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65524" windowWidth="9696" windowHeight="8628" tabRatio="606" activeTab="0"/>
  </bookViews>
  <sheets>
    <sheet name="S-1(1)" sheetId="1" r:id="rId1"/>
    <sheet name="S-1(2)" sheetId="2" r:id="rId2"/>
    <sheet name="S-1(3)" sheetId="3" r:id="rId3"/>
    <sheet name="S-2(1)" sheetId="4" r:id="rId4"/>
    <sheet name="S-2(2)" sheetId="5" r:id="rId5"/>
    <sheet name="S-2(3)" sheetId="6" r:id="rId6"/>
    <sheet name="S-2(4)" sheetId="7" r:id="rId7"/>
    <sheet name="S-2(5)" sheetId="8" r:id="rId8"/>
  </sheets>
  <definedNames>
    <definedName name="_xlnm.Print_Area" localSheetId="0">'S-1(1)'!$A$1:$S$49</definedName>
    <definedName name="_xlnm.Print_Area" localSheetId="1">'S-1(2)'!$A$1:$U$46</definedName>
    <definedName name="_xlnm.Print_Area" localSheetId="2">'S-1(3)'!$A$1:$R$47</definedName>
    <definedName name="_xlnm.Print_Area" localSheetId="3">'S-2(1)'!$A$1:$S$67</definedName>
    <definedName name="_xlnm.Print_Area" localSheetId="4">'S-2(2)'!$A$1:$S$63</definedName>
    <definedName name="_xlnm.Print_Area" localSheetId="5">'S-2(3)'!$A$1:$R$65</definedName>
    <definedName name="_xlnm.Print_Area" localSheetId="6">'S-2(4)'!$A$1:$S$67</definedName>
  </definedNames>
  <calcPr fullCalcOnLoad="1"/>
</workbook>
</file>

<file path=xl/comments7.xml><?xml version="1.0" encoding="utf-8"?>
<comments xmlns="http://schemas.openxmlformats.org/spreadsheetml/2006/main">
  <authors>
    <author>Administrator</author>
  </authors>
  <commentList>
    <comment ref="P17" authorId="0">
      <text>
        <r>
          <rPr>
            <b/>
            <sz val="9"/>
            <rFont val="MS P ゴシック"/>
            <family val="3"/>
          </rPr>
          <t>大学・短大校数，学生数は現在，栃木県庁が公表している平成２９年度の数値です。</t>
        </r>
      </text>
    </comment>
  </commentList>
</comments>
</file>

<file path=xl/sharedStrings.xml><?xml version="1.0" encoding="utf-8"?>
<sst xmlns="http://schemas.openxmlformats.org/spreadsheetml/2006/main" count="1477" uniqueCount="709">
  <si>
    <t>世帯数</t>
  </si>
  <si>
    <t>人口密度</t>
  </si>
  <si>
    <t>℃</t>
  </si>
  <si>
    <t>mm</t>
  </si>
  <si>
    <t>世帯</t>
  </si>
  <si>
    <t>人</t>
  </si>
  <si>
    <t>％</t>
  </si>
  <si>
    <t>福山市</t>
  </si>
  <si>
    <t>事業所</t>
  </si>
  <si>
    <t>戸</t>
  </si>
  <si>
    <t>百万円</t>
  </si>
  <si>
    <t>園児数</t>
  </si>
  <si>
    <t>校数</t>
  </si>
  <si>
    <t>児童数</t>
  </si>
  <si>
    <t>生徒数</t>
  </si>
  <si>
    <t>学生数</t>
  </si>
  <si>
    <t>診療所</t>
  </si>
  <si>
    <t>歯科診療所</t>
  </si>
  <si>
    <t>箇所</t>
  </si>
  <si>
    <t>うち市長部局</t>
  </si>
  <si>
    <t>院</t>
  </si>
  <si>
    <t>所</t>
  </si>
  <si>
    <t>ｔ</t>
  </si>
  <si>
    <t>ha</t>
  </si>
  <si>
    <t>件</t>
  </si>
  <si>
    <t>広島市</t>
  </si>
  <si>
    <t>呉市</t>
  </si>
  <si>
    <t>竹原市</t>
  </si>
  <si>
    <t>三原市</t>
  </si>
  <si>
    <t>尾道市</t>
  </si>
  <si>
    <t>府中市</t>
  </si>
  <si>
    <t>三次市</t>
  </si>
  <si>
    <t>庄原市</t>
  </si>
  <si>
    <t>大竹市</t>
  </si>
  <si>
    <t>東広島市</t>
  </si>
  <si>
    <t>廿日市市</t>
  </si>
  <si>
    <t>呉市</t>
  </si>
  <si>
    <t>三原市</t>
  </si>
  <si>
    <t>府中市</t>
  </si>
  <si>
    <t>三次市</t>
  </si>
  <si>
    <t>大竹市</t>
  </si>
  <si>
    <t>東広島市</t>
  </si>
  <si>
    <t>広島市</t>
  </si>
  <si>
    <t>庄原市</t>
  </si>
  <si>
    <t>廿日市市</t>
  </si>
  <si>
    <t>竹原市</t>
  </si>
  <si>
    <t>尾道市</t>
  </si>
  <si>
    <t>自給的
農家数</t>
  </si>
  <si>
    <t>　Ｓ　　　都　　　市　　　比　　　較</t>
  </si>
  <si>
    <t>人</t>
  </si>
  <si>
    <t>千円</t>
  </si>
  <si>
    <t>校</t>
  </si>
  <si>
    <t>事業所数</t>
  </si>
  <si>
    <t>都市名</t>
  </si>
  <si>
    <t>人口</t>
  </si>
  <si>
    <t>都市名</t>
  </si>
  <si>
    <t>出荷額等
第１位の産業</t>
  </si>
  <si>
    <t>卸売業</t>
  </si>
  <si>
    <t>小売業</t>
  </si>
  <si>
    <t>都市名</t>
  </si>
  <si>
    <t>国勢調査</t>
  </si>
  <si>
    <t>従業者数</t>
  </si>
  <si>
    <t>製造品出荷額等</t>
  </si>
  <si>
    <t>農家数</t>
  </si>
  <si>
    <t>安芸高田市</t>
  </si>
  <si>
    <t>江田島市</t>
  </si>
  <si>
    <t>情報管理課</t>
  </si>
  <si>
    <t>安芸高田市</t>
  </si>
  <si>
    <t>江田島市</t>
  </si>
  <si>
    <t>1事業所当たり</t>
  </si>
  <si>
    <t>従業者1人当たり</t>
  </si>
  <si>
    <t>事業所数</t>
  </si>
  <si>
    <t>所</t>
  </si>
  <si>
    <t>工業 (従業者4人以上の事業所)</t>
  </si>
  <si>
    <t>病院</t>
  </si>
  <si>
    <t>出生</t>
  </si>
  <si>
    <t>死亡</t>
  </si>
  <si>
    <t>ごみ
処理量</t>
  </si>
  <si>
    <t>Ｓ－１     県内１４市主要指標</t>
  </si>
  <si>
    <t>Ｓ－１     県内１４市主要指標　（続）</t>
  </si>
  <si>
    <t>福山市</t>
  </si>
  <si>
    <t>実質公債費
比率</t>
  </si>
  <si>
    <t>人口</t>
  </si>
  <si>
    <t>総数</t>
  </si>
  <si>
    <r>
      <t xml:space="preserve">世帯数
</t>
    </r>
    <r>
      <rPr>
        <sz val="8"/>
        <rFont val="ＭＳ Ｐ明朝"/>
        <family val="1"/>
      </rPr>
      <t>(住民基本台帳世帯数（外国人世帯数を含む））</t>
    </r>
  </si>
  <si>
    <t>(内)　男</t>
  </si>
  <si>
    <t>1ｋ㎡当たり</t>
  </si>
  <si>
    <t>ｋ㎡</t>
  </si>
  <si>
    <t>‰</t>
  </si>
  <si>
    <t>都　市　名</t>
  </si>
  <si>
    <t>国勢調査</t>
  </si>
  <si>
    <t>農業</t>
  </si>
  <si>
    <t>都市名</t>
  </si>
  <si>
    <t>福山市</t>
  </si>
  <si>
    <t>都　市　名</t>
  </si>
  <si>
    <t xml:space="preserve"> 財政(決算額)</t>
  </si>
  <si>
    <t>普通会計
歳出</t>
  </si>
  <si>
    <t>財政力
指数</t>
  </si>
  <si>
    <t>経常収支
比率</t>
  </si>
  <si>
    <t>高等学校</t>
  </si>
  <si>
    <t>生徒数</t>
  </si>
  <si>
    <t>％</t>
  </si>
  <si>
    <t>園</t>
  </si>
  <si>
    <t>箇所</t>
  </si>
  <si>
    <t>広島市</t>
  </si>
  <si>
    <t>大竹市</t>
  </si>
  <si>
    <t>面積</t>
  </si>
  <si>
    <t>総数</t>
  </si>
  <si>
    <t>kl</t>
  </si>
  <si>
    <t>年間商品販売額</t>
  </si>
  <si>
    <t>1) 商業</t>
  </si>
  <si>
    <t>万円</t>
  </si>
  <si>
    <t>園数</t>
  </si>
  <si>
    <r>
      <t xml:space="preserve">し尿処理量
</t>
    </r>
    <r>
      <rPr>
        <sz val="8"/>
        <rFont val="ＭＳ Ｐ明朝"/>
        <family val="1"/>
      </rPr>
      <t>(浄化槽汚泥
を含む)</t>
    </r>
  </si>
  <si>
    <t>　　</t>
  </si>
  <si>
    <t>2) 従業者数</t>
  </si>
  <si>
    <t>2) 従業者数</t>
  </si>
  <si>
    <t>1) 医療施設</t>
  </si>
  <si>
    <t>火災
発生件数</t>
  </si>
  <si>
    <r>
      <t xml:space="preserve">1) 市域面積
</t>
    </r>
    <r>
      <rPr>
        <sz val="8"/>
        <rFont val="ＭＳ Ｐ明朝"/>
        <family val="1"/>
      </rPr>
      <t>（国土地理院「全国都道府県市区町村別面積調」）</t>
    </r>
  </si>
  <si>
    <t>2)
平均気温</t>
  </si>
  <si>
    <t>2)
年間降水量</t>
  </si>
  <si>
    <t>3) 出生率</t>
  </si>
  <si>
    <t>3) 死亡率</t>
  </si>
  <si>
    <t>4) 増減率</t>
  </si>
  <si>
    <t>　　　　年齢構成指数</t>
  </si>
  <si>
    <t>土地 ･ 気候</t>
  </si>
  <si>
    <t>※調査対象は県内市です。各市とも，調査日現在の市域での数値です。</t>
  </si>
  <si>
    <t>人</t>
  </si>
  <si>
    <t>(％)</t>
  </si>
  <si>
    <t>災害 ･ 事故</t>
  </si>
  <si>
    <t>3) 学校</t>
  </si>
  <si>
    <t>　</t>
  </si>
  <si>
    <t xml:space="preserve">　 </t>
  </si>
  <si>
    <t>人口1,000人当たり</t>
  </si>
  <si>
    <r>
      <t xml:space="preserve">人口
</t>
    </r>
    <r>
      <rPr>
        <sz val="8"/>
        <rFont val="ＭＳ Ｐ明朝"/>
        <family val="1"/>
      </rPr>
      <t>(住民基本台帳人口（外国人を含む））</t>
    </r>
  </si>
  <si>
    <t>A×100</t>
  </si>
  <si>
    <t>C×100</t>
  </si>
  <si>
    <t>(A+C)×100</t>
  </si>
  <si>
    <t>B</t>
  </si>
  <si>
    <t>A</t>
  </si>
  <si>
    <t>生産年齢人口(15～64歳人口) B</t>
  </si>
  <si>
    <t>老　　　年
人口指数</t>
  </si>
  <si>
    <t>年少人口(0～14歳人口) A</t>
  </si>
  <si>
    <t>老年人口(65歳以上人口) C</t>
  </si>
  <si>
    <t>　各年とも10.1現在の市域での数値です。</t>
  </si>
  <si>
    <t>販売
農家数</t>
  </si>
  <si>
    <r>
      <t xml:space="preserve"> 年　　</t>
    </r>
    <r>
      <rPr>
        <sz val="6"/>
        <rFont val="ＭＳ Ｐ明朝"/>
        <family val="1"/>
      </rPr>
      <t xml:space="preserve">  </t>
    </r>
    <r>
      <rPr>
        <sz val="10"/>
        <rFont val="ＭＳ Ｐ明朝"/>
        <family val="1"/>
      </rPr>
      <t>少
人口指数</t>
    </r>
  </si>
  <si>
    <t>老 年 化
指　　数</t>
  </si>
  <si>
    <t>従　　 属
人口指数</t>
  </si>
  <si>
    <t>3) 出生数（死亡数）×1,000</t>
  </si>
  <si>
    <t>2015年(平成27年)10.1</t>
  </si>
  <si>
    <t>2010～2015</t>
  </si>
  <si>
    <t>2015年(平成27年)2.1</t>
  </si>
  <si>
    <t>農林業センサス</t>
  </si>
  <si>
    <t>4）（2015年10.1人口総数－2010年10.1人口総数）×100　　　　</t>
  </si>
  <si>
    <t>2010年10.1人口総数</t>
  </si>
  <si>
    <t>　　推計人口（10.1現在）　</t>
  </si>
  <si>
    <t>1)三次市及び安芸高田市は，境界の一部が未定のため，参考値です。</t>
  </si>
  <si>
    <t>医師</t>
  </si>
  <si>
    <t>歯科医師</t>
  </si>
  <si>
    <t xml:space="preserve"> 衛生</t>
  </si>
  <si>
    <r>
      <t xml:space="preserve">交通事故
発生件数
</t>
    </r>
    <r>
      <rPr>
        <sz val="9"/>
        <rFont val="ＭＳ Ｐ明朝"/>
        <family val="1"/>
      </rPr>
      <t>（人身事故のみ）</t>
    </r>
  </si>
  <si>
    <t>事業所（民営事業所）</t>
  </si>
  <si>
    <t>1)管理，補助的経済活動のみを行う事業所，産業細分類が格付不能の事業所，卸売の商品販売額</t>
  </si>
  <si>
    <t>2)従業者数とは，「個人業主」，「無給家族従業者」，「有給役員」及び「常用雇用者」の計であり，臨時</t>
  </si>
  <si>
    <t>△4.8</t>
  </si>
  <si>
    <t>△7.7</t>
  </si>
  <si>
    <t>△4.3</t>
  </si>
  <si>
    <t>△4.5</t>
  </si>
  <si>
    <t>△5.9</t>
  </si>
  <si>
    <t>△5.3</t>
  </si>
  <si>
    <t>△8.1</t>
  </si>
  <si>
    <t>△3.4</t>
  </si>
  <si>
    <t>△6.3</t>
  </si>
  <si>
    <t>△10.0</t>
  </si>
  <si>
    <t>(14.2)</t>
  </si>
  <si>
    <t>(62.1)</t>
  </si>
  <si>
    <t>(23.7)</t>
  </si>
  <si>
    <t>(11.4)</t>
  </si>
  <si>
    <t>(55.0)</t>
  </si>
  <si>
    <t>(33.6)</t>
  </si>
  <si>
    <t>(10.1)</t>
  </si>
  <si>
    <t>(51.4)</t>
  </si>
  <si>
    <t>(38.1)</t>
  </si>
  <si>
    <t>(12.2)</t>
  </si>
  <si>
    <t>(54.8)</t>
  </si>
  <si>
    <t>(32.6)</t>
  </si>
  <si>
    <t>(11.6)</t>
  </si>
  <si>
    <t>(54.2)</t>
  </si>
  <si>
    <t>(34.2)</t>
  </si>
  <si>
    <t>(53.3)</t>
  </si>
  <si>
    <t>(35.3)</t>
  </si>
  <si>
    <t>(12.5)</t>
  </si>
  <si>
    <t>(52.5)</t>
  </si>
  <si>
    <t>(35.0)</t>
  </si>
  <si>
    <t>(10.8)</t>
  </si>
  <si>
    <t>(48.5)</t>
  </si>
  <si>
    <t>(40.7)</t>
  </si>
  <si>
    <t>(11.3)</t>
  </si>
  <si>
    <t>(55.3)</t>
  </si>
  <si>
    <t>(33.4)</t>
  </si>
  <si>
    <t>(14.5)</t>
  </si>
  <si>
    <t>(63.2)</t>
  </si>
  <si>
    <t>(22.3)</t>
  </si>
  <si>
    <t>(13.2)</t>
  </si>
  <si>
    <t>(59.0)</t>
  </si>
  <si>
    <t>(27.9)</t>
  </si>
  <si>
    <t>(10.9)</t>
  </si>
  <si>
    <t>(50.4)</t>
  </si>
  <si>
    <t>(38.7)</t>
  </si>
  <si>
    <t>(8.5)</t>
  </si>
  <si>
    <t>(50.5)</t>
  </si>
  <si>
    <t>(41.0)</t>
  </si>
  <si>
    <t>輸送用機械器具製造業</t>
  </si>
  <si>
    <t>鉄鋼業</t>
  </si>
  <si>
    <t>食料品製造業</t>
  </si>
  <si>
    <t>プラスチック製品製造業</t>
  </si>
  <si>
    <t>鉄鋼業</t>
  </si>
  <si>
    <t>非鉄金属製造業</t>
  </si>
  <si>
    <t>化学工業</t>
  </si>
  <si>
    <t>金属製品製造業</t>
  </si>
  <si>
    <r>
      <t xml:space="preserve">事業所数
</t>
    </r>
    <r>
      <rPr>
        <sz val="9"/>
        <rFont val="ＭＳ Ｐ明朝"/>
        <family val="1"/>
      </rPr>
      <t>(事業内容等
不詳を除く)</t>
    </r>
  </si>
  <si>
    <r>
      <t xml:space="preserve">従業者数
</t>
    </r>
    <r>
      <rPr>
        <sz val="9"/>
        <rFont val="ＭＳ Ｐ明朝"/>
        <family val="1"/>
      </rPr>
      <t>(男女別の
不詳を含む)</t>
    </r>
  </si>
  <si>
    <t>2014年(平成26年)7.1</t>
  </si>
  <si>
    <t>経済センサス-基礎調査</t>
  </si>
  <si>
    <t>-</t>
  </si>
  <si>
    <t>2)医療関係従事者</t>
  </si>
  <si>
    <r>
      <t xml:space="preserve">3)看護師
</t>
    </r>
    <r>
      <rPr>
        <sz val="9"/>
        <rFont val="ＭＳ Ｐ明朝"/>
        <family val="1"/>
      </rPr>
      <t>（准看護師除く）</t>
    </r>
  </si>
  <si>
    <t>-</t>
  </si>
  <si>
    <t>年齢三区分（構成比 (年齢不詳を除いて算出) ）</t>
  </si>
  <si>
    <t>幼稚園</t>
  </si>
  <si>
    <t>4)小学校</t>
  </si>
  <si>
    <t>4)中学校</t>
  </si>
  <si>
    <t xml:space="preserve"> 5)大学･短大</t>
  </si>
  <si>
    <t>4)府中市は義務教育学校を含んだ数値です。</t>
  </si>
  <si>
    <t>5)内数に大学院を含みます。</t>
  </si>
  <si>
    <t>2018年(平成30年)
10.1</t>
  </si>
  <si>
    <t>2018年(平成30年)</t>
  </si>
  <si>
    <t>2018年(平成30年)3.31</t>
  </si>
  <si>
    <t>　　　2017年(平成29年)</t>
  </si>
  <si>
    <t>2016年(平成28年)6.1　　経済センサス-活動調査</t>
  </si>
  <si>
    <t>2016年(平成28年)6.1　　経済センサス-活動調査</t>
  </si>
  <si>
    <t>2017年度(平成29年度)</t>
  </si>
  <si>
    <t>2018年（平成30年）5.1</t>
  </si>
  <si>
    <t>2018年(平成30年) 3.31</t>
  </si>
  <si>
    <t>2018年(平成30年)3.31</t>
  </si>
  <si>
    <t>2017年(平成29年)</t>
  </si>
  <si>
    <t>2018年(平成30年)4.1</t>
  </si>
  <si>
    <t>2016年(平成28年)12.31</t>
  </si>
  <si>
    <t>3)広島市は2017年(平成29年)の数値です。</t>
  </si>
  <si>
    <t>-</t>
  </si>
  <si>
    <t>輸送用機械器具製造業</t>
  </si>
  <si>
    <t>輸送用機械器具</t>
  </si>
  <si>
    <t>-</t>
  </si>
  <si>
    <t>電子部品・デバイス・電子回路製造業</t>
  </si>
  <si>
    <t>都市公園</t>
  </si>
  <si>
    <t>4)市職員</t>
  </si>
  <si>
    <t>4)東広島市は総数に派遣職員34人を含みます。</t>
  </si>
  <si>
    <t>2)広島市・東広島市は，201７年（平成29年）の数値です。</t>
  </si>
  <si>
    <t>1)広島市は2017年（平成29年）の数値です。安芸高田市は2018年（平成30年）12月1日の数値です。</t>
  </si>
  <si>
    <t>2)安芸高田市は2018年（平成30年）12月1日の数値です。</t>
  </si>
  <si>
    <t>　 竹原市は義務教育学校が含まれていません。</t>
  </si>
  <si>
    <t xml:space="preserve">  （仲立手数料を除く），小売の商品販売額及び仲立手数料のいずれの金額も無い事業所は含みません。</t>
  </si>
  <si>
    <t xml:space="preserve">  雇用者は含めていません。</t>
  </si>
  <si>
    <t>Ｓ－２     都市別主要指標</t>
  </si>
  <si>
    <t>※調査対象は中核市です。各市とも，調査日現在の市域での数値です。</t>
  </si>
  <si>
    <t>都市名</t>
  </si>
  <si>
    <t>土地･気候</t>
  </si>
  <si>
    <t>　　　　人口</t>
  </si>
  <si>
    <t>国勢調査</t>
  </si>
  <si>
    <r>
      <t xml:space="preserve">1)　市域面積
</t>
    </r>
    <r>
      <rPr>
        <sz val="8"/>
        <rFont val="ＭＳ Ｐ明朝"/>
        <family val="1"/>
      </rPr>
      <t>（国土地理院「全
国都道府県市区
町村別面積調」）</t>
    </r>
  </si>
  <si>
    <t>2)
 年間降水量</t>
  </si>
  <si>
    <r>
      <t xml:space="preserve">3)　世帯数
</t>
    </r>
    <r>
      <rPr>
        <sz val="8"/>
        <rFont val="ＭＳ Ｐ明朝"/>
        <family val="1"/>
      </rPr>
      <t>(住民基本台帳世帯数(外国人世帯数を含む)）</t>
    </r>
  </si>
  <si>
    <r>
      <t xml:space="preserve">3)　人口
</t>
    </r>
    <r>
      <rPr>
        <sz val="8"/>
        <rFont val="ＭＳ Ｐ明朝"/>
        <family val="1"/>
      </rPr>
      <t>（住民基本台帳人口(外国人を含む)）</t>
    </r>
  </si>
  <si>
    <t>出生</t>
  </si>
  <si>
    <t>死亡</t>
  </si>
  <si>
    <t>4) 出生率</t>
  </si>
  <si>
    <t>4) 死亡率</t>
  </si>
  <si>
    <t>世帯数</t>
  </si>
  <si>
    <t>総数</t>
  </si>
  <si>
    <t>総数</t>
  </si>
  <si>
    <t>(内)　男</t>
  </si>
  <si>
    <t>5) 増減率</t>
  </si>
  <si>
    <t>2018年(平成30年)</t>
  </si>
  <si>
    <t>2018年(平成30年)3.31</t>
  </si>
  <si>
    <t>2017年　　</t>
  </si>
  <si>
    <t>　　(平成29年)</t>
  </si>
  <si>
    <t>2010～2015</t>
  </si>
  <si>
    <t>‰</t>
  </si>
  <si>
    <t>函館市</t>
  </si>
  <si>
    <t>旭川市</t>
  </si>
  <si>
    <t>青森市</t>
  </si>
  <si>
    <t>八戸市</t>
  </si>
  <si>
    <t>盛岡市</t>
  </si>
  <si>
    <t>秋田市</t>
  </si>
  <si>
    <t>福島市</t>
  </si>
  <si>
    <t>郡山市</t>
  </si>
  <si>
    <t>いわき市</t>
  </si>
  <si>
    <t>宇都宮市</t>
  </si>
  <si>
    <t>前橋市</t>
  </si>
  <si>
    <t>高崎市</t>
  </si>
  <si>
    <t>川越市</t>
  </si>
  <si>
    <t>川口市</t>
  </si>
  <si>
    <t>越谷市</t>
  </si>
  <si>
    <t>船橋市</t>
  </si>
  <si>
    <t>柏市</t>
  </si>
  <si>
    <t>八王子市</t>
  </si>
  <si>
    <t>八王子市</t>
  </si>
  <si>
    <t>横須賀市</t>
  </si>
  <si>
    <t>富山市</t>
  </si>
  <si>
    <t>金沢市</t>
  </si>
  <si>
    <t>長野市</t>
  </si>
  <si>
    <t>岐阜市</t>
  </si>
  <si>
    <t>豊橋市</t>
  </si>
  <si>
    <t>岡崎市</t>
  </si>
  <si>
    <t>豊田市</t>
  </si>
  <si>
    <t>大津市</t>
  </si>
  <si>
    <t>豊中市</t>
  </si>
  <si>
    <t>高槻市</t>
  </si>
  <si>
    <t>枚方市</t>
  </si>
  <si>
    <t>八尾市</t>
  </si>
  <si>
    <t>東大阪市</t>
  </si>
  <si>
    <t>姫路市</t>
  </si>
  <si>
    <t>尼崎市</t>
  </si>
  <si>
    <t>明石市</t>
  </si>
  <si>
    <t>西宮市</t>
  </si>
  <si>
    <t>奈良市</t>
  </si>
  <si>
    <t>和歌山市</t>
  </si>
  <si>
    <t>鳥取市</t>
  </si>
  <si>
    <t>松江市</t>
  </si>
  <si>
    <t>倉敷市</t>
  </si>
  <si>
    <t>呉市</t>
  </si>
  <si>
    <t>下関市</t>
  </si>
  <si>
    <t>高松市</t>
  </si>
  <si>
    <t>松山市</t>
  </si>
  <si>
    <t>高知市</t>
  </si>
  <si>
    <t>久留米市</t>
  </si>
  <si>
    <t>長崎市</t>
  </si>
  <si>
    <t>佐世保市</t>
  </si>
  <si>
    <t>大分市</t>
  </si>
  <si>
    <t>宮崎市</t>
  </si>
  <si>
    <t>鹿児島市</t>
  </si>
  <si>
    <t>那覇市</t>
  </si>
  <si>
    <t>1）国土地理院　「平成30年全国都道府県市区町村別面積調」の数値です。</t>
  </si>
  <si>
    <t>4）出生数（死亡数）×1,000</t>
  </si>
  <si>
    <t>5）（2015年10.1人口総数－2010年10.1人口総数）×100</t>
  </si>
  <si>
    <t xml:space="preserve"> 　高崎市・船橋市・富山市・豊中市・西宮市は，境界の一部が未定のため参考値です。</t>
  </si>
  <si>
    <t>　　推計人口（10.1現在）</t>
  </si>
  <si>
    <t>2010年10.1人口総数</t>
  </si>
  <si>
    <t>2)船橋市・八王子市・川口市・八尾市・姫路市・下関市は，2017年(平成29年)の数値です。西宮市は2017年度（平成29年度）の数値</t>
  </si>
  <si>
    <t>　函館市は，分母を住民基本台帳人口（9.30現在）で算出。</t>
  </si>
  <si>
    <t>　　各年とも10.1現在の市域での数値です。</t>
  </si>
  <si>
    <t>　です。鹿児島市は，2017年(平成29年)の数値です。高槻市は，2016年（平成28年）の数値です。</t>
  </si>
  <si>
    <t>3)川口市・豊田市・明石市・松山市・鹿児島市は2018年（平成30年）4月1日現在の数値です。いわき市は2018年（平成30年）4月2日</t>
  </si>
  <si>
    <t xml:space="preserve"> 現在 の数値です。宇都宮市は2018年（平成30年）12月31日現在の数値です。</t>
  </si>
  <si>
    <t>Ｓ－２     都市別主要指標</t>
  </si>
  <si>
    <t>2)　事業所（民営事業所）</t>
  </si>
  <si>
    <t>農業</t>
  </si>
  <si>
    <t>都市名</t>
  </si>
  <si>
    <t>1)　年齢三区分（構成比 (年齢不詳を除いて算出) ）</t>
  </si>
  <si>
    <t>年齢構成指数</t>
  </si>
  <si>
    <t>農家数</t>
  </si>
  <si>
    <t>年少人口
(0～14歳人口)　A</t>
  </si>
  <si>
    <t>生産年齢人口
(15～64歳人口)　B</t>
  </si>
  <si>
    <t>老年人口
(65歳以上人口)　C</t>
  </si>
  <si>
    <t>年　　少
人口指数</t>
  </si>
  <si>
    <t>老　　年
人口指数</t>
  </si>
  <si>
    <t>従　　属
人口指数</t>
  </si>
  <si>
    <t>老年化
 指　 数</t>
  </si>
  <si>
    <t>販売農家数</t>
  </si>
  <si>
    <t>自給的農家数</t>
  </si>
  <si>
    <t>A×100</t>
  </si>
  <si>
    <t>C×100</t>
  </si>
  <si>
    <t>(A+C)×100</t>
  </si>
  <si>
    <t>C×100</t>
  </si>
  <si>
    <t>B</t>
  </si>
  <si>
    <t>A</t>
  </si>
  <si>
    <t>農林業センサス</t>
  </si>
  <si>
    <t>人</t>
  </si>
  <si>
    <t>(％)</t>
  </si>
  <si>
    <t>(10.2)</t>
  </si>
  <si>
    <t>(57.4)</t>
  </si>
  <si>
    <t>(32.4)</t>
  </si>
  <si>
    <t>(11.1)</t>
  </si>
  <si>
    <t>(57.1)</t>
  </si>
  <si>
    <t>(31.8)</t>
  </si>
  <si>
    <t>(11.5)</t>
  </si>
  <si>
    <t>(60.0)</t>
  </si>
  <si>
    <t>(28.5)</t>
  </si>
  <si>
    <t>八戸市</t>
  </si>
  <si>
    <t>(12.3)</t>
  </si>
  <si>
    <t>(59.8)</t>
  </si>
  <si>
    <t>(27.9)</t>
  </si>
  <si>
    <t>(12.5)</t>
  </si>
  <si>
    <t>(62.3)</t>
  </si>
  <si>
    <t>(25.1)</t>
  </si>
  <si>
    <t>(11.3)</t>
  </si>
  <si>
    <t>(60.1)</t>
  </si>
  <si>
    <t>(28.6)</t>
  </si>
  <si>
    <t>福島市</t>
  </si>
  <si>
    <t>65,5</t>
  </si>
  <si>
    <t>(12.7)</t>
  </si>
  <si>
    <t>(24.9)</t>
  </si>
  <si>
    <t>(12.3)</t>
  </si>
  <si>
    <t>(59.3)</t>
  </si>
  <si>
    <t>(28.4)</t>
  </si>
  <si>
    <t>(13.7)</t>
  </si>
  <si>
    <t>(63.3)</t>
  </si>
  <si>
    <t>(23.0)</t>
  </si>
  <si>
    <t>(59.6)</t>
  </si>
  <si>
    <t>(27.7)</t>
  </si>
  <si>
    <t>(13.4)</t>
  </si>
  <si>
    <t>(60.1)</t>
  </si>
  <si>
    <t>(26.5)</t>
  </si>
  <si>
    <t>川越市</t>
  </si>
  <si>
    <t>川口市</t>
  </si>
  <si>
    <t>(13.2)</t>
  </si>
  <si>
    <t>(62.9)</t>
  </si>
  <si>
    <t>(23.9)</t>
  </si>
  <si>
    <t>(13.3)</t>
  </si>
  <si>
    <t>(63.5)</t>
  </si>
  <si>
    <t>(23.1)</t>
  </si>
  <si>
    <t>(13.0)</t>
  </si>
  <si>
    <t>(62.6)</t>
  </si>
  <si>
    <t>(24.4)</t>
  </si>
  <si>
    <t>八王子市</t>
  </si>
  <si>
    <t>(11.9)</t>
  </si>
  <si>
    <t>(63.1)</t>
  </si>
  <si>
    <t>(25.0)</t>
  </si>
  <si>
    <t>(11.5)</t>
  </si>
  <si>
    <t>(58.8)</t>
  </si>
  <si>
    <t>(29.7)</t>
  </si>
  <si>
    <t>富山市</t>
  </si>
  <si>
    <t>(12.6)</t>
  </si>
  <si>
    <t>(59.0)</t>
  </si>
  <si>
    <t>(28.3)</t>
  </si>
  <si>
    <t>富山市</t>
  </si>
  <si>
    <t>(12.9)</t>
  </si>
  <si>
    <t>(60.8)</t>
  </si>
  <si>
    <t>(24.6)</t>
  </si>
  <si>
    <t>(58.3)</t>
  </si>
  <si>
    <t>(28.5)</t>
  </si>
  <si>
    <t>(12.7)</t>
  </si>
  <si>
    <t>(59.6)</t>
  </si>
  <si>
    <t>(27.6)</t>
  </si>
  <si>
    <t>(14.0)</t>
  </si>
  <si>
    <t>(61.5)</t>
  </si>
  <si>
    <t>(24.0)</t>
  </si>
  <si>
    <t>岡崎市</t>
  </si>
  <si>
    <t>(14.9)</t>
  </si>
  <si>
    <t>(21.6)</t>
  </si>
  <si>
    <t>岡崎市</t>
  </si>
  <si>
    <t>豊田市</t>
  </si>
  <si>
    <t>(14.4)</t>
  </si>
  <si>
    <t>(64.8)</t>
  </si>
  <si>
    <t>(20.8)</t>
  </si>
  <si>
    <t>(14.0)</t>
  </si>
  <si>
    <t>(60.7)</t>
  </si>
  <si>
    <t>(13.7)</t>
  </si>
  <si>
    <t>(60.9)</t>
  </si>
  <si>
    <t>(25.4)</t>
  </si>
  <si>
    <t>高槻市</t>
  </si>
  <si>
    <t>(59.2)</t>
  </si>
  <si>
    <t>(27.7)</t>
  </si>
  <si>
    <t>高槻市</t>
  </si>
  <si>
    <t>枚方市</t>
  </si>
  <si>
    <t>(13.3)</t>
  </si>
  <si>
    <t>(59.7)</t>
  </si>
  <si>
    <t>(27.0)</t>
  </si>
  <si>
    <t>八尾市</t>
  </si>
  <si>
    <t>(12.1)</t>
  </si>
  <si>
    <t>(60.4)</t>
  </si>
  <si>
    <t>(27.5)</t>
  </si>
  <si>
    <t>(14.1)</t>
  </si>
  <si>
    <t>(60.7)</t>
  </si>
  <si>
    <t>(25.2)</t>
  </si>
  <si>
    <t>(60.8)</t>
  </si>
  <si>
    <t>(27.7)</t>
  </si>
  <si>
    <t>明石市</t>
  </si>
  <si>
    <t>(62.6)</t>
  </si>
  <si>
    <t>(23.3)</t>
  </si>
  <si>
    <t>(12.0)</t>
  </si>
  <si>
    <t>(59.4)</t>
  </si>
  <si>
    <t>(28.6)</t>
  </si>
  <si>
    <t>(58.5)</t>
  </si>
  <si>
    <t>(29.3)</t>
  </si>
  <si>
    <t>鳥取市</t>
  </si>
  <si>
    <t>松江市</t>
  </si>
  <si>
    <t>倉敷市</t>
  </si>
  <si>
    <t>(59.2)</t>
  </si>
  <si>
    <t>(26.7)</t>
  </si>
  <si>
    <t>呉市</t>
  </si>
  <si>
    <t>(11.4)</t>
  </si>
  <si>
    <t>(55.0)</t>
  </si>
  <si>
    <t>(33.6)</t>
  </si>
  <si>
    <t>(11.6)</t>
  </si>
  <si>
    <t>(55.4)</t>
  </si>
  <si>
    <t>(33.0)</t>
  </si>
  <si>
    <t>(13.6)</t>
  </si>
  <si>
    <t>(59.4)</t>
  </si>
  <si>
    <t>(27.0)</t>
  </si>
  <si>
    <t>(13.1)</t>
  </si>
  <si>
    <t>(61.0)</t>
  </si>
  <si>
    <t>(25.9)</t>
  </si>
  <si>
    <t>(12.8)</t>
  </si>
  <si>
    <t>(59.5)</t>
  </si>
  <si>
    <t>(13.5)</t>
  </si>
  <si>
    <t>(60.4)</t>
  </si>
  <si>
    <t>(25.7)</t>
  </si>
  <si>
    <t>長崎市</t>
  </si>
  <si>
    <t>(11.9)</t>
  </si>
  <si>
    <t>(59.0)</t>
  </si>
  <si>
    <t>(29.1)</t>
  </si>
  <si>
    <t>佐世保市</t>
  </si>
  <si>
    <t>(13.2)</t>
  </si>
  <si>
    <t>(57.2)</t>
  </si>
  <si>
    <t>(28.8)</t>
  </si>
  <si>
    <t>大分市</t>
  </si>
  <si>
    <t>(13.8)</t>
  </si>
  <si>
    <t>(60.5)</t>
  </si>
  <si>
    <t>(24.3)</t>
  </si>
  <si>
    <t>(14.3)</t>
  </si>
  <si>
    <t>(60.3)</t>
  </si>
  <si>
    <t>(25.4)</t>
  </si>
  <si>
    <t>(61.3)</t>
  </si>
  <si>
    <t>(24.8)</t>
  </si>
  <si>
    <t>那覇市</t>
  </si>
  <si>
    <t>(15.9)</t>
  </si>
  <si>
    <t>(63.9)</t>
  </si>
  <si>
    <t>(20.3)</t>
  </si>
  <si>
    <t>1)豊橋市・大津市・久留米市・佐世保市・大分市の構成比は年齢不詳を含んで算出した数値です。</t>
  </si>
  <si>
    <t>2)いわき市・大分市は事業所総数(国，地方公共団体を含む)の数値です。</t>
  </si>
  <si>
    <t>Ｓ－２     都市別主要指標　（続）</t>
  </si>
  <si>
    <t>　　</t>
  </si>
  <si>
    <t>都市名</t>
  </si>
  <si>
    <t>工 業 (従業者4人以上の事業所)</t>
  </si>
  <si>
    <t>1)　商業</t>
  </si>
  <si>
    <t>都市名</t>
  </si>
  <si>
    <t>事業所数</t>
  </si>
  <si>
    <t>従業者数</t>
  </si>
  <si>
    <t>製造品出荷額等</t>
  </si>
  <si>
    <t>出荷額等
第1位の産業</t>
  </si>
  <si>
    <t>卸売業</t>
  </si>
  <si>
    <t>小売業</t>
  </si>
  <si>
    <t>1事業所当たり</t>
  </si>
  <si>
    <t>従業者1人当たり</t>
  </si>
  <si>
    <t>2) 従業者数</t>
  </si>
  <si>
    <t>年間商品販売額</t>
  </si>
  <si>
    <t>2016年(平成28年)6.1　　経済センサス-活動調査</t>
  </si>
  <si>
    <t>万円</t>
  </si>
  <si>
    <t>万円</t>
  </si>
  <si>
    <t>万円</t>
  </si>
  <si>
    <t>食料品製造業</t>
  </si>
  <si>
    <t>旭川市</t>
  </si>
  <si>
    <t>食料品</t>
  </si>
  <si>
    <t>食料品製造業</t>
  </si>
  <si>
    <t>八戸市</t>
  </si>
  <si>
    <t>鉄鋼業</t>
  </si>
  <si>
    <t>秋田市</t>
  </si>
  <si>
    <t>電子部品・デバイス・電子回路製造業</t>
  </si>
  <si>
    <t>福島市</t>
  </si>
  <si>
    <t>情報通信機械器具製造業</t>
  </si>
  <si>
    <t>郡山市</t>
  </si>
  <si>
    <t>化学工業</t>
  </si>
  <si>
    <t>いわき市</t>
  </si>
  <si>
    <t>化学</t>
  </si>
  <si>
    <t>飲料・たばこ・飼料製造業</t>
  </si>
  <si>
    <t>食料品</t>
  </si>
  <si>
    <t>川越市</t>
  </si>
  <si>
    <t>化学</t>
  </si>
  <si>
    <t>化学工業</t>
  </si>
  <si>
    <t>川口市</t>
  </si>
  <si>
    <t>金属製品製造業</t>
  </si>
  <si>
    <t>越谷市</t>
  </si>
  <si>
    <t>船橋市</t>
  </si>
  <si>
    <t>船橋市</t>
  </si>
  <si>
    <t>電気機械器具製造業</t>
  </si>
  <si>
    <t>八王子市</t>
  </si>
  <si>
    <t>生産用機械器具製造業</t>
  </si>
  <si>
    <t>輸送用機械器具製造業</t>
  </si>
  <si>
    <t>富山市</t>
  </si>
  <si>
    <t>生産用機械器具製造業</t>
  </si>
  <si>
    <t>長野市</t>
  </si>
  <si>
    <t>情報通信機械器具</t>
  </si>
  <si>
    <t>豊橋市</t>
  </si>
  <si>
    <t>輸送機械</t>
  </si>
  <si>
    <t>輸送機械器具製造業</t>
  </si>
  <si>
    <t>岡崎市</t>
  </si>
  <si>
    <t>豊田市</t>
  </si>
  <si>
    <t>高槻市</t>
  </si>
  <si>
    <t>枚方市</t>
  </si>
  <si>
    <t>八尾市</t>
  </si>
  <si>
    <t>電気機械器具製造業</t>
  </si>
  <si>
    <t>金属製品製造業</t>
  </si>
  <si>
    <t>鉄鋼業</t>
  </si>
  <si>
    <t>明石市</t>
  </si>
  <si>
    <t>奈良市</t>
  </si>
  <si>
    <t>鳥取市</t>
  </si>
  <si>
    <t>電子部品・デバイス・電子回路製造業</t>
  </si>
  <si>
    <t>松江市</t>
  </si>
  <si>
    <t>石油製品・石炭製品製造業</t>
  </si>
  <si>
    <t>呉市</t>
  </si>
  <si>
    <t>鉄鋼業</t>
  </si>
  <si>
    <t>鉄鋼業</t>
  </si>
  <si>
    <t>高松市</t>
  </si>
  <si>
    <t>高知市</t>
  </si>
  <si>
    <t>はん用機械器具製造業</t>
  </si>
  <si>
    <t>佐世保市</t>
  </si>
  <si>
    <t>宮崎市</t>
  </si>
  <si>
    <t>食料品製造業</t>
  </si>
  <si>
    <t>1)管理，補助的経済活動のみを行う事業所，産業細分類が格付不能の事業所，卸売の商品販売額（仲立手数料を除く），</t>
  </si>
  <si>
    <t xml:space="preserve"> 小売の商品販売額及び仲立手数料のいずれの金額も無い事業所は含みません。 いわき市・下関市は2014年度（平成26年度）</t>
  </si>
  <si>
    <t>の数値です。富山市は卸・小売業の年間商品販売額は2014年度（平成26年度）の数値です。</t>
  </si>
  <si>
    <t>2)従業者数とは，「個人業主」，「無給家族従業者」，「有給役員」及び「常用雇用者」の計であり，臨時雇用者は含めていません。</t>
  </si>
  <si>
    <t>1)　財政 (決算額)</t>
  </si>
  <si>
    <t>3)　学校</t>
  </si>
  <si>
    <t>普通会計
歳出</t>
  </si>
  <si>
    <t>2)　財政力
　　指数</t>
  </si>
  <si>
    <t>経常収支
比率</t>
  </si>
  <si>
    <t>実質公債費
比率</t>
  </si>
  <si>
    <t>4)　幼稚園</t>
  </si>
  <si>
    <t>5)　小学校</t>
  </si>
  <si>
    <t>6)　中学校</t>
  </si>
  <si>
    <t>7)　高等学校</t>
  </si>
  <si>
    <t>8)　大学･短大</t>
  </si>
  <si>
    <t>園数</t>
  </si>
  <si>
    <t>校数</t>
  </si>
  <si>
    <t>校数</t>
  </si>
  <si>
    <t>校数</t>
  </si>
  <si>
    <t xml:space="preserve"> 学生数</t>
  </si>
  <si>
    <t>2017年度(平成29年度)</t>
  </si>
  <si>
    <t>2018年(平成30年)5.1</t>
  </si>
  <si>
    <t>千円</t>
  </si>
  <si>
    <t>園</t>
  </si>
  <si>
    <t>校</t>
  </si>
  <si>
    <t>八戸市</t>
  </si>
  <si>
    <t>福島市</t>
  </si>
  <si>
    <t>川口市</t>
  </si>
  <si>
    <t>越谷市</t>
  </si>
  <si>
    <t>船橋市</t>
  </si>
  <si>
    <t>…</t>
  </si>
  <si>
    <t>八王子市</t>
  </si>
  <si>
    <t>八王子市</t>
  </si>
  <si>
    <t>46※</t>
  </si>
  <si>
    <t>枚方市</t>
  </si>
  <si>
    <t>八尾市</t>
  </si>
  <si>
    <t>※28</t>
  </si>
  <si>
    <t>…</t>
  </si>
  <si>
    <t>明石市</t>
  </si>
  <si>
    <t>—</t>
  </si>
  <si>
    <t>—</t>
  </si>
  <si>
    <t>鳥取市</t>
  </si>
  <si>
    <t>松江市</t>
  </si>
  <si>
    <t>呉市</t>
  </si>
  <si>
    <t>佐世保市</t>
  </si>
  <si>
    <r>
      <rPr>
        <sz val="9"/>
        <color indexed="10"/>
        <rFont val="ＭＳ Ｐ明朝"/>
        <family val="1"/>
      </rPr>
      <t xml:space="preserve">*2) </t>
    </r>
    <r>
      <rPr>
        <sz val="10"/>
        <rFont val="ＭＳ Ｐ明朝"/>
        <family val="1"/>
      </rPr>
      <t>49</t>
    </r>
  </si>
  <si>
    <t>※82</t>
  </si>
  <si>
    <t>1)宇都宮市・高槻市は2016年度（平成28年度）の数値です。　2)高槻市の財政指数は3ヵ年平均の数値です。</t>
  </si>
  <si>
    <t>4)5)6)7)岐阜市は市立のみの数値です。</t>
  </si>
  <si>
    <t>3)金沢市・船橋市・八王子市・八尾市・長野市・豊橋市・枚方市・和歌山市・下関市･鹿児島市は2017年(平成29年)の数値です。</t>
  </si>
  <si>
    <t>8)内数に大学院を含みます。</t>
  </si>
  <si>
    <t>　佐世保市は2016年(平成28年)の数値です。福島市・盛岡市・柏市・高槻市は平成30年度学校基本調査の速報値です。</t>
  </si>
  <si>
    <t xml:space="preserve"> 高崎市は2018年(平成30年)6月30日の数値です。函館市・前橋市は2017年(平成29年)の数値です。</t>
  </si>
  <si>
    <t>　鳥取市・宮崎市は2017年(平成29年)5月1日の数値です。姫路市は義務教育学校1校を含んでいません。</t>
  </si>
  <si>
    <t xml:space="preserve"> 大分市・那覇市は2017年(平成29年)5月1日の数値です。</t>
  </si>
  <si>
    <t>4)函館市は幼保連携型認定こども園を含んだ数値です。明石市は幼保連携型認定こども園を含みません。</t>
  </si>
  <si>
    <t>Ｓ－２     都市別主要指標（続）</t>
  </si>
  <si>
    <t>1)　医療施設</t>
  </si>
  <si>
    <t>2)　医療関係従事者</t>
  </si>
  <si>
    <t>4)　衛生</t>
  </si>
  <si>
    <t>6)　都市公園</t>
  </si>
  <si>
    <t>災害･事故</t>
  </si>
  <si>
    <t>8)　市職員</t>
  </si>
  <si>
    <t>病院</t>
  </si>
  <si>
    <t>診療所</t>
  </si>
  <si>
    <t>歯科
診療所</t>
  </si>
  <si>
    <t>医師</t>
  </si>
  <si>
    <t>歯科
医師</t>
  </si>
  <si>
    <r>
      <t xml:space="preserve">3)　看護師
</t>
    </r>
    <r>
      <rPr>
        <sz val="8"/>
        <rFont val="ＭＳ Ｐ明朝"/>
        <family val="1"/>
      </rPr>
      <t>(准看護師を除く）</t>
    </r>
  </si>
  <si>
    <t>ごみ処理量</t>
  </si>
  <si>
    <r>
      <t xml:space="preserve">5) し尿処理量
</t>
    </r>
    <r>
      <rPr>
        <sz val="8"/>
        <rFont val="ＭＳ Ｐ明朝"/>
        <family val="1"/>
      </rPr>
      <t>(浄化槽汚泥を含む)</t>
    </r>
  </si>
  <si>
    <t>箇所</t>
  </si>
  <si>
    <t>面積</t>
  </si>
  <si>
    <t>火災発生件数</t>
  </si>
  <si>
    <r>
      <t xml:space="preserve">7）　交通事故発生件数
</t>
    </r>
    <r>
      <rPr>
        <sz val="9"/>
        <rFont val="ＭＳ Ｐ明朝"/>
        <family val="1"/>
      </rPr>
      <t>（人身事故のみ）</t>
    </r>
  </si>
  <si>
    <t>うち市長部局</t>
  </si>
  <si>
    <t>2018年(平成30年) 3.31</t>
  </si>
  <si>
    <t>2017年(平成29年)</t>
  </si>
  <si>
    <t>kl</t>
  </si>
  <si>
    <t>盛岡市</t>
  </si>
  <si>
    <t>福島市</t>
  </si>
  <si>
    <t>豊中市</t>
  </si>
  <si>
    <t>1) 岡崎市は2018年(平成30年）10月1日の数値です。いわき市は2018年(平成30年）4月1日の数値です。明石市は2018年(平成30年)1月</t>
  </si>
  <si>
    <t>5)西宮市の数値はし尿収集量です。鹿児島市の単位は「t」です。</t>
  </si>
  <si>
    <t>　1日の数値です。高槻市は2016年（平成28年）12月31日の数値です。川越市・和歌山市・松山市は201７年(平成29年）12月31日の数値</t>
  </si>
  <si>
    <t>6）八戸市・金沢市・前橋市・宇都宮市は2017年（平成29年）の数値です。鹿児島市は2017年(平成29年)4月1日の数値です。</t>
  </si>
  <si>
    <t>　です。盛岡市・豊中市・枚方市・那覇市は2017年(平成29年)10月1日ンの数値です。宇都宮市・松江市は2017年(平成29年)3月31日</t>
  </si>
  <si>
    <t>　明石市は2018年(平成30年)4月1日の数値です。那覇市は2017年(平成29年)3月31日の数値です。</t>
  </si>
  <si>
    <t>　現在の数値です。函館市・船橋市・高知市・鳥取市・鹿児島市は2017年(平成29年)の数値です。</t>
  </si>
  <si>
    <t>　高槻市は2016年(平成28年）の数値です。横須賀市は都市公園に指定されていない公園緑地を含みます。</t>
  </si>
  <si>
    <t>2)金沢市は2017年(平成29年)の数値です。豊中市は2017年(平成29年)1月15日までの届出数値です。</t>
  </si>
  <si>
    <t>7)函館市・いわき市は人身事故以外も含みます。八戸市・高槻市・佐世保市・鹿児島市は2016年(平成28年)の数値です。</t>
  </si>
  <si>
    <t>3)八王子市は看護師・准看護師・保健師・助産師の合計値です。鳥取市は鳥取保健所管内の数値です。</t>
  </si>
  <si>
    <t>8）函館市は2018年（平成30年）5月1日の数値です。松山市・鹿児島市は2017年（平成29年）の数値です。</t>
  </si>
  <si>
    <t>4)宇都宮市・松山市・下関市は2016年度（平成28年度）の数値です。豊中市は収集量及び搬入量です。大分市は由布市,竹田市,</t>
  </si>
  <si>
    <t>　柏市は再任用・短時間勤務職員数を含まない。鳥取市は2018年（平成30年）5月1日の数値です。</t>
  </si>
  <si>
    <t>　臼杵市を含む。鹿児島市は2016年(平成28年）の数値です。横須賀市は焼却施設で受け入れた他自治体分を含みます。</t>
  </si>
  <si>
    <t>　宇都宮市は2017年（平成29年）4月1日の数値です。川口市は特別職を除いた定数です。</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</si>
</sst>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quot;△&quot;#,##0.0"/>
    <numFmt numFmtId="177" formatCode="0.0"/>
    <numFmt numFmtId="178" formatCode="\(0.0\)"/>
    <numFmt numFmtId="179" formatCode="#,##0.0;[Red]\-#,##0.0"/>
    <numFmt numFmtId="180" formatCode="0.0_);[Red]\(0.0\)"/>
    <numFmt numFmtId="181" formatCode="0.00_);[Red]\(0.00\)"/>
    <numFmt numFmtId="182" formatCode="0_ "/>
    <numFmt numFmtId="183" formatCode="0.0;&quot;△ &quot;0.0"/>
    <numFmt numFmtId="184" formatCode="#,##0.0"/>
    <numFmt numFmtId="185" formatCode="#,##0.000"/>
    <numFmt numFmtId="186" formatCode="0.00_ "/>
    <numFmt numFmtId="187" formatCode="0_);[Red]\(0\)"/>
    <numFmt numFmtId="188" formatCode="#,##0;&quot;△ &quot;#,##0"/>
    <numFmt numFmtId="189" formatCode="#,##0.0;&quot;△ &quot;#,##0.0"/>
    <numFmt numFmtId="190" formatCode="#,##0_);[Red]\(#,##0\)"/>
    <numFmt numFmtId="191" formatCode="#,##0_ ;[Red]\-#,##0\ "/>
    <numFmt numFmtId="192" formatCode="&quot;Yes&quot;;&quot;Yes&quot;;&quot;No&quot;"/>
    <numFmt numFmtId="193" formatCode="&quot;True&quot;;&quot;True&quot;;&quot;False&quot;"/>
    <numFmt numFmtId="194" formatCode="&quot;On&quot;;&quot;On&quot;;&quot;Off&quot;"/>
    <numFmt numFmtId="195" formatCode="[$€-2]\ #,##0.00_);[Red]\([$€-2]\ #,##0.00\)"/>
    <numFmt numFmtId="196" formatCode="0.00;&quot;△ &quot;0.00"/>
    <numFmt numFmtId="197" formatCode="0.E+00"/>
    <numFmt numFmtId="198" formatCode="0.0_ ;[Red]\-0.0\ "/>
    <numFmt numFmtId="199" formatCode="#,##0.00;[Red]#,##0.00"/>
    <numFmt numFmtId="200" formatCode="#,##0.00;&quot;△ &quot;#,##0.00"/>
    <numFmt numFmtId="201" formatCode="#,##0.000;[Red]#,##0.000"/>
    <numFmt numFmtId="202" formatCode="#,##0.0_);[Red]\(#,##0.0\)"/>
    <numFmt numFmtId="203" formatCode="0;&quot;△ &quot;0"/>
    <numFmt numFmtId="204" formatCode="###,###,###,##0;&quot;-&quot;##,###,###,##0"/>
    <numFmt numFmtId="205" formatCode="#\ ###\ ##0;&quot;△&quot;#\ ###\ ##0"/>
    <numFmt numFmtId="206" formatCode="0\ 000.0"/>
    <numFmt numFmtId="207" formatCode="0\ 000"/>
    <numFmt numFmtId="208" formatCode="000.0"/>
    <numFmt numFmtId="209" formatCode="0\ 000.00"/>
    <numFmt numFmtId="210" formatCode="000"/>
    <numFmt numFmtId="211" formatCode="\ 000.0"/>
  </numFmts>
  <fonts count="73">
    <font>
      <sz val="11"/>
      <name val="ＭＳ 明朝"/>
      <family val="1"/>
    </font>
    <font>
      <sz val="11"/>
      <color indexed="8"/>
      <name val="ＭＳ Ｐゴシック"/>
      <family val="3"/>
    </font>
    <font>
      <sz val="10"/>
      <name val="ＭＳ 明朝"/>
      <family val="1"/>
    </font>
    <font>
      <sz val="12"/>
      <name val="ＭＳ 明朝"/>
      <family val="1"/>
    </font>
    <font>
      <sz val="6"/>
      <name val="ＭＳ Ｐ明朝"/>
      <family val="1"/>
    </font>
    <font>
      <b/>
      <sz val="18"/>
      <name val="ＭＳ Ｐゴシック"/>
      <family val="3"/>
    </font>
    <font>
      <b/>
      <sz val="10"/>
      <name val="ＭＳ Ｐゴシック"/>
      <family val="3"/>
    </font>
    <font>
      <b/>
      <sz val="16"/>
      <name val="ＭＳ Ｐ明朝"/>
      <family val="1"/>
    </font>
    <font>
      <b/>
      <sz val="18"/>
      <name val="ＭＳ Ｐ明朝"/>
      <family val="1"/>
    </font>
    <font>
      <sz val="10"/>
      <name val="ＭＳ Ｐ明朝"/>
      <family val="1"/>
    </font>
    <font>
      <sz val="11"/>
      <name val="ＭＳ Ｐ明朝"/>
      <family val="1"/>
    </font>
    <font>
      <sz val="8"/>
      <name val="ＭＳ Ｐ明朝"/>
      <family val="1"/>
    </font>
    <font>
      <sz val="6"/>
      <name val="ＭＳ 明朝"/>
      <family val="1"/>
    </font>
    <font>
      <sz val="9"/>
      <name val="ＭＳ Ｐ明朝"/>
      <family val="1"/>
    </font>
    <font>
      <b/>
      <sz val="10"/>
      <name val="ＭＳ Ｐ明朝"/>
      <family val="1"/>
    </font>
    <font>
      <sz val="11"/>
      <name val="ＭＳ Ｐゴシック"/>
      <family val="3"/>
    </font>
    <font>
      <sz val="9"/>
      <name val="ＭＳ 明朝"/>
      <family val="1"/>
    </font>
    <font>
      <sz val="12"/>
      <name val="ＭＳ Ｐ明朝"/>
      <family val="1"/>
    </font>
    <font>
      <b/>
      <sz val="11"/>
      <name val="ＭＳ Ｐゴシック"/>
      <family val="3"/>
    </font>
    <font>
      <sz val="10"/>
      <color indexed="8"/>
      <name val="ＭＳ 明朝"/>
      <family val="1"/>
    </font>
    <font>
      <sz val="10"/>
      <color indexed="8"/>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10"/>
      <name val="ＭＳ 明朝"/>
      <family val="1"/>
    </font>
    <font>
      <b/>
      <sz val="16"/>
      <name val="ＭＳ Ｐゴシック"/>
      <family val="3"/>
    </font>
    <font>
      <sz val="14"/>
      <name val="ＭＳ Ｐ明朝"/>
      <family val="1"/>
    </font>
    <font>
      <sz val="14"/>
      <name val="ＭＳ 明朝"/>
      <family val="1"/>
    </font>
    <font>
      <sz val="10"/>
      <name val="ＭＳ Ｐゴシック"/>
      <family val="3"/>
    </font>
    <font>
      <sz val="14"/>
      <name val="ＭＳ Ｐゴシック"/>
      <family val="3"/>
    </font>
    <font>
      <b/>
      <sz val="9"/>
      <name val="ＭＳ Ｐゴシック"/>
      <family val="3"/>
    </font>
    <font>
      <b/>
      <sz val="14"/>
      <name val="ＭＳ Ｐゴシック"/>
      <family val="3"/>
    </font>
    <font>
      <sz val="6"/>
      <name val="ＭＳ Ｐゴシック"/>
      <family val="3"/>
    </font>
    <font>
      <sz val="7"/>
      <name val="ＭＳ Ｐ明朝"/>
      <family val="1"/>
    </font>
    <font>
      <sz val="5"/>
      <name val="ＭＳ Ｐ明朝"/>
      <family val="1"/>
    </font>
    <font>
      <i/>
      <sz val="10"/>
      <name val="ＭＳ Ｐ明朝"/>
      <family val="1"/>
    </font>
    <font>
      <sz val="9"/>
      <color indexed="10"/>
      <name val="ＭＳ Ｐ明朝"/>
      <family val="1"/>
    </font>
    <font>
      <b/>
      <sz val="9"/>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0"/>
      <color rgb="FFFF0000"/>
      <name val="ＭＳ Ｐ明朝"/>
      <family val="1"/>
    </font>
    <font>
      <sz val="10"/>
      <color rgb="FFFF0000"/>
      <name val="ＭＳ 明朝"/>
      <family val="1"/>
    </font>
    <font>
      <sz val="10"/>
      <color theme="1"/>
      <name val="ＭＳ Ｐ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bottom style="thin"/>
    </border>
    <border>
      <left/>
      <right style="thin"/>
      <top style="thin"/>
      <bottom/>
    </border>
    <border>
      <left/>
      <right style="thin"/>
      <top/>
      <bottom/>
    </border>
    <border>
      <left style="thin"/>
      <right/>
      <top style="thin"/>
      <bottom style="thin"/>
    </border>
    <border>
      <left/>
      <right style="thin"/>
      <top style="thin"/>
      <bottom style="thin"/>
    </border>
    <border>
      <left style="thin"/>
      <right style="thin"/>
      <top/>
      <bottom/>
    </border>
    <border>
      <left style="thin"/>
      <right/>
      <top style="thin"/>
      <bottom/>
    </border>
    <border>
      <left style="thin"/>
      <right/>
      <top/>
      <bottom/>
    </border>
    <border>
      <left/>
      <right style="thin"/>
      <top/>
      <bottom style="medium"/>
    </border>
    <border>
      <left style="thin"/>
      <right/>
      <top/>
      <bottom style="medium"/>
    </border>
    <border>
      <left style="thin"/>
      <right style="thin"/>
      <top style="thin"/>
      <bottom style="thin"/>
    </border>
    <border>
      <left style="thin"/>
      <right/>
      <top/>
      <bottom style="thin"/>
    </border>
    <border>
      <left/>
      <right style="thin"/>
      <top/>
      <bottom style="thin"/>
    </border>
    <border>
      <left style="thin"/>
      <right style="thin"/>
      <top style="thin"/>
      <bottom/>
    </border>
    <border>
      <left style="thin"/>
      <right style="thin"/>
      <top/>
      <bottom style="thin"/>
    </border>
    <border>
      <left>
        <color indexed="63"/>
      </left>
      <right>
        <color indexed="63"/>
      </right>
      <top style="medium"/>
      <bottom>
        <color indexed="63"/>
      </bottom>
    </border>
    <border>
      <left/>
      <right/>
      <top style="thin"/>
      <bottom/>
    </border>
    <border>
      <left/>
      <right style="thin"/>
      <top style="medium"/>
      <bottom/>
    </border>
    <border>
      <left style="thin"/>
      <right/>
      <top style="medium"/>
      <bottom style="thin"/>
    </border>
    <border>
      <left/>
      <right style="thin"/>
      <top style="medium"/>
      <bottom style="thin"/>
    </border>
    <border>
      <left/>
      <right/>
      <top style="medium"/>
      <bottom style="thin"/>
    </border>
    <border>
      <left style="thin"/>
      <right/>
      <top style="medium"/>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90" fontId="0" fillId="0" borderId="0" applyBorder="0" applyProtection="0">
      <alignment/>
    </xf>
    <xf numFmtId="38" fontId="0" fillId="0" borderId="0" applyBorder="0" applyProtection="0">
      <alignment/>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lignment vertical="center"/>
      <protection/>
    </xf>
    <xf numFmtId="0" fontId="19" fillId="0" borderId="0">
      <alignment vertical="center"/>
      <protection/>
    </xf>
    <xf numFmtId="0" fontId="68" fillId="32" borderId="0" applyNumberFormat="0" applyBorder="0" applyAlignment="0" applyProtection="0"/>
  </cellStyleXfs>
  <cellXfs count="609">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Border="1" applyAlignment="1" quotePrefix="1">
      <alignment horizontal="left" vertical="center"/>
    </xf>
    <xf numFmtId="0" fontId="2" fillId="0" borderId="0" xfId="0" applyFont="1" applyAlignment="1">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176" fontId="2" fillId="0" borderId="0" xfId="0" applyNumberFormat="1" applyFont="1" applyBorder="1" applyAlignment="1" quotePrefix="1">
      <alignment horizontal="left" vertical="center"/>
    </xf>
    <xf numFmtId="0" fontId="2" fillId="0" borderId="0" xfId="0" applyFont="1" applyBorder="1" applyAlignment="1">
      <alignment horizontal="center" vertical="center"/>
    </xf>
    <xf numFmtId="0" fontId="2" fillId="0" borderId="0" xfId="0" applyFont="1" applyBorder="1" applyAlignment="1" quotePrefix="1">
      <alignment horizontal="left" vertical="center"/>
    </xf>
    <xf numFmtId="0" fontId="5" fillId="0" borderId="1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Alignment="1">
      <alignment vertical="center"/>
    </xf>
    <xf numFmtId="38" fontId="9" fillId="0" borderId="0" xfId="50" applyFont="1" applyFill="1" applyBorder="1" applyAlignment="1">
      <alignment vertical="center"/>
    </xf>
    <xf numFmtId="185" fontId="9" fillId="0" borderId="0" xfId="0" applyNumberFormat="1" applyFont="1" applyFill="1" applyBorder="1" applyAlignment="1">
      <alignment horizontal="right" vertical="center"/>
    </xf>
    <xf numFmtId="180" fontId="9" fillId="0" borderId="0" xfId="0" applyNumberFormat="1" applyFont="1" applyFill="1" applyBorder="1" applyAlignment="1">
      <alignment vertical="center"/>
    </xf>
    <xf numFmtId="0" fontId="9" fillId="0" borderId="0" xfId="0" applyFont="1" applyFill="1" applyBorder="1" applyAlignment="1">
      <alignment vertical="center"/>
    </xf>
    <xf numFmtId="38" fontId="9" fillId="0" borderId="0" xfId="50" applyFont="1" applyFill="1" applyBorder="1" applyAlignment="1">
      <alignment horizontal="right" vertical="center"/>
    </xf>
    <xf numFmtId="0" fontId="10" fillId="0" borderId="0" xfId="0" applyFont="1" applyBorder="1" applyAlignment="1">
      <alignment vertical="center"/>
    </xf>
    <xf numFmtId="38" fontId="9" fillId="0" borderId="0" xfId="50" applyFont="1" applyAlignment="1">
      <alignment horizontal="right" vertical="center"/>
    </xf>
    <xf numFmtId="188" fontId="13" fillId="0" borderId="0" xfId="50" applyNumberFormat="1" applyFont="1" applyFill="1" applyBorder="1" applyAlignment="1">
      <alignment horizontal="left" vertical="center"/>
    </xf>
    <xf numFmtId="189" fontId="13" fillId="0" borderId="0" xfId="0" applyNumberFormat="1" applyFont="1" applyFill="1" applyBorder="1" applyAlignment="1">
      <alignment horizontal="left" vertical="center"/>
    </xf>
    <xf numFmtId="188" fontId="13" fillId="0" borderId="0" xfId="50" applyNumberFormat="1" applyFont="1" applyFill="1" applyBorder="1" applyAlignment="1">
      <alignment vertical="center"/>
    </xf>
    <xf numFmtId="0" fontId="10" fillId="0" borderId="0" xfId="0" applyFont="1" applyAlignment="1">
      <alignment vertical="center"/>
    </xf>
    <xf numFmtId="0" fontId="14" fillId="0" borderId="11" xfId="0" applyFont="1" applyBorder="1" applyAlignment="1">
      <alignment horizontal="center" vertical="center"/>
    </xf>
    <xf numFmtId="0" fontId="10" fillId="0" borderId="11" xfId="0" applyFont="1" applyBorder="1" applyAlignment="1">
      <alignment vertical="center"/>
    </xf>
    <xf numFmtId="0" fontId="10"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1" xfId="0" applyNumberFormat="1" applyFont="1" applyBorder="1" applyAlignment="1">
      <alignment horizontal="center" vertical="center"/>
    </xf>
    <xf numFmtId="0" fontId="9" fillId="0" borderId="11" xfId="0" applyNumberFormat="1" applyFont="1" applyBorder="1" applyAlignment="1">
      <alignment horizontal="righ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vertical="center"/>
    </xf>
    <xf numFmtId="0" fontId="9" fillId="0" borderId="0" xfId="0" applyFont="1" applyAlignment="1">
      <alignment horizontal="right" vertical="center"/>
    </xf>
    <xf numFmtId="0" fontId="9" fillId="0" borderId="18" xfId="0" applyFont="1" applyBorder="1" applyAlignment="1">
      <alignment vertical="center"/>
    </xf>
    <xf numFmtId="0" fontId="9" fillId="0" borderId="14" xfId="0" applyFont="1" applyFill="1" applyBorder="1" applyAlignment="1">
      <alignment horizontal="distributed" vertical="center"/>
    </xf>
    <xf numFmtId="179" fontId="9" fillId="0" borderId="0" xfId="50" applyNumberFormat="1" applyFont="1" applyFill="1" applyAlignment="1">
      <alignment vertical="center"/>
    </xf>
    <xf numFmtId="38" fontId="9" fillId="0" borderId="0" xfId="50" applyFont="1" applyFill="1" applyAlignment="1">
      <alignment vertical="center"/>
    </xf>
    <xf numFmtId="38" fontId="9" fillId="0" borderId="0" xfId="50" applyFont="1" applyFill="1" applyAlignment="1">
      <alignment horizontal="right" vertical="center"/>
    </xf>
    <xf numFmtId="183" fontId="9" fillId="0" borderId="0" xfId="0" applyNumberFormat="1" applyFont="1" applyFill="1" applyAlignment="1">
      <alignment horizontal="right" vertical="center"/>
    </xf>
    <xf numFmtId="0" fontId="9" fillId="0" borderId="19" xfId="0" applyFont="1" applyFill="1" applyBorder="1" applyAlignment="1">
      <alignment horizontal="distributed" vertical="center"/>
    </xf>
    <xf numFmtId="38" fontId="9" fillId="0" borderId="0" xfId="50" applyFont="1" applyFill="1" applyAlignment="1" quotePrefix="1">
      <alignment horizontal="right" vertical="center"/>
    </xf>
    <xf numFmtId="179" fontId="9" fillId="0" borderId="0" xfId="50" applyNumberFormat="1" applyFont="1" applyFill="1" applyAlignment="1">
      <alignment horizontal="right" vertical="center"/>
    </xf>
    <xf numFmtId="183" fontId="9" fillId="0" borderId="0" xfId="0" applyNumberFormat="1" applyFont="1" applyFill="1" applyBorder="1" applyAlignment="1">
      <alignment horizontal="right" vertical="center"/>
    </xf>
    <xf numFmtId="0" fontId="9" fillId="0" borderId="20" xfId="0" applyFont="1" applyFill="1" applyBorder="1" applyAlignment="1">
      <alignment horizontal="distributed" vertical="center"/>
    </xf>
    <xf numFmtId="38" fontId="9" fillId="0" borderId="11" xfId="50" applyFont="1" applyFill="1" applyBorder="1" applyAlignment="1">
      <alignment vertical="center"/>
    </xf>
    <xf numFmtId="0" fontId="9" fillId="0" borderId="21" xfId="0" applyFont="1" applyFill="1" applyBorder="1" applyAlignment="1">
      <alignment horizontal="distributed" vertical="center"/>
    </xf>
    <xf numFmtId="0" fontId="9" fillId="0" borderId="22" xfId="0" applyFont="1" applyBorder="1" applyAlignment="1">
      <alignment horizontal="centerContinuous" vertical="center"/>
    </xf>
    <xf numFmtId="0" fontId="9" fillId="0" borderId="16" xfId="0" applyFont="1" applyBorder="1" applyAlignment="1" quotePrefix="1">
      <alignment horizontal="centerContinuous" vertical="center"/>
    </xf>
    <xf numFmtId="0" fontId="9" fillId="0" borderId="16" xfId="0" applyFont="1" applyBorder="1" applyAlignment="1">
      <alignment horizontal="centerContinuous"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180" fontId="9" fillId="0" borderId="0" xfId="0" applyNumberFormat="1" applyFont="1" applyAlignment="1">
      <alignment horizontal="right" vertical="center"/>
    </xf>
    <xf numFmtId="0" fontId="9" fillId="0" borderId="19" xfId="0" applyFont="1" applyBorder="1" applyAlignment="1">
      <alignment horizontal="right" vertical="center"/>
    </xf>
    <xf numFmtId="180" fontId="9" fillId="0" borderId="0" xfId="0" applyNumberFormat="1" applyFont="1" applyFill="1" applyAlignment="1">
      <alignment vertical="center"/>
    </xf>
    <xf numFmtId="180" fontId="9" fillId="0" borderId="0" xfId="0" applyNumberFormat="1" applyFont="1" applyFill="1" applyBorder="1" applyAlignment="1">
      <alignment horizontal="right" vertical="center"/>
    </xf>
    <xf numFmtId="38" fontId="9" fillId="0" borderId="0" xfId="50" applyFont="1" applyFill="1" applyBorder="1" applyAlignment="1" quotePrefix="1">
      <alignment horizontal="right" vertical="center"/>
    </xf>
    <xf numFmtId="3" fontId="9" fillId="0" borderId="11" xfId="0" applyNumberFormat="1" applyFont="1" applyBorder="1" applyAlignment="1">
      <alignment vertical="center"/>
    </xf>
    <xf numFmtId="180" fontId="9" fillId="0" borderId="11" xfId="0" applyNumberFormat="1" applyFont="1" applyFill="1" applyBorder="1" applyAlignment="1">
      <alignment vertical="center"/>
    </xf>
    <xf numFmtId="180" fontId="9" fillId="0" borderId="11" xfId="0" applyNumberFormat="1" applyFont="1" applyFill="1" applyBorder="1" applyAlignment="1">
      <alignment horizontal="right" vertical="center"/>
    </xf>
    <xf numFmtId="180" fontId="6" fillId="0" borderId="0" xfId="0" applyNumberFormat="1" applyFont="1" applyFill="1" applyAlignment="1">
      <alignment vertical="center"/>
    </xf>
    <xf numFmtId="0" fontId="9" fillId="0" borderId="11" xfId="0" applyFont="1" applyBorder="1" applyAlignment="1">
      <alignment horizontal="right" vertical="center"/>
    </xf>
    <xf numFmtId="0" fontId="9" fillId="0" borderId="0" xfId="0" applyFont="1" applyBorder="1" applyAlignment="1">
      <alignment horizontal="center" vertical="center" wrapText="1"/>
    </xf>
    <xf numFmtId="0" fontId="9" fillId="0" borderId="22" xfId="0" applyFont="1" applyBorder="1" applyAlignment="1">
      <alignment horizontal="center" vertical="center"/>
    </xf>
    <xf numFmtId="0" fontId="9" fillId="0" borderId="0" xfId="0" applyFont="1" applyAlignment="1" quotePrefix="1">
      <alignment horizontal="right" vertical="center"/>
    </xf>
    <xf numFmtId="177" fontId="9" fillId="0" borderId="0" xfId="0" applyNumberFormat="1" applyFont="1" applyFill="1" applyBorder="1" applyAlignment="1">
      <alignment horizontal="distributed" vertical="center"/>
    </xf>
    <xf numFmtId="0" fontId="9" fillId="0" borderId="15" xfId="0" applyFont="1" applyBorder="1" applyAlignment="1">
      <alignment vertical="center"/>
    </xf>
    <xf numFmtId="0" fontId="9" fillId="0" borderId="10" xfId="0" applyFont="1" applyBorder="1" applyAlignment="1" quotePrefix="1">
      <alignment horizontal="centerContinuous" vertical="center"/>
    </xf>
    <xf numFmtId="0" fontId="9" fillId="0" borderId="10" xfId="0" applyFont="1" applyBorder="1" applyAlignment="1">
      <alignment horizontal="centerContinuous" vertical="center"/>
    </xf>
    <xf numFmtId="0" fontId="9" fillId="0" borderId="10" xfId="0" applyFont="1" applyBorder="1" applyAlignment="1">
      <alignment vertical="center"/>
    </xf>
    <xf numFmtId="0" fontId="13" fillId="0" borderId="10" xfId="0" applyFont="1" applyBorder="1" applyAlignment="1" quotePrefix="1">
      <alignment horizontal="centerContinuous" vertical="center" wrapText="1"/>
    </xf>
    <xf numFmtId="0" fontId="13" fillId="0" borderId="10" xfId="0" applyFont="1" applyBorder="1" applyAlignment="1">
      <alignment horizontal="centerContinuous" vertical="center" wrapText="1"/>
    </xf>
    <xf numFmtId="0" fontId="9" fillId="0" borderId="12" xfId="0" applyFont="1" applyBorder="1" applyAlignment="1">
      <alignment vertical="center"/>
    </xf>
    <xf numFmtId="180" fontId="9" fillId="0" borderId="0" xfId="0" applyNumberFormat="1" applyFont="1" applyFill="1" applyAlignment="1" quotePrefix="1">
      <alignment horizontal="right" vertical="center"/>
    </xf>
    <xf numFmtId="0" fontId="9" fillId="0" borderId="0" xfId="0" applyFont="1" applyFill="1" applyBorder="1" applyAlignment="1">
      <alignment horizontal="distributed" vertical="center"/>
    </xf>
    <xf numFmtId="0" fontId="10" fillId="0" borderId="0" xfId="0" applyFont="1" applyFill="1" applyAlignment="1">
      <alignment vertical="center"/>
    </xf>
    <xf numFmtId="0" fontId="10" fillId="0" borderId="0" xfId="0" applyFont="1" applyFill="1" applyBorder="1" applyAlignment="1">
      <alignment vertical="center"/>
    </xf>
    <xf numFmtId="49" fontId="9" fillId="0" borderId="0" xfId="0" applyNumberFormat="1" applyFont="1" applyFill="1" applyAlignment="1">
      <alignment horizontal="right" vertical="center"/>
    </xf>
    <xf numFmtId="0" fontId="9" fillId="0" borderId="0" xfId="0" applyFont="1" applyFill="1" applyAlignment="1">
      <alignment vertical="center"/>
    </xf>
    <xf numFmtId="0" fontId="2" fillId="0" borderId="12" xfId="0" applyFont="1" applyBorder="1" applyAlignment="1">
      <alignment vertical="center"/>
    </xf>
    <xf numFmtId="0" fontId="9" fillId="0" borderId="23" xfId="0" applyFont="1" applyBorder="1" applyAlignment="1">
      <alignment vertical="center"/>
    </xf>
    <xf numFmtId="0" fontId="13" fillId="0" borderId="0" xfId="0" applyFont="1" applyAlignment="1">
      <alignment vertical="center"/>
    </xf>
    <xf numFmtId="0" fontId="16" fillId="0" borderId="0" xfId="0" applyFont="1" applyBorder="1" applyAlignment="1">
      <alignment vertical="center"/>
    </xf>
    <xf numFmtId="0" fontId="13" fillId="0" borderId="0" xfId="0" applyFont="1" applyBorder="1" applyAlignment="1">
      <alignment vertical="center"/>
    </xf>
    <xf numFmtId="0" fontId="9" fillId="0" borderId="11" xfId="0" applyFont="1" applyBorder="1" applyAlignment="1">
      <alignment horizontal="left" vertical="center"/>
    </xf>
    <xf numFmtId="0" fontId="9" fillId="0" borderId="24" xfId="0" applyFont="1" applyBorder="1" applyAlignment="1">
      <alignment horizontal="center" vertical="center"/>
    </xf>
    <xf numFmtId="0" fontId="9" fillId="0" borderId="15" xfId="0" applyFont="1" applyBorder="1" applyAlignment="1">
      <alignment horizontal="centerContinuous" vertical="center"/>
    </xf>
    <xf numFmtId="0" fontId="13" fillId="0" borderId="25" xfId="0" applyFont="1" applyBorder="1" applyAlignment="1">
      <alignment horizontal="center"/>
    </xf>
    <xf numFmtId="0" fontId="13" fillId="0" borderId="0" xfId="0" applyFont="1" applyBorder="1" applyAlignment="1">
      <alignment horizontal="center"/>
    </xf>
    <xf numFmtId="0" fontId="13" fillId="0" borderId="26" xfId="0" applyFont="1" applyBorder="1" applyAlignment="1">
      <alignment horizontal="center" vertical="center"/>
    </xf>
    <xf numFmtId="0" fontId="13" fillId="0" borderId="12" xfId="0" applyFont="1" applyBorder="1" applyAlignment="1">
      <alignment horizontal="center" vertical="center"/>
    </xf>
    <xf numFmtId="0" fontId="11" fillId="0" borderId="1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2" xfId="0" applyFont="1" applyBorder="1" applyAlignment="1" quotePrefix="1">
      <alignment horizontal="center" vertical="center"/>
    </xf>
    <xf numFmtId="0" fontId="9" fillId="0" borderId="2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179" fontId="9" fillId="0" borderId="0" xfId="50" applyNumberFormat="1" applyFont="1" applyFill="1" applyBorder="1" applyAlignment="1">
      <alignment vertical="center"/>
    </xf>
    <xf numFmtId="179" fontId="9" fillId="0" borderId="11" xfId="50" applyNumberFormat="1" applyFont="1" applyFill="1" applyBorder="1" applyAlignment="1">
      <alignment vertical="center"/>
    </xf>
    <xf numFmtId="49" fontId="9" fillId="0" borderId="0" xfId="0" applyNumberFormat="1" applyFont="1" applyFill="1" applyBorder="1" applyAlignment="1">
      <alignment horizontal="right" vertical="center"/>
    </xf>
    <xf numFmtId="49" fontId="9" fillId="0" borderId="11" xfId="0" applyNumberFormat="1" applyFont="1" applyFill="1" applyBorder="1" applyAlignment="1">
      <alignment horizontal="right" vertical="center"/>
    </xf>
    <xf numFmtId="0" fontId="13" fillId="0" borderId="0" xfId="0" applyFont="1" applyBorder="1" applyAlignment="1">
      <alignment vertical="center" shrinkToFit="1"/>
    </xf>
    <xf numFmtId="188" fontId="9" fillId="0" borderId="27" xfId="50" applyNumberFormat="1" applyFont="1" applyFill="1" applyBorder="1" applyAlignment="1">
      <alignment horizontal="left"/>
    </xf>
    <xf numFmtId="188" fontId="9" fillId="0" borderId="0" xfId="50" applyNumberFormat="1" applyFont="1" applyFill="1" applyBorder="1" applyAlignment="1">
      <alignment horizontal="left"/>
    </xf>
    <xf numFmtId="0" fontId="2" fillId="0" borderId="0" xfId="0" applyFont="1" applyFill="1" applyBorder="1" applyAlignment="1">
      <alignment vertical="center"/>
    </xf>
    <xf numFmtId="38" fontId="6" fillId="0" borderId="0" xfId="50" applyFont="1" applyFill="1" applyBorder="1" applyAlignment="1">
      <alignment horizontal="right" vertical="center"/>
    </xf>
    <xf numFmtId="38" fontId="6" fillId="0" borderId="0" xfId="50" applyFont="1" applyFill="1" applyBorder="1" applyAlignment="1">
      <alignment vertical="center"/>
    </xf>
    <xf numFmtId="0" fontId="17" fillId="0" borderId="0" xfId="0" applyFont="1" applyFill="1" applyBorder="1" applyAlignment="1">
      <alignment vertical="center"/>
    </xf>
    <xf numFmtId="0" fontId="2" fillId="0" borderId="0" xfId="0" applyFont="1" applyFill="1" applyAlignment="1">
      <alignment vertical="center"/>
    </xf>
    <xf numFmtId="0" fontId="5" fillId="0" borderId="0" xfId="0" applyFont="1" applyFill="1" applyBorder="1" applyAlignment="1">
      <alignment vertical="center"/>
    </xf>
    <xf numFmtId="0" fontId="17" fillId="0" borderId="0" xfId="0" applyFont="1" applyFill="1" applyAlignment="1">
      <alignment vertical="center"/>
    </xf>
    <xf numFmtId="0" fontId="9" fillId="0" borderId="28" xfId="0" applyFont="1" applyBorder="1" applyAlignment="1">
      <alignment horizontal="right" vertical="center"/>
    </xf>
    <xf numFmtId="38" fontId="6" fillId="33" borderId="0" xfId="50" applyFont="1" applyFill="1" applyAlignment="1">
      <alignment vertical="center"/>
    </xf>
    <xf numFmtId="38" fontId="6" fillId="33" borderId="0" xfId="50" applyFont="1" applyFill="1" applyAlignment="1">
      <alignment horizontal="right" vertical="center"/>
    </xf>
    <xf numFmtId="0" fontId="69" fillId="0" borderId="0" xfId="0" applyFont="1" applyFill="1" applyBorder="1" applyAlignment="1">
      <alignment vertical="center"/>
    </xf>
    <xf numFmtId="0" fontId="69" fillId="0" borderId="0" xfId="0" applyNumberFormat="1" applyFont="1" applyFill="1" applyBorder="1" applyAlignment="1">
      <alignment vertical="center"/>
    </xf>
    <xf numFmtId="38" fontId="69" fillId="0" borderId="0" xfId="50" applyFont="1" applyFill="1" applyBorder="1" applyAlignment="1">
      <alignment vertical="center"/>
    </xf>
    <xf numFmtId="181" fontId="69" fillId="0" borderId="0" xfId="0" applyNumberFormat="1" applyFont="1" applyFill="1" applyBorder="1" applyAlignment="1">
      <alignment vertical="center"/>
    </xf>
    <xf numFmtId="0" fontId="69" fillId="0" borderId="0" xfId="0" applyFont="1" applyFill="1" applyAlignment="1">
      <alignment vertical="center"/>
    </xf>
    <xf numFmtId="0" fontId="70" fillId="0" borderId="0" xfId="0" applyFont="1" applyFill="1" applyAlignment="1">
      <alignment vertical="center"/>
    </xf>
    <xf numFmtId="0" fontId="69" fillId="0" borderId="0" xfId="0" applyNumberFormat="1" applyFont="1" applyBorder="1" applyAlignment="1">
      <alignment vertical="center"/>
    </xf>
    <xf numFmtId="38" fontId="69" fillId="0" borderId="0" xfId="50" applyFont="1" applyBorder="1" applyAlignment="1">
      <alignment vertical="center"/>
    </xf>
    <xf numFmtId="0" fontId="70" fillId="0" borderId="0" xfId="0" applyFont="1" applyAlignment="1">
      <alignment vertical="center"/>
    </xf>
    <xf numFmtId="0" fontId="69" fillId="0" borderId="0" xfId="0" applyFont="1" applyAlignment="1">
      <alignment vertical="center"/>
    </xf>
    <xf numFmtId="181" fontId="69" fillId="0" borderId="0" xfId="0" applyNumberFormat="1" applyFont="1" applyBorder="1" applyAlignment="1">
      <alignment vertical="center"/>
    </xf>
    <xf numFmtId="0" fontId="6" fillId="33" borderId="14" xfId="0" applyFont="1" applyFill="1" applyBorder="1" applyAlignment="1">
      <alignment horizontal="distributed" vertical="center"/>
    </xf>
    <xf numFmtId="179" fontId="6" fillId="33" borderId="0" xfId="50" applyNumberFormat="1" applyFont="1" applyFill="1" applyAlignment="1">
      <alignment vertical="center"/>
    </xf>
    <xf numFmtId="0" fontId="6" fillId="33" borderId="19" xfId="0" applyFont="1" applyFill="1" applyBorder="1" applyAlignment="1">
      <alignment horizontal="distributed" vertical="center"/>
    </xf>
    <xf numFmtId="176" fontId="6" fillId="33" borderId="0" xfId="0" applyNumberFormat="1" applyFont="1" applyFill="1" applyBorder="1" applyAlignment="1">
      <alignment vertical="center"/>
    </xf>
    <xf numFmtId="0" fontId="6" fillId="33" borderId="0" xfId="0" applyFont="1" applyFill="1" applyAlignment="1">
      <alignment vertical="center"/>
    </xf>
    <xf numFmtId="178" fontId="6" fillId="33" borderId="0" xfId="0" applyNumberFormat="1" applyFont="1" applyFill="1" applyAlignment="1">
      <alignment horizontal="right" vertical="center"/>
    </xf>
    <xf numFmtId="180" fontId="6" fillId="33" borderId="0" xfId="0" applyNumberFormat="1" applyFont="1" applyFill="1" applyAlignment="1">
      <alignment vertical="center"/>
    </xf>
    <xf numFmtId="38" fontId="9" fillId="33" borderId="0" xfId="50" applyFont="1" applyFill="1" applyBorder="1" applyAlignment="1">
      <alignment horizontal="right" vertical="center"/>
    </xf>
    <xf numFmtId="0" fontId="6" fillId="33" borderId="0" xfId="0" applyFont="1" applyFill="1" applyBorder="1" applyAlignment="1">
      <alignment vertical="center"/>
    </xf>
    <xf numFmtId="38" fontId="9" fillId="33" borderId="0" xfId="50" applyFont="1" applyFill="1" applyBorder="1" applyAlignment="1">
      <alignment vertical="center"/>
    </xf>
    <xf numFmtId="38" fontId="6" fillId="33" borderId="0" xfId="50" applyFont="1" applyFill="1" applyBorder="1" applyAlignment="1">
      <alignment vertical="center"/>
    </xf>
    <xf numFmtId="38" fontId="6" fillId="33" borderId="0" xfId="50" applyFont="1" applyFill="1" applyBorder="1" applyAlignment="1">
      <alignment horizontal="right" vertical="center"/>
    </xf>
    <xf numFmtId="0" fontId="16" fillId="0" borderId="0" xfId="0" applyFont="1" applyFill="1" applyBorder="1" applyAlignment="1">
      <alignment vertical="center"/>
    </xf>
    <xf numFmtId="0" fontId="13" fillId="0" borderId="0" xfId="0" applyFont="1" applyFill="1" applyAlignment="1">
      <alignment vertical="center"/>
    </xf>
    <xf numFmtId="0" fontId="1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Continuous" vertical="center"/>
    </xf>
    <xf numFmtId="0" fontId="13" fillId="0" borderId="0" xfId="0" applyFont="1" applyFill="1" applyBorder="1" applyAlignment="1">
      <alignment horizontal="center" vertical="center" wrapText="1"/>
    </xf>
    <xf numFmtId="0" fontId="13" fillId="0" borderId="0" xfId="0" applyFont="1" applyFill="1" applyBorder="1" applyAlignment="1">
      <alignment/>
    </xf>
    <xf numFmtId="0" fontId="13" fillId="0" borderId="0" xfId="0" applyFont="1" applyFill="1" applyBorder="1" applyAlignment="1">
      <alignment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3" fillId="0" borderId="0" xfId="0" applyFont="1" applyFill="1" applyBorder="1" applyAlignment="1" quotePrefix="1">
      <alignment horizontal="centerContinuous" vertical="center" wrapText="1"/>
    </xf>
    <xf numFmtId="0" fontId="0" fillId="0" borderId="0" xfId="0" applyFill="1" applyBorder="1" applyAlignment="1">
      <alignment vertical="center"/>
    </xf>
    <xf numFmtId="0" fontId="0" fillId="0" borderId="0" xfId="0" applyFill="1" applyAlignment="1">
      <alignment vertical="center"/>
    </xf>
    <xf numFmtId="196" fontId="6" fillId="33" borderId="0" xfId="0" applyNumberFormat="1" applyFont="1" applyFill="1" applyAlignment="1">
      <alignment horizontal="right" vertical="center"/>
    </xf>
    <xf numFmtId="0" fontId="9" fillId="34" borderId="0" xfId="0" applyFont="1" applyFill="1" applyBorder="1" applyAlignment="1">
      <alignment horizontal="distributed" vertical="center"/>
    </xf>
    <xf numFmtId="0" fontId="6" fillId="33" borderId="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0" xfId="0" applyNumberFormat="1" applyFont="1" applyFill="1" applyBorder="1" applyAlignment="1">
      <alignment vertical="center"/>
    </xf>
    <xf numFmtId="177" fontId="13" fillId="0" borderId="0" xfId="0" applyNumberFormat="1" applyFont="1" applyFill="1" applyBorder="1" applyAlignment="1">
      <alignment horizontal="distributed" vertical="center"/>
    </xf>
    <xf numFmtId="177" fontId="13" fillId="0" borderId="0" xfId="0" applyNumberFormat="1" applyFont="1" applyFill="1" applyBorder="1" applyAlignment="1">
      <alignment horizontal="distributed" vertical="center" wrapText="1"/>
    </xf>
    <xf numFmtId="38" fontId="6" fillId="33" borderId="19" xfId="50" applyFont="1" applyFill="1" applyBorder="1" applyAlignment="1">
      <alignment vertical="center"/>
    </xf>
    <xf numFmtId="185" fontId="6" fillId="33" borderId="0" xfId="0" applyNumberFormat="1" applyFont="1" applyFill="1" applyBorder="1" applyAlignment="1">
      <alignment horizontal="right" vertical="center"/>
    </xf>
    <xf numFmtId="180" fontId="6" fillId="33" borderId="0" xfId="0" applyNumberFormat="1" applyFont="1" applyFill="1" applyBorder="1" applyAlignment="1">
      <alignment vertical="center"/>
    </xf>
    <xf numFmtId="180" fontId="6" fillId="33" borderId="0" xfId="0" applyNumberFormat="1" applyFont="1" applyFill="1" applyBorder="1" applyAlignment="1">
      <alignment horizontal="right" vertical="center"/>
    </xf>
    <xf numFmtId="1" fontId="6" fillId="33" borderId="0" xfId="50" applyNumberFormat="1" applyFont="1" applyFill="1" applyBorder="1" applyAlignment="1">
      <alignment horizontal="right" vertical="center"/>
    </xf>
    <xf numFmtId="38" fontId="6" fillId="33" borderId="14" xfId="50" applyFont="1" applyFill="1" applyBorder="1" applyAlignment="1">
      <alignment horizontal="right" vertical="center"/>
    </xf>
    <xf numFmtId="0" fontId="6" fillId="33" borderId="19" xfId="0" applyFont="1" applyFill="1" applyBorder="1" applyAlignment="1">
      <alignment horizontal="right" vertical="center"/>
    </xf>
    <xf numFmtId="0" fontId="6" fillId="33" borderId="0" xfId="0" applyFont="1" applyFill="1" applyBorder="1" applyAlignment="1">
      <alignment horizontal="right" vertical="center"/>
    </xf>
    <xf numFmtId="0" fontId="9" fillId="0" borderId="19" xfId="0" applyNumberFormat="1" applyFont="1" applyFill="1" applyBorder="1" applyAlignment="1">
      <alignment vertical="center"/>
    </xf>
    <xf numFmtId="2" fontId="6" fillId="33" borderId="0" xfId="0" applyNumberFormat="1" applyFont="1" applyFill="1" applyBorder="1" applyAlignment="1">
      <alignment vertical="center"/>
    </xf>
    <xf numFmtId="0" fontId="6" fillId="33" borderId="0" xfId="50" applyNumberFormat="1" applyFont="1" applyFill="1" applyBorder="1" applyAlignment="1">
      <alignment vertical="center"/>
    </xf>
    <xf numFmtId="188" fontId="6" fillId="33" borderId="19" xfId="50" applyNumberFormat="1" applyFont="1" applyFill="1" applyBorder="1" applyAlignment="1">
      <alignment vertical="center"/>
    </xf>
    <xf numFmtId="188" fontId="6" fillId="33" borderId="0" xfId="50" applyNumberFormat="1" applyFont="1" applyFill="1" applyBorder="1" applyAlignment="1">
      <alignment vertical="center"/>
    </xf>
    <xf numFmtId="177" fontId="6" fillId="0" borderId="0" xfId="0" applyNumberFormat="1" applyFont="1" applyFill="1" applyBorder="1" applyAlignment="1">
      <alignment horizontal="distributed" vertical="center"/>
    </xf>
    <xf numFmtId="38" fontId="6" fillId="33" borderId="14" xfId="50" applyFont="1" applyFill="1" applyBorder="1" applyAlignment="1">
      <alignment vertical="center"/>
    </xf>
    <xf numFmtId="200" fontId="9" fillId="0" borderId="19" xfId="0" applyNumberFormat="1" applyFont="1" applyFill="1" applyBorder="1" applyAlignment="1">
      <alignment horizontal="right" vertical="center"/>
    </xf>
    <xf numFmtId="189" fontId="9" fillId="0" borderId="0" xfId="0" applyNumberFormat="1" applyFont="1" applyFill="1" applyBorder="1" applyAlignment="1">
      <alignment horizontal="right" vertical="center"/>
    </xf>
    <xf numFmtId="189" fontId="9" fillId="0" borderId="0" xfId="50" applyNumberFormat="1" applyFont="1" applyFill="1" applyBorder="1" applyAlignment="1">
      <alignment horizontal="right" vertical="center"/>
    </xf>
    <xf numFmtId="188" fontId="9" fillId="0" borderId="0" xfId="50" applyNumberFormat="1" applyFont="1" applyFill="1" applyBorder="1" applyAlignment="1">
      <alignment horizontal="right" vertical="center"/>
    </xf>
    <xf numFmtId="189" fontId="9" fillId="0" borderId="0" xfId="33" applyNumberFormat="1" applyFont="1" applyFill="1" applyBorder="1" applyAlignment="1" applyProtection="1">
      <alignment horizontal="right" vertical="center"/>
      <protection/>
    </xf>
    <xf numFmtId="188" fontId="9" fillId="0" borderId="0" xfId="33" applyNumberFormat="1" applyFont="1" applyFill="1" applyBorder="1" applyAlignment="1" applyProtection="1">
      <alignment horizontal="right" vertical="center"/>
      <protection/>
    </xf>
    <xf numFmtId="2" fontId="9" fillId="0" borderId="19" xfId="0" applyNumberFormat="1" applyFont="1" applyFill="1" applyBorder="1" applyAlignment="1">
      <alignment vertical="center"/>
    </xf>
    <xf numFmtId="177" fontId="9" fillId="0" borderId="0" xfId="0" applyNumberFormat="1" applyFont="1" applyFill="1" applyBorder="1" applyAlignment="1">
      <alignment vertical="center"/>
    </xf>
    <xf numFmtId="200" fontId="9" fillId="0" borderId="21" xfId="0" applyNumberFormat="1" applyFont="1" applyFill="1" applyBorder="1" applyAlignment="1">
      <alignment horizontal="right" vertical="center"/>
    </xf>
    <xf numFmtId="189" fontId="9" fillId="0" borderId="11" xfId="0" applyNumberFormat="1" applyFont="1" applyFill="1" applyBorder="1" applyAlignment="1">
      <alignment horizontal="right" vertical="center"/>
    </xf>
    <xf numFmtId="189" fontId="9" fillId="0" borderId="11" xfId="33" applyNumberFormat="1" applyFont="1" applyFill="1" applyBorder="1" applyAlignment="1" applyProtection="1">
      <alignment horizontal="right" vertical="center"/>
      <protection/>
    </xf>
    <xf numFmtId="188" fontId="9" fillId="0" borderId="11" xfId="33" applyNumberFormat="1" applyFont="1" applyFill="1" applyBorder="1" applyAlignment="1" applyProtection="1">
      <alignment horizontal="right" vertical="center"/>
      <protection/>
    </xf>
    <xf numFmtId="188" fontId="9" fillId="0" borderId="0" xfId="50" applyNumberFormat="1" applyFont="1" applyFill="1" applyBorder="1" applyAlignment="1">
      <alignment vertical="center"/>
    </xf>
    <xf numFmtId="188" fontId="9" fillId="0" borderId="14" xfId="50" applyNumberFormat="1" applyFont="1" applyFill="1" applyBorder="1" applyAlignment="1">
      <alignment vertical="center"/>
    </xf>
    <xf numFmtId="188" fontId="9" fillId="0" borderId="0" xfId="33" applyNumberFormat="1" applyFont="1" applyFill="1" applyBorder="1" applyAlignment="1" applyProtection="1">
      <alignment vertical="center"/>
      <protection/>
    </xf>
    <xf numFmtId="188" fontId="9" fillId="0" borderId="14" xfId="33" applyNumberFormat="1" applyFont="1" applyFill="1" applyBorder="1" applyAlignment="1" applyProtection="1">
      <alignment vertical="center"/>
      <protection/>
    </xf>
    <xf numFmtId="188" fontId="9" fillId="0" borderId="19" xfId="50" applyNumberFormat="1" applyFont="1" applyFill="1" applyBorder="1" applyAlignment="1">
      <alignment vertical="center"/>
    </xf>
    <xf numFmtId="188" fontId="9" fillId="0" borderId="19" xfId="33" applyNumberFormat="1" applyFont="1" applyFill="1" applyBorder="1" applyAlignment="1" applyProtection="1">
      <alignment vertical="center"/>
      <protection/>
    </xf>
    <xf numFmtId="205"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8" fontId="9" fillId="0" borderId="19" xfId="50" applyFont="1" applyFill="1" applyBorder="1" applyAlignment="1">
      <alignment vertical="center"/>
    </xf>
    <xf numFmtId="188" fontId="9" fillId="0" borderId="21" xfId="33" applyNumberFormat="1" applyFont="1" applyFill="1" applyBorder="1" applyAlignment="1" applyProtection="1">
      <alignment vertical="center"/>
      <protection/>
    </xf>
    <xf numFmtId="188" fontId="9" fillId="0" borderId="11" xfId="33" applyNumberFormat="1" applyFont="1" applyFill="1" applyBorder="1" applyAlignment="1" applyProtection="1">
      <alignment vertical="center"/>
      <protection/>
    </xf>
    <xf numFmtId="0" fontId="2" fillId="0" borderId="11" xfId="0" applyFont="1" applyFill="1" applyBorder="1" applyAlignment="1">
      <alignment vertical="center"/>
    </xf>
    <xf numFmtId="188" fontId="9" fillId="0" borderId="20" xfId="33" applyNumberFormat="1" applyFont="1" applyFill="1" applyBorder="1" applyAlignment="1" applyProtection="1">
      <alignment vertical="center"/>
      <protection/>
    </xf>
    <xf numFmtId="201" fontId="9" fillId="0" borderId="0" xfId="0" applyNumberFormat="1" applyFont="1" applyFill="1" applyBorder="1" applyAlignment="1">
      <alignment horizontal="right" vertical="center"/>
    </xf>
    <xf numFmtId="189" fontId="9" fillId="0" borderId="0" xfId="0" applyNumberFormat="1" applyFont="1" applyFill="1" applyBorder="1" applyAlignment="1">
      <alignment vertical="center"/>
    </xf>
    <xf numFmtId="188" fontId="9" fillId="0" borderId="0" xfId="0" applyNumberFormat="1" applyFont="1" applyFill="1" applyBorder="1" applyAlignment="1">
      <alignment horizontal="right" vertical="center"/>
    </xf>
    <xf numFmtId="188" fontId="9" fillId="0" borderId="14" xfId="50" applyNumberFormat="1" applyFont="1" applyFill="1" applyBorder="1" applyAlignment="1">
      <alignment horizontal="right" vertical="center"/>
    </xf>
    <xf numFmtId="188" fontId="9" fillId="0" borderId="0" xfId="0" applyNumberFormat="1" applyFont="1" applyFill="1" applyBorder="1" applyAlignment="1">
      <alignment vertical="center"/>
    </xf>
    <xf numFmtId="38" fontId="9" fillId="0" borderId="14" xfId="50" applyFont="1" applyFill="1" applyBorder="1" applyAlignment="1">
      <alignment horizontal="right" vertical="center"/>
    </xf>
    <xf numFmtId="201" fontId="9" fillId="0" borderId="11" xfId="0" applyNumberFormat="1" applyFont="1" applyFill="1" applyBorder="1" applyAlignment="1">
      <alignment horizontal="right" vertical="center"/>
    </xf>
    <xf numFmtId="189" fontId="9" fillId="0" borderId="11" xfId="0" applyNumberFormat="1" applyFont="1" applyFill="1" applyBorder="1" applyAlignment="1">
      <alignment vertical="center"/>
    </xf>
    <xf numFmtId="38" fontId="9" fillId="0" borderId="11" xfId="50" applyFont="1" applyFill="1" applyBorder="1" applyAlignment="1">
      <alignment horizontal="right" vertical="center"/>
    </xf>
    <xf numFmtId="188" fontId="9" fillId="0" borderId="11" xfId="0" applyNumberFormat="1" applyFont="1" applyFill="1" applyBorder="1" applyAlignment="1">
      <alignment vertical="center"/>
    </xf>
    <xf numFmtId="38" fontId="9" fillId="0" borderId="20" xfId="50" applyFont="1" applyFill="1" applyBorder="1" applyAlignment="1">
      <alignment horizontal="right" vertical="center"/>
    </xf>
    <xf numFmtId="0" fontId="6" fillId="0" borderId="0" xfId="0" applyFont="1" applyFill="1" applyAlignment="1">
      <alignment vertical="center"/>
    </xf>
    <xf numFmtId="188" fontId="9" fillId="0" borderId="19" xfId="0" applyNumberFormat="1" applyFont="1" applyFill="1" applyBorder="1" applyAlignment="1" quotePrefix="1">
      <alignment horizontal="right" vertical="center"/>
    </xf>
    <xf numFmtId="188" fontId="9" fillId="0" borderId="0" xfId="50" applyNumberFormat="1" applyFont="1" applyFill="1" applyBorder="1" applyAlignment="1" quotePrefix="1">
      <alignment horizontal="right" vertical="center"/>
    </xf>
    <xf numFmtId="200" fontId="9" fillId="0" borderId="0" xfId="0" applyNumberFormat="1" applyFont="1" applyFill="1" applyBorder="1" applyAlignment="1">
      <alignment horizontal="right" vertical="center"/>
    </xf>
    <xf numFmtId="188" fontId="9" fillId="0" borderId="19" xfId="0" applyNumberFormat="1" applyFont="1" applyFill="1" applyBorder="1" applyAlignment="1">
      <alignment horizontal="right" vertical="center"/>
    </xf>
    <xf numFmtId="188" fontId="9" fillId="0" borderId="14" xfId="33" applyNumberFormat="1" applyFont="1" applyFill="1" applyBorder="1" applyAlignment="1" applyProtection="1">
      <alignment horizontal="right" vertical="center"/>
      <protection/>
    </xf>
    <xf numFmtId="188" fontId="9" fillId="0" borderId="0" xfId="0" applyNumberFormat="1" applyFont="1" applyFill="1" applyBorder="1" applyAlignment="1">
      <alignment horizontal="right" vertical="center" shrinkToFit="1"/>
    </xf>
    <xf numFmtId="188" fontId="9" fillId="0" borderId="21" xfId="0" applyNumberFormat="1" applyFont="1" applyFill="1" applyBorder="1" applyAlignment="1">
      <alignment horizontal="right" vertical="center"/>
    </xf>
    <xf numFmtId="188" fontId="9" fillId="0" borderId="11" xfId="0" applyNumberFormat="1" applyFont="1" applyFill="1" applyBorder="1" applyAlignment="1">
      <alignment horizontal="right" vertical="center"/>
    </xf>
    <xf numFmtId="200" fontId="9" fillId="0" borderId="11" xfId="0" applyNumberFormat="1" applyFont="1" applyFill="1" applyBorder="1" applyAlignment="1">
      <alignment horizontal="right" vertical="center"/>
    </xf>
    <xf numFmtId="188" fontId="9" fillId="0" borderId="20" xfId="33" applyNumberFormat="1" applyFont="1" applyFill="1" applyBorder="1" applyAlignment="1" applyProtection="1">
      <alignment horizontal="right" vertical="center"/>
      <protection/>
    </xf>
    <xf numFmtId="2" fontId="6" fillId="33" borderId="19" xfId="0" applyNumberFormat="1" applyFont="1" applyFill="1" applyBorder="1" applyAlignment="1">
      <alignment horizontal="right" vertical="center"/>
    </xf>
    <xf numFmtId="189" fontId="6" fillId="33" borderId="0" xfId="0" applyNumberFormat="1" applyFont="1" applyFill="1" applyBorder="1" applyAlignment="1">
      <alignment horizontal="right" vertical="center"/>
    </xf>
    <xf numFmtId="189" fontId="6" fillId="33" borderId="0" xfId="50" applyNumberFormat="1" applyFont="1" applyFill="1" applyBorder="1" applyAlignment="1">
      <alignment horizontal="right" vertical="center"/>
    </xf>
    <xf numFmtId="38" fontId="6" fillId="33" borderId="0" xfId="52" applyFont="1" applyFill="1" applyBorder="1" applyAlignment="1">
      <alignment vertical="center"/>
    </xf>
    <xf numFmtId="177" fontId="6" fillId="33" borderId="0" xfId="0" applyNumberFormat="1" applyFont="1" applyFill="1" applyBorder="1" applyAlignment="1">
      <alignment horizontal="right" vertical="center"/>
    </xf>
    <xf numFmtId="204" fontId="71" fillId="0" borderId="0" xfId="64" applyNumberFormat="1" applyFont="1" applyFill="1" applyAlignment="1">
      <alignment horizontal="right" vertical="center"/>
      <protection/>
    </xf>
    <xf numFmtId="204" fontId="71" fillId="0" borderId="14" xfId="64" applyNumberFormat="1" applyFont="1" applyFill="1" applyBorder="1" applyAlignment="1">
      <alignment horizontal="right" vertical="center"/>
      <protection/>
    </xf>
    <xf numFmtId="0" fontId="9" fillId="0" borderId="19" xfId="0" applyFont="1" applyBorder="1" applyAlignment="1">
      <alignment horizontal="center" vertical="center"/>
    </xf>
    <xf numFmtId="0" fontId="10" fillId="0" borderId="12" xfId="0" applyFont="1" applyBorder="1" applyAlignment="1">
      <alignment vertical="center"/>
    </xf>
    <xf numFmtId="0" fontId="10" fillId="0" borderId="10" xfId="0" applyFont="1" applyBorder="1" applyAlignment="1">
      <alignment vertical="center"/>
    </xf>
    <xf numFmtId="0" fontId="9" fillId="0" borderId="0" xfId="0" applyFont="1" applyBorder="1" applyAlignment="1">
      <alignment horizontal="center" vertical="center"/>
    </xf>
    <xf numFmtId="38" fontId="9" fillId="0" borderId="0" xfId="50" applyNumberFormat="1" applyFont="1" applyFill="1" applyBorder="1" applyAlignment="1">
      <alignment horizontal="right" vertical="center"/>
    </xf>
    <xf numFmtId="188" fontId="6" fillId="33" borderId="0" xfId="50" applyNumberFormat="1" applyFont="1" applyFill="1" applyBorder="1" applyAlignment="1">
      <alignment vertical="center"/>
    </xf>
    <xf numFmtId="188" fontId="9" fillId="0" borderId="11" xfId="50" applyNumberFormat="1" applyFont="1" applyFill="1" applyBorder="1" applyAlignment="1">
      <alignment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vertical="center"/>
    </xf>
    <xf numFmtId="0" fontId="9" fillId="0" borderId="19" xfId="0" applyFont="1" applyBorder="1" applyAlignment="1">
      <alignment horizontal="center" vertical="center" wrapText="1"/>
    </xf>
    <xf numFmtId="0" fontId="9" fillId="0" borderId="26" xfId="0" applyFont="1" applyBorder="1" applyAlignment="1">
      <alignment vertical="center"/>
    </xf>
    <xf numFmtId="0" fontId="9" fillId="0" borderId="15" xfId="0" applyFont="1" applyBorder="1" applyAlignment="1">
      <alignment horizontal="center" wrapText="1"/>
    </xf>
    <xf numFmtId="0" fontId="10" fillId="0" borderId="16" xfId="0" applyFont="1" applyBorder="1" applyAlignment="1">
      <alignment horizont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188" fontId="9" fillId="0" borderId="0" xfId="50" applyNumberFormat="1" applyFont="1" applyFill="1" applyBorder="1" applyAlignment="1">
      <alignment horizontal="center" vertical="center"/>
    </xf>
    <xf numFmtId="0" fontId="9" fillId="0" borderId="29" xfId="0" applyFont="1" applyBorder="1" applyAlignment="1">
      <alignment horizontal="center" vertical="center"/>
    </xf>
    <xf numFmtId="0" fontId="10" fillId="0" borderId="14" xfId="0" applyFont="1" applyBorder="1" applyAlignment="1">
      <alignment vertical="center"/>
    </xf>
    <xf numFmtId="0" fontId="10" fillId="0" borderId="24"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9" fillId="0" borderId="30" xfId="0" applyFont="1" applyFill="1" applyBorder="1" applyAlignment="1">
      <alignment horizontal="center" vertical="center"/>
    </xf>
    <xf numFmtId="0" fontId="10" fillId="0" borderId="31"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wrapText="1"/>
    </xf>
    <xf numFmtId="0" fontId="9" fillId="0" borderId="30" xfId="0" applyFont="1" applyBorder="1" applyAlignment="1">
      <alignment horizontal="center" vertical="center"/>
    </xf>
    <xf numFmtId="0" fontId="10" fillId="0" borderId="32" xfId="0" applyFont="1" applyBorder="1" applyAlignment="1">
      <alignment vertical="center"/>
    </xf>
    <xf numFmtId="0" fontId="9"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9" fillId="0" borderId="18" xfId="0" applyFont="1" applyBorder="1" applyAlignment="1">
      <alignment horizontal="center" vertical="center"/>
    </xf>
    <xf numFmtId="0" fontId="9" fillId="0" borderId="28"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left" vertical="center"/>
    </xf>
    <xf numFmtId="188" fontId="9" fillId="0" borderId="0" xfId="50" applyNumberFormat="1" applyFont="1" applyFill="1" applyBorder="1" applyAlignment="1">
      <alignment horizontal="left"/>
    </xf>
    <xf numFmtId="0" fontId="9" fillId="0" borderId="27" xfId="0" applyFont="1" applyBorder="1" applyAlignment="1">
      <alignment horizontal="left" vertical="center"/>
    </xf>
    <xf numFmtId="0" fontId="10" fillId="0" borderId="28" xfId="0" applyFont="1" applyBorder="1" applyAlignment="1">
      <alignment horizontal="center" vertical="center"/>
    </xf>
    <xf numFmtId="0" fontId="9" fillId="0" borderId="26" xfId="0" applyFont="1" applyBorder="1" applyAlignment="1">
      <alignment horizontal="center" vertical="center"/>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10" fillId="0" borderId="10" xfId="0" applyFont="1" applyBorder="1" applyAlignment="1">
      <alignment vertical="center"/>
    </xf>
    <xf numFmtId="0" fontId="10" fillId="0" borderId="16" xfId="0" applyFont="1" applyBorder="1" applyAlignment="1">
      <alignment vertical="center"/>
    </xf>
    <xf numFmtId="0" fontId="9" fillId="0" borderId="33" xfId="0" applyFont="1" applyBorder="1" applyAlignment="1">
      <alignment horizontal="center" vertical="center"/>
    </xf>
    <xf numFmtId="0" fontId="10" fillId="0" borderId="19" xfId="0" applyFont="1" applyBorder="1" applyAlignment="1">
      <alignment vertical="center"/>
    </xf>
    <xf numFmtId="0" fontId="10" fillId="0" borderId="31" xfId="0" applyFont="1" applyBorder="1" applyAlignment="1">
      <alignment vertical="center"/>
    </xf>
    <xf numFmtId="0" fontId="9" fillId="0" borderId="24"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188" fontId="9" fillId="0" borderId="0" xfId="50" applyNumberFormat="1" applyFont="1" applyFill="1" applyBorder="1" applyAlignment="1">
      <alignment vertical="center"/>
    </xf>
    <xf numFmtId="0" fontId="2" fillId="0" borderId="0" xfId="0" applyFont="1" applyFill="1" applyBorder="1" applyAlignment="1">
      <alignment vertical="center"/>
    </xf>
    <xf numFmtId="177" fontId="9" fillId="0" borderId="0" xfId="0" applyNumberFormat="1" applyFont="1" applyFill="1" applyBorder="1" applyAlignment="1">
      <alignment horizontal="distributed" vertical="center"/>
    </xf>
    <xf numFmtId="177" fontId="11" fillId="0" borderId="0" xfId="0" applyNumberFormat="1" applyFont="1" applyFill="1" applyBorder="1" applyAlignment="1">
      <alignment horizontal="distributed" vertical="center" wrapText="1"/>
    </xf>
    <xf numFmtId="38" fontId="9" fillId="0" borderId="11" xfId="50" applyNumberFormat="1" applyFont="1" applyFill="1" applyBorder="1" applyAlignment="1">
      <alignment horizontal="right" vertical="center"/>
    </xf>
    <xf numFmtId="38" fontId="9" fillId="0" borderId="0" xfId="50" applyFont="1" applyFill="1" applyBorder="1" applyAlignment="1">
      <alignment horizontal="right" vertical="center"/>
    </xf>
    <xf numFmtId="188" fontId="9" fillId="0" borderId="11" xfId="50" applyNumberFormat="1" applyFont="1" applyFill="1" applyBorder="1" applyAlignment="1">
      <alignment vertical="center"/>
    </xf>
    <xf numFmtId="0" fontId="2" fillId="0" borderId="11" xfId="0" applyFont="1" applyFill="1" applyBorder="1" applyAlignment="1">
      <alignment vertical="center"/>
    </xf>
    <xf numFmtId="0" fontId="9" fillId="0" borderId="10" xfId="0" applyFont="1" applyBorder="1" applyAlignment="1">
      <alignment horizontal="left" vertical="center" wrapText="1"/>
    </xf>
    <xf numFmtId="0" fontId="0" fillId="0" borderId="0" xfId="0" applyFont="1" applyFill="1" applyBorder="1" applyAlignment="1">
      <alignment vertical="center"/>
    </xf>
    <xf numFmtId="38" fontId="9" fillId="0" borderId="0" xfId="50" applyNumberFormat="1" applyFont="1" applyFill="1" applyBorder="1" applyAlignment="1">
      <alignment horizontal="right" vertical="center"/>
    </xf>
    <xf numFmtId="0" fontId="9" fillId="0" borderId="32" xfId="0" applyFont="1" applyFill="1" applyBorder="1" applyAlignment="1">
      <alignment horizontal="center" vertical="center"/>
    </xf>
    <xf numFmtId="0" fontId="10" fillId="0" borderId="32" xfId="0" applyFont="1" applyBorder="1" applyAlignment="1">
      <alignment horizontal="center" vertical="center"/>
    </xf>
    <xf numFmtId="38" fontId="6" fillId="33" borderId="0" xfId="50" applyFont="1" applyFill="1" applyBorder="1" applyAlignment="1">
      <alignment vertical="center"/>
    </xf>
    <xf numFmtId="38" fontId="18" fillId="33" borderId="0" xfId="50" applyFont="1" applyFill="1" applyBorder="1" applyAlignment="1">
      <alignment vertical="center"/>
    </xf>
    <xf numFmtId="0" fontId="10" fillId="0" borderId="26" xfId="0" applyFont="1" applyBorder="1" applyAlignment="1">
      <alignment horizontal="center" vertical="center"/>
    </xf>
    <xf numFmtId="0" fontId="9" fillId="0" borderId="22" xfId="0" applyFont="1" applyBorder="1" applyAlignment="1">
      <alignment horizontal="center" vertical="center"/>
    </xf>
    <xf numFmtId="0" fontId="9" fillId="0" borderId="28" xfId="0" applyFont="1" applyBorder="1" applyAlignment="1" quotePrefix="1">
      <alignment horizontal="right" vertical="center"/>
    </xf>
    <xf numFmtId="0" fontId="10" fillId="0" borderId="23" xfId="0" applyFont="1" applyBorder="1" applyAlignment="1">
      <alignment vertical="center"/>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12" xfId="0" applyFont="1" applyBorder="1" applyAlignment="1">
      <alignment horizontal="center" vertical="center"/>
    </xf>
    <xf numFmtId="177" fontId="13" fillId="0" borderId="0" xfId="0" applyNumberFormat="1" applyFont="1" applyFill="1" applyBorder="1" applyAlignment="1">
      <alignment horizontal="distributed" vertical="center"/>
    </xf>
    <xf numFmtId="188" fontId="9" fillId="0" borderId="0" xfId="33" applyNumberFormat="1" applyFont="1" applyFill="1" applyBorder="1" applyAlignment="1" applyProtection="1">
      <alignment vertical="center"/>
      <protection/>
    </xf>
    <xf numFmtId="38" fontId="9" fillId="0" borderId="0" xfId="50" applyFont="1" applyFill="1" applyBorder="1" applyAlignment="1">
      <alignment vertical="center"/>
    </xf>
    <xf numFmtId="38" fontId="10" fillId="0" borderId="0" xfId="50" applyFont="1" applyFill="1" applyBorder="1" applyAlignment="1">
      <alignment vertical="center"/>
    </xf>
    <xf numFmtId="177" fontId="6" fillId="33" borderId="0" xfId="0" applyNumberFormat="1" applyFont="1" applyFill="1" applyBorder="1" applyAlignment="1">
      <alignment horizontal="distributed" vertical="center"/>
    </xf>
    <xf numFmtId="177" fontId="9" fillId="0" borderId="11" xfId="0" applyNumberFormat="1" applyFont="1" applyFill="1" applyBorder="1" applyAlignment="1">
      <alignment horizontal="distributed" vertical="center"/>
    </xf>
    <xf numFmtId="188" fontId="6" fillId="33" borderId="0" xfId="50" applyNumberFormat="1" applyFont="1" applyFill="1" applyBorder="1" applyAlignment="1">
      <alignment vertical="center"/>
    </xf>
    <xf numFmtId="0" fontId="18" fillId="33" borderId="0" xfId="0" applyFont="1" applyFill="1" applyBorder="1" applyAlignment="1">
      <alignment vertical="center"/>
    </xf>
    <xf numFmtId="38" fontId="6" fillId="33" borderId="0" xfId="50" applyNumberFormat="1" applyFont="1" applyFill="1" applyBorder="1" applyAlignment="1">
      <alignment horizontal="right" vertical="center"/>
    </xf>
    <xf numFmtId="188" fontId="9" fillId="0" borderId="11" xfId="33" applyNumberFormat="1" applyFont="1" applyFill="1" applyBorder="1" applyAlignment="1" applyProtection="1">
      <alignment vertical="center"/>
      <protection/>
    </xf>
    <xf numFmtId="0" fontId="0" fillId="0" borderId="11" xfId="0" applyFont="1" applyFill="1" applyBorder="1" applyAlignment="1">
      <alignment vertical="center"/>
    </xf>
    <xf numFmtId="0" fontId="9" fillId="0" borderId="26" xfId="0" applyFont="1" applyBorder="1" applyAlignment="1">
      <alignment horizontal="center" vertical="center" wrapText="1"/>
    </xf>
    <xf numFmtId="0" fontId="7" fillId="0" borderId="0" xfId="0" applyFont="1" applyAlignment="1">
      <alignment vertical="center"/>
    </xf>
    <xf numFmtId="0" fontId="38" fillId="0" borderId="0" xfId="0" applyFont="1" applyAlignment="1">
      <alignment vertical="center"/>
    </xf>
    <xf numFmtId="0" fontId="38" fillId="0" borderId="0" xfId="0" applyFont="1" applyAlignment="1">
      <alignment horizontal="distributed" vertical="center"/>
    </xf>
    <xf numFmtId="0" fontId="9" fillId="0" borderId="11" xfId="0" applyFont="1" applyBorder="1" applyAlignment="1">
      <alignment vertical="center"/>
    </xf>
    <xf numFmtId="0" fontId="10" fillId="0" borderId="11" xfId="0" applyFont="1" applyBorder="1" applyAlignment="1">
      <alignment vertical="center"/>
    </xf>
    <xf numFmtId="0" fontId="9" fillId="0" borderId="11" xfId="0" applyFont="1" applyBorder="1" applyAlignment="1">
      <alignment horizontal="left" vertical="center"/>
    </xf>
    <xf numFmtId="0" fontId="9" fillId="0" borderId="11" xfId="0" applyFont="1" applyBorder="1" applyAlignment="1">
      <alignment horizontal="centerContinuous" vertical="center"/>
    </xf>
    <xf numFmtId="0" fontId="9" fillId="0" borderId="15" xfId="0" applyFont="1" applyBorder="1" applyAlignment="1">
      <alignment horizontal="center" vertical="center" wrapText="1"/>
    </xf>
    <xf numFmtId="0" fontId="9" fillId="0" borderId="15" xfId="0" applyFont="1" applyBorder="1" applyAlignment="1">
      <alignment horizontal="right" vertical="center"/>
    </xf>
    <xf numFmtId="0" fontId="9" fillId="0" borderId="10" xfId="0" applyFont="1" applyBorder="1" applyAlignment="1">
      <alignment horizontal="right" vertical="center"/>
    </xf>
    <xf numFmtId="0" fontId="13" fillId="0" borderId="26" xfId="0" applyFont="1" applyBorder="1" applyAlignment="1">
      <alignment horizontal="center" vertical="center" wrapText="1"/>
    </xf>
    <xf numFmtId="0" fontId="13" fillId="0" borderId="15" xfId="0" applyFont="1" applyBorder="1" applyAlignment="1" quotePrefix="1">
      <alignment horizontal="center" vertical="center"/>
    </xf>
    <xf numFmtId="0" fontId="13" fillId="0" borderId="28" xfId="0" applyFont="1" applyBorder="1" applyAlignment="1" quotePrefix="1">
      <alignment horizontal="center" vertical="center"/>
    </xf>
    <xf numFmtId="0" fontId="9" fillId="0" borderId="14" xfId="0" applyFont="1" applyBorder="1" applyAlignment="1">
      <alignment horizontal="distributed" vertical="center"/>
    </xf>
    <xf numFmtId="0" fontId="9" fillId="0" borderId="0" xfId="0" applyFont="1" applyBorder="1" applyAlignment="1">
      <alignment horizontal="right" vertical="center"/>
    </xf>
    <xf numFmtId="0" fontId="9" fillId="0" borderId="0" xfId="0" applyFont="1" applyFill="1" applyAlignment="1">
      <alignment horizontal="right" vertical="center"/>
    </xf>
    <xf numFmtId="0" fontId="9" fillId="0" borderId="28" xfId="0" applyFont="1" applyFill="1" applyBorder="1" applyAlignment="1">
      <alignment horizontal="right" vertical="center"/>
    </xf>
    <xf numFmtId="200" fontId="9" fillId="34" borderId="19" xfId="0" applyNumberFormat="1" applyFont="1" applyFill="1" applyBorder="1" applyAlignment="1">
      <alignment horizontal="right" vertical="center"/>
    </xf>
    <xf numFmtId="189" fontId="9" fillId="34" borderId="0" xfId="0" applyNumberFormat="1" applyFont="1" applyFill="1" applyBorder="1" applyAlignment="1">
      <alignment horizontal="right" vertical="center"/>
    </xf>
    <xf numFmtId="189" fontId="9" fillId="34" borderId="0" xfId="50" applyNumberFormat="1" applyFont="1" applyFill="1" applyBorder="1" applyAlignment="1">
      <alignment horizontal="right" vertical="center"/>
    </xf>
    <xf numFmtId="188" fontId="9" fillId="34" borderId="0" xfId="50" applyNumberFormat="1" applyFont="1" applyFill="1" applyBorder="1" applyAlignment="1">
      <alignment horizontal="right" vertical="center"/>
    </xf>
    <xf numFmtId="0" fontId="39" fillId="0" borderId="0" xfId="0" applyFont="1" applyFill="1" applyBorder="1" applyAlignment="1">
      <alignment vertical="center"/>
    </xf>
    <xf numFmtId="188" fontId="9" fillId="0" borderId="0" xfId="50" applyNumberFormat="1" applyFont="1" applyFill="1" applyAlignment="1">
      <alignment horizontal="right" vertical="center"/>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Fill="1" applyBorder="1" applyAlignment="1">
      <alignment vertical="center"/>
    </xf>
    <xf numFmtId="200" fontId="9" fillId="34" borderId="19" xfId="0" applyNumberFormat="1" applyFont="1" applyFill="1" applyBorder="1" applyAlignment="1">
      <alignment vertical="center"/>
    </xf>
    <xf numFmtId="189" fontId="9" fillId="0" borderId="0" xfId="50" applyNumberFormat="1" applyFont="1" applyFill="1" applyBorder="1" applyAlignment="1">
      <alignment vertical="center"/>
    </xf>
    <xf numFmtId="188" fontId="9" fillId="0" borderId="0" xfId="50" applyNumberFormat="1" applyFont="1" applyFill="1" applyAlignment="1">
      <alignment vertical="center"/>
    </xf>
    <xf numFmtId="38" fontId="9" fillId="34" borderId="0" xfId="50" applyFont="1" applyFill="1" applyBorder="1" applyAlignment="1">
      <alignment horizontal="right" vertical="center"/>
    </xf>
    <xf numFmtId="0" fontId="2" fillId="9" borderId="0" xfId="0" applyFont="1" applyFill="1" applyAlignment="1">
      <alignment vertical="center"/>
    </xf>
    <xf numFmtId="200" fontId="9" fillId="35" borderId="19" xfId="0" applyNumberFormat="1" applyFont="1" applyFill="1" applyBorder="1" applyAlignment="1">
      <alignment horizontal="right" vertical="center"/>
    </xf>
    <xf numFmtId="189" fontId="9" fillId="35" borderId="0" xfId="0" applyNumberFormat="1" applyFont="1" applyFill="1" applyBorder="1" applyAlignment="1">
      <alignment horizontal="right" vertical="center"/>
    </xf>
    <xf numFmtId="189" fontId="9" fillId="35" borderId="0" xfId="34" applyNumberFormat="1" applyFont="1" applyFill="1" applyBorder="1" applyAlignment="1" applyProtection="1">
      <alignment horizontal="right" vertical="center"/>
      <protection/>
    </xf>
    <xf numFmtId="188" fontId="9" fillId="35" borderId="0" xfId="34" applyNumberFormat="1" applyFont="1" applyFill="1" applyBorder="1" applyAlignment="1" applyProtection="1">
      <alignment horizontal="right" vertical="center"/>
      <protection/>
    </xf>
    <xf numFmtId="188" fontId="9" fillId="0" borderId="0" xfId="34" applyNumberFormat="1" applyFont="1" applyFill="1" applyBorder="1" applyAlignment="1" applyProtection="1">
      <alignment horizontal="right" vertical="center"/>
      <protection/>
    </xf>
    <xf numFmtId="183" fontId="9" fillId="0" borderId="0" xfId="50" applyNumberFormat="1" applyFont="1" applyFill="1" applyBorder="1" applyAlignment="1">
      <alignment horizontal="right" vertical="center"/>
    </xf>
    <xf numFmtId="38" fontId="9" fillId="34" borderId="0" xfId="50" applyFont="1" applyFill="1" applyBorder="1" applyAlignment="1">
      <alignment vertical="center"/>
    </xf>
    <xf numFmtId="189" fontId="9" fillId="34" borderId="0" xfId="50" applyNumberFormat="1" applyFont="1" applyFill="1" applyBorder="1" applyAlignment="1">
      <alignment vertical="center"/>
    </xf>
    <xf numFmtId="38" fontId="41" fillId="34" borderId="0" xfId="50" applyNumberFormat="1" applyFont="1" applyFill="1" applyAlignment="1">
      <alignment vertical="center"/>
    </xf>
    <xf numFmtId="0" fontId="9" fillId="34" borderId="19" xfId="0" applyFont="1" applyFill="1" applyBorder="1" applyAlignment="1">
      <alignment horizontal="distributed" vertical="center"/>
    </xf>
    <xf numFmtId="0" fontId="42" fillId="0" borderId="0" xfId="0" applyFont="1" applyBorder="1" applyAlignment="1">
      <alignment vertical="center"/>
    </xf>
    <xf numFmtId="0" fontId="42" fillId="0" borderId="0" xfId="0" applyFont="1" applyAlignment="1">
      <alignment vertical="center"/>
    </xf>
    <xf numFmtId="179" fontId="6" fillId="33" borderId="0" xfId="50" applyNumberFormat="1" applyFont="1" applyFill="1" applyBorder="1" applyAlignment="1">
      <alignment horizontal="right" vertical="center"/>
    </xf>
    <xf numFmtId="184" fontId="6" fillId="33" borderId="0" xfId="50" applyNumberFormat="1" applyFont="1" applyFill="1" applyBorder="1" applyAlignment="1">
      <alignment horizontal="right" vertical="center"/>
    </xf>
    <xf numFmtId="188" fontId="6" fillId="33" borderId="0" xfId="50" applyNumberFormat="1" applyFont="1" applyFill="1" applyBorder="1" applyAlignment="1">
      <alignment horizontal="right" vertical="center"/>
    </xf>
    <xf numFmtId="188" fontId="6" fillId="33" borderId="0" xfId="0" applyNumberFormat="1" applyFont="1" applyFill="1" applyBorder="1" applyAlignment="1">
      <alignment horizontal="right" vertical="center"/>
    </xf>
    <xf numFmtId="0" fontId="39" fillId="0" borderId="0" xfId="0" applyFont="1" applyBorder="1" applyAlignment="1">
      <alignment horizontal="right" vertical="center"/>
    </xf>
    <xf numFmtId="177" fontId="6" fillId="36" borderId="0" xfId="0" applyNumberFormat="1" applyFont="1" applyFill="1" applyBorder="1" applyAlignment="1">
      <alignment horizontal="right" vertical="center"/>
    </xf>
    <xf numFmtId="177" fontId="6" fillId="36" borderId="0" xfId="50" applyNumberFormat="1" applyFont="1" applyFill="1" applyBorder="1" applyAlignment="1">
      <alignment horizontal="right" vertical="center"/>
    </xf>
    <xf numFmtId="38" fontId="6" fillId="36" borderId="0" xfId="50" applyFont="1" applyFill="1" applyBorder="1" applyAlignment="1">
      <alignment horizontal="right" vertical="center"/>
    </xf>
    <xf numFmtId="38" fontId="6" fillId="36" borderId="0" xfId="0" applyNumberFormat="1" applyFont="1" applyFill="1" applyBorder="1" applyAlignment="1">
      <alignment horizontal="right" vertical="center"/>
    </xf>
    <xf numFmtId="183" fontId="6" fillId="36" borderId="0" xfId="50" applyNumberFormat="1" applyFont="1" applyFill="1" applyBorder="1" applyAlignment="1">
      <alignment horizontal="right" vertical="center"/>
    </xf>
    <xf numFmtId="179" fontId="6" fillId="36" borderId="0" xfId="50" applyNumberFormat="1" applyFont="1" applyFill="1" applyBorder="1" applyAlignment="1">
      <alignment horizontal="right" vertical="center"/>
    </xf>
    <xf numFmtId="0" fontId="42" fillId="33" borderId="0" xfId="0" applyFont="1" applyFill="1" applyAlignment="1">
      <alignment vertical="center"/>
    </xf>
    <xf numFmtId="0" fontId="6" fillId="36" borderId="19" xfId="0" applyFont="1" applyFill="1" applyBorder="1" applyAlignment="1">
      <alignment horizontal="distributed" vertical="center"/>
    </xf>
    <xf numFmtId="0" fontId="9" fillId="34" borderId="11" xfId="0" applyFont="1" applyFill="1" applyBorder="1" applyAlignment="1">
      <alignment horizontal="distributed" vertical="center"/>
    </xf>
    <xf numFmtId="200" fontId="9" fillId="34" borderId="21" xfId="0" applyNumberFormat="1" applyFont="1" applyFill="1" applyBorder="1" applyAlignment="1">
      <alignment horizontal="right" vertical="center"/>
    </xf>
    <xf numFmtId="189" fontId="9" fillId="34" borderId="11" xfId="0" applyNumberFormat="1" applyFont="1" applyFill="1" applyBorder="1" applyAlignment="1">
      <alignment horizontal="right" vertical="center"/>
    </xf>
    <xf numFmtId="189" fontId="9" fillId="34" borderId="11" xfId="50" applyNumberFormat="1" applyFont="1" applyFill="1" applyBorder="1" applyAlignment="1">
      <alignment horizontal="right" vertical="center"/>
    </xf>
    <xf numFmtId="188" fontId="9" fillId="34" borderId="11" xfId="50" applyNumberFormat="1" applyFont="1" applyFill="1" applyBorder="1" applyAlignment="1">
      <alignment horizontal="right" vertical="center"/>
    </xf>
    <xf numFmtId="189" fontId="9" fillId="0" borderId="11" xfId="50" applyNumberFormat="1" applyFont="1" applyFill="1" applyBorder="1" applyAlignment="1">
      <alignment horizontal="right" vertical="center"/>
    </xf>
    <xf numFmtId="188" fontId="9" fillId="0" borderId="11" xfId="50" applyNumberFormat="1" applyFont="1" applyFill="1" applyBorder="1" applyAlignment="1">
      <alignment horizontal="right" vertical="center"/>
    </xf>
    <xf numFmtId="0" fontId="13" fillId="0" borderId="0" xfId="0" applyFont="1" applyAlignment="1">
      <alignment horizontal="left" vertical="center"/>
    </xf>
    <xf numFmtId="0" fontId="16" fillId="0" borderId="0" xfId="0" applyFont="1" applyAlignment="1">
      <alignment horizontal="left" vertical="center"/>
    </xf>
    <xf numFmtId="38" fontId="13" fillId="0" borderId="0" xfId="50" applyFont="1" applyFill="1" applyBorder="1" applyAlignment="1">
      <alignment horizontal="left" vertical="center"/>
    </xf>
    <xf numFmtId="0" fontId="13"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16" fillId="0" borderId="0" xfId="0" applyFont="1" applyFill="1" applyAlignment="1">
      <alignment horizontal="left" vertical="center"/>
    </xf>
    <xf numFmtId="49" fontId="13" fillId="0" borderId="0" xfId="0" applyNumberFormat="1" applyFont="1" applyFill="1" applyBorder="1" applyAlignment="1">
      <alignment horizontal="left" vertical="center"/>
    </xf>
    <xf numFmtId="0" fontId="13" fillId="0" borderId="0" xfId="0" applyFont="1" applyFill="1" applyBorder="1" applyAlignment="1">
      <alignment horizontal="right" vertical="center"/>
    </xf>
    <xf numFmtId="188" fontId="13" fillId="0" borderId="0" xfId="50" applyNumberFormat="1" applyFont="1" applyFill="1" applyBorder="1" applyAlignment="1">
      <alignment horizontal="center" vertical="center"/>
    </xf>
    <xf numFmtId="188" fontId="13" fillId="0" borderId="0" xfId="50" applyNumberFormat="1" applyFont="1" applyFill="1" applyBorder="1" applyAlignment="1">
      <alignment horizontal="center" vertical="center"/>
    </xf>
    <xf numFmtId="38" fontId="13" fillId="0" borderId="0" xfId="50" applyFont="1" applyFill="1" applyBorder="1" applyAlignment="1">
      <alignment horizontal="right" vertical="center"/>
    </xf>
    <xf numFmtId="0" fontId="16" fillId="0" borderId="0" xfId="0" applyFont="1" applyFill="1" applyAlignment="1">
      <alignment vertical="center"/>
    </xf>
    <xf numFmtId="0" fontId="16" fillId="0" borderId="0" xfId="0" applyFont="1" applyAlignment="1">
      <alignment vertical="center"/>
    </xf>
    <xf numFmtId="49" fontId="13" fillId="0" borderId="0" xfId="0" applyNumberFormat="1" applyFont="1" applyFill="1" applyBorder="1" applyAlignment="1">
      <alignment horizontal="right" vertical="center"/>
    </xf>
    <xf numFmtId="0" fontId="16" fillId="0" borderId="0" xfId="0" applyFont="1" applyFill="1" applyBorder="1" applyAlignment="1">
      <alignment horizontal="right" vertical="center"/>
    </xf>
    <xf numFmtId="38" fontId="16" fillId="0" borderId="0" xfId="50" applyFont="1" applyFill="1" applyBorder="1" applyAlignment="1">
      <alignment horizontal="right" vertical="center"/>
    </xf>
    <xf numFmtId="49" fontId="16" fillId="0" borderId="0" xfId="0" applyNumberFormat="1" applyFont="1" applyFill="1" applyBorder="1" applyAlignment="1">
      <alignment horizontal="right" vertical="center"/>
    </xf>
    <xf numFmtId="49" fontId="16" fillId="0" borderId="0" xfId="0" applyNumberFormat="1" applyFont="1" applyBorder="1" applyAlignment="1">
      <alignment horizontal="right" vertical="center"/>
    </xf>
    <xf numFmtId="0" fontId="13" fillId="0" borderId="0" xfId="0" applyFont="1" applyFill="1" applyBorder="1" applyAlignment="1">
      <alignment horizontal="distributed" vertical="center"/>
    </xf>
    <xf numFmtId="0" fontId="16" fillId="0" borderId="0" xfId="0" applyNumberFormat="1" applyFont="1" applyFill="1" applyBorder="1" applyAlignment="1">
      <alignment vertical="center"/>
    </xf>
    <xf numFmtId="49" fontId="13" fillId="0" borderId="0" xfId="0" applyNumberFormat="1" applyFont="1" applyBorder="1" applyAlignment="1">
      <alignment horizontal="right" vertical="center"/>
    </xf>
    <xf numFmtId="38" fontId="16" fillId="0" borderId="0" xfId="50" applyFont="1" applyBorder="1" applyAlignment="1">
      <alignment horizontal="right" vertical="center"/>
    </xf>
    <xf numFmtId="0" fontId="16" fillId="0" borderId="0" xfId="0" applyFont="1" applyBorder="1" applyAlignment="1">
      <alignment horizontal="distributed" vertical="center"/>
    </xf>
    <xf numFmtId="0" fontId="16" fillId="0" borderId="0" xfId="0" applyNumberFormat="1" applyFont="1" applyAlignment="1">
      <alignment vertical="center"/>
    </xf>
    <xf numFmtId="0" fontId="16" fillId="0" borderId="0" xfId="0" applyNumberFormat="1" applyFont="1" applyBorder="1" applyAlignment="1">
      <alignment vertical="center"/>
    </xf>
    <xf numFmtId="0" fontId="16" fillId="0" borderId="0" xfId="0" applyNumberFormat="1" applyFont="1" applyBorder="1" applyAlignment="1" quotePrefix="1">
      <alignment vertical="center"/>
    </xf>
    <xf numFmtId="0" fontId="16" fillId="0" borderId="0" xfId="0" applyFont="1" applyFill="1" applyBorder="1" applyAlignment="1">
      <alignment horizontal="distributed" vertical="center"/>
    </xf>
    <xf numFmtId="2" fontId="16" fillId="0" borderId="0" xfId="0" applyNumberFormat="1" applyFont="1" applyFill="1" applyBorder="1" applyAlignment="1">
      <alignment vertical="center"/>
    </xf>
    <xf numFmtId="177" fontId="16" fillId="0" borderId="0" xfId="0" applyNumberFormat="1" applyFont="1" applyFill="1" applyBorder="1" applyAlignment="1">
      <alignment vertical="center"/>
    </xf>
    <xf numFmtId="206" fontId="16" fillId="0" borderId="0" xfId="0" applyNumberFormat="1" applyFont="1" applyFill="1" applyBorder="1" applyAlignment="1">
      <alignment vertical="center"/>
    </xf>
    <xf numFmtId="207" fontId="16" fillId="0" borderId="0" xfId="0" applyNumberFormat="1" applyFont="1" applyFill="1" applyBorder="1" applyAlignment="1">
      <alignment vertical="center"/>
    </xf>
    <xf numFmtId="176" fontId="16" fillId="0" borderId="0" xfId="0" applyNumberFormat="1" applyFont="1" applyFill="1" applyBorder="1" applyAlignment="1">
      <alignment horizontal="right" vertical="center"/>
    </xf>
    <xf numFmtId="208" fontId="16" fillId="0" borderId="0" xfId="0" applyNumberFormat="1" applyFont="1" applyFill="1" applyBorder="1" applyAlignment="1">
      <alignment vertical="center"/>
    </xf>
    <xf numFmtId="209" fontId="16" fillId="0" borderId="0" xfId="0" applyNumberFormat="1" applyFont="1" applyFill="1" applyBorder="1" applyAlignment="1">
      <alignment vertical="center"/>
    </xf>
    <xf numFmtId="176" fontId="16" fillId="0" borderId="0" xfId="0" applyNumberFormat="1" applyFont="1" applyFill="1" applyBorder="1" applyAlignment="1" quotePrefix="1">
      <alignment horizontal="right" vertical="center"/>
    </xf>
    <xf numFmtId="210" fontId="16" fillId="0" borderId="0" xfId="0" applyNumberFormat="1" applyFont="1" applyFill="1" applyBorder="1" applyAlignment="1">
      <alignment vertical="center"/>
    </xf>
    <xf numFmtId="207" fontId="16" fillId="0" borderId="0" xfId="0" applyNumberFormat="1" applyFont="1" applyFill="1" applyBorder="1" applyAlignment="1" quotePrefix="1">
      <alignment horizontal="right" vertical="center"/>
    </xf>
    <xf numFmtId="0" fontId="43" fillId="0" borderId="0" xfId="0" applyFont="1" applyFill="1" applyBorder="1" applyAlignment="1">
      <alignment horizontal="distributed" vertical="center"/>
    </xf>
    <xf numFmtId="2" fontId="43" fillId="0" borderId="0" xfId="0" applyNumberFormat="1" applyFont="1" applyFill="1" applyBorder="1" applyAlignment="1">
      <alignment vertical="center"/>
    </xf>
    <xf numFmtId="177" fontId="43" fillId="0" borderId="0" xfId="0" applyNumberFormat="1" applyFont="1" applyFill="1" applyBorder="1" applyAlignment="1">
      <alignment vertical="center"/>
    </xf>
    <xf numFmtId="211" fontId="43" fillId="0" borderId="0" xfId="0" applyNumberFormat="1" applyFont="1" applyFill="1" applyBorder="1" applyAlignment="1">
      <alignment vertical="center"/>
    </xf>
    <xf numFmtId="207" fontId="43" fillId="0" borderId="0" xfId="0" applyNumberFormat="1" applyFont="1" applyFill="1" applyBorder="1" applyAlignment="1">
      <alignment vertical="center"/>
    </xf>
    <xf numFmtId="176" fontId="43" fillId="0" borderId="0" xfId="0" applyNumberFormat="1" applyFont="1" applyFill="1" applyBorder="1" applyAlignment="1" quotePrefix="1">
      <alignment horizontal="right" vertical="center"/>
    </xf>
    <xf numFmtId="0" fontId="43" fillId="0" borderId="0" xfId="0" applyNumberFormat="1" applyFont="1" applyFill="1" applyBorder="1" applyAlignment="1">
      <alignment vertical="center"/>
    </xf>
    <xf numFmtId="0" fontId="16" fillId="0" borderId="0" xfId="0" applyFont="1" applyFill="1" applyBorder="1" applyAlignment="1" quotePrefix="1">
      <alignment horizontal="left" vertical="center"/>
    </xf>
    <xf numFmtId="0" fontId="9" fillId="0" borderId="29" xfId="0" applyFont="1" applyFill="1" applyBorder="1" applyAlignment="1">
      <alignment horizontal="center" vertical="center"/>
    </xf>
    <xf numFmtId="0" fontId="10" fillId="0" borderId="32" xfId="0" applyFont="1" applyFill="1" applyBorder="1" applyAlignment="1">
      <alignment vertical="center"/>
    </xf>
    <xf numFmtId="0" fontId="10" fillId="0" borderId="31"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8" xfId="0" applyFont="1" applyFill="1" applyBorder="1" applyAlignment="1">
      <alignment horizontal="center" vertical="center"/>
    </xf>
    <xf numFmtId="0" fontId="13" fillId="0" borderId="18" xfId="0" applyFont="1" applyFill="1" applyBorder="1" applyAlignment="1">
      <alignment horizontal="center"/>
    </xf>
    <xf numFmtId="0" fontId="11" fillId="0" borderId="18" xfId="0" applyFont="1" applyFill="1" applyBorder="1" applyAlignment="1">
      <alignment horizontal="center"/>
    </xf>
    <xf numFmtId="0" fontId="9" fillId="0" borderId="25"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9" fillId="0" borderId="14" xfId="0" applyFont="1" applyFill="1" applyBorder="1" applyAlignment="1">
      <alignment vertical="center"/>
    </xf>
    <xf numFmtId="0" fontId="2" fillId="0" borderId="0" xfId="0" applyFont="1" applyFill="1" applyAlignment="1">
      <alignment horizontal="right" vertical="center"/>
    </xf>
    <xf numFmtId="0" fontId="9" fillId="0" borderId="19" xfId="0" applyFont="1" applyFill="1" applyBorder="1" applyAlignment="1">
      <alignment vertical="center"/>
    </xf>
    <xf numFmtId="0" fontId="40" fillId="0" borderId="0" xfId="0" applyFont="1" applyFill="1" applyAlignment="1">
      <alignment vertical="center"/>
    </xf>
    <xf numFmtId="178"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207" fontId="9" fillId="0" borderId="0" xfId="0" applyNumberFormat="1" applyFont="1" applyFill="1" applyBorder="1" applyAlignment="1">
      <alignment vertical="center"/>
    </xf>
    <xf numFmtId="188" fontId="9" fillId="0" borderId="19" xfId="34" applyNumberFormat="1" applyFont="1" applyFill="1" applyBorder="1" applyAlignment="1" applyProtection="1">
      <alignment vertical="center"/>
      <protection/>
    </xf>
    <xf numFmtId="188" fontId="9" fillId="0" borderId="0" xfId="34" applyNumberFormat="1" applyFont="1" applyFill="1" applyBorder="1" applyAlignment="1" applyProtection="1">
      <alignment vertical="center"/>
      <protection/>
    </xf>
    <xf numFmtId="189" fontId="9" fillId="0" borderId="0" xfId="34" applyNumberFormat="1" applyFont="1" applyFill="1" applyBorder="1" applyAlignment="1" applyProtection="1">
      <alignment horizontal="right" vertical="center"/>
      <protection/>
    </xf>
    <xf numFmtId="188" fontId="9" fillId="0" borderId="19" xfId="50" applyNumberFormat="1" applyFont="1" applyFill="1" applyBorder="1" applyAlignment="1">
      <alignment horizontal="right" vertical="center"/>
    </xf>
    <xf numFmtId="38" fontId="6" fillId="0" borderId="0" xfId="50" applyFont="1" applyFill="1" applyAlignment="1">
      <alignment horizontal="right" vertical="center"/>
    </xf>
    <xf numFmtId="189" fontId="41" fillId="0" borderId="0" xfId="0" applyNumberFormat="1" applyFont="1" applyFill="1" applyBorder="1" applyAlignment="1">
      <alignment horizontal="right" vertical="center"/>
    </xf>
    <xf numFmtId="38" fontId="6" fillId="0" borderId="0" xfId="50" applyFont="1" applyFill="1" applyAlignment="1">
      <alignment vertical="center"/>
    </xf>
    <xf numFmtId="0" fontId="42" fillId="0" borderId="0" xfId="0" applyFont="1" applyFill="1" applyAlignment="1">
      <alignment vertical="center"/>
    </xf>
    <xf numFmtId="0" fontId="6" fillId="36" borderId="0" xfId="0" applyFont="1" applyFill="1" applyBorder="1" applyAlignment="1">
      <alignment horizontal="distributed" vertical="center"/>
    </xf>
    <xf numFmtId="38" fontId="6" fillId="36" borderId="19" xfId="50" applyFont="1" applyFill="1" applyBorder="1" applyAlignment="1">
      <alignment vertical="center"/>
    </xf>
    <xf numFmtId="178" fontId="6" fillId="36" borderId="0" xfId="0" applyNumberFormat="1" applyFont="1" applyFill="1" applyBorder="1" applyAlignment="1">
      <alignment horizontal="right" vertical="center"/>
    </xf>
    <xf numFmtId="38" fontId="6" fillId="36" borderId="0" xfId="50" applyFont="1" applyFill="1" applyBorder="1" applyAlignment="1">
      <alignment vertical="center"/>
    </xf>
    <xf numFmtId="189" fontId="6" fillId="36" borderId="0" xfId="50" applyNumberFormat="1" applyFont="1" applyFill="1" applyBorder="1" applyAlignment="1">
      <alignment horizontal="right" vertical="center"/>
    </xf>
    <xf numFmtId="0" fontId="44" fillId="0" borderId="0" xfId="0" applyFont="1" applyFill="1" applyBorder="1" applyAlignment="1">
      <alignment vertical="center"/>
    </xf>
    <xf numFmtId="38" fontId="6" fillId="36" borderId="0" xfId="50" applyFont="1" applyFill="1" applyAlignment="1">
      <alignment vertical="center"/>
    </xf>
    <xf numFmtId="188" fontId="9" fillId="0" borderId="21" xfId="50" applyNumberFormat="1" applyFont="1" applyFill="1" applyBorder="1" applyAlignment="1">
      <alignment vertical="center"/>
    </xf>
    <xf numFmtId="207" fontId="9" fillId="0" borderId="11" xfId="0" applyNumberFormat="1" applyFont="1" applyFill="1" applyBorder="1" applyAlignment="1">
      <alignment vertical="center"/>
    </xf>
    <xf numFmtId="0" fontId="13" fillId="0" borderId="0" xfId="0" applyNumberFormat="1" applyFont="1" applyFill="1" applyAlignment="1">
      <alignment vertical="center"/>
    </xf>
    <xf numFmtId="0" fontId="13" fillId="0" borderId="0" xfId="50" applyNumberFormat="1" applyFont="1" applyFill="1" applyBorder="1" applyAlignment="1">
      <alignment vertical="center"/>
    </xf>
    <xf numFmtId="0" fontId="16" fillId="0" borderId="0" xfId="0" applyNumberFormat="1"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Border="1" applyAlignment="1">
      <alignment horizontal="distributed" vertical="center"/>
    </xf>
    <xf numFmtId="0" fontId="16" fillId="0" borderId="0" xfId="0" applyFont="1" applyBorder="1" applyAlignment="1">
      <alignment horizontal="right" vertical="center"/>
    </xf>
    <xf numFmtId="0" fontId="16" fillId="0" borderId="0" xfId="0" applyNumberFormat="1" applyFont="1" applyFill="1" applyBorder="1" applyAlignment="1" quotePrefix="1">
      <alignment vertical="center"/>
    </xf>
    <xf numFmtId="0" fontId="7" fillId="0" borderId="0" xfId="0" applyFont="1" applyFill="1" applyAlignment="1">
      <alignment vertical="center"/>
    </xf>
    <xf numFmtId="0" fontId="38" fillId="0" borderId="0" xfId="0" applyFont="1" applyFill="1" applyAlignment="1">
      <alignment vertical="center"/>
    </xf>
    <xf numFmtId="0" fontId="38" fillId="0" borderId="0" xfId="0" applyFont="1" applyFill="1" applyAlignment="1">
      <alignment horizontal="distributed" vertical="center"/>
    </xf>
    <xf numFmtId="0" fontId="9" fillId="0" borderId="11" xfId="0" applyFont="1" applyFill="1" applyBorder="1" applyAlignment="1">
      <alignment vertical="center"/>
    </xf>
    <xf numFmtId="0" fontId="9" fillId="0" borderId="11" xfId="0" applyFont="1" applyFill="1" applyBorder="1" applyAlignment="1" quotePrefix="1">
      <alignment horizontal="left" vertical="center"/>
    </xf>
    <xf numFmtId="0" fontId="9" fillId="0" borderId="11" xfId="0" applyFont="1" applyFill="1" applyBorder="1" applyAlignment="1">
      <alignment horizontal="right" vertical="center"/>
    </xf>
    <xf numFmtId="0" fontId="9" fillId="0" borderId="31" xfId="0" applyFont="1" applyFill="1" applyBorder="1" applyAlignment="1">
      <alignment horizontal="center" vertical="center"/>
    </xf>
    <xf numFmtId="0" fontId="10" fillId="0" borderId="14" xfId="0" applyFont="1" applyFill="1" applyBorder="1" applyAlignment="1">
      <alignment vertical="center"/>
    </xf>
    <xf numFmtId="0" fontId="9"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0" xfId="0" applyFont="1" applyFill="1" applyBorder="1" applyAlignment="1">
      <alignment horizontal="center" vertical="center"/>
    </xf>
    <xf numFmtId="0" fontId="10" fillId="0" borderId="16" xfId="0" applyFont="1" applyFill="1" applyBorder="1" applyAlignment="1">
      <alignment vertical="center"/>
    </xf>
    <xf numFmtId="0" fontId="10" fillId="0" borderId="19" xfId="0" applyFont="1" applyFill="1" applyBorder="1" applyAlignment="1">
      <alignment vertical="center"/>
    </xf>
    <xf numFmtId="0" fontId="9" fillId="0" borderId="26" xfId="0" applyFont="1" applyFill="1" applyBorder="1" applyAlignment="1">
      <alignment vertical="center"/>
    </xf>
    <xf numFmtId="0" fontId="9" fillId="0" borderId="12" xfId="0" applyFont="1" applyFill="1" applyBorder="1" applyAlignment="1">
      <alignment vertical="center"/>
    </xf>
    <xf numFmtId="0" fontId="9" fillId="0" borderId="15" xfId="0" applyFont="1" applyFill="1" applyBorder="1" applyAlignment="1">
      <alignment horizontal="center" vertical="center"/>
    </xf>
    <xf numFmtId="0" fontId="9" fillId="0" borderId="19" xfId="0" applyFont="1" applyFill="1" applyBorder="1" applyAlignment="1">
      <alignment horizontal="centerContinuous" vertical="center"/>
    </xf>
    <xf numFmtId="0" fontId="9" fillId="0" borderId="19" xfId="0" applyFont="1" applyFill="1" applyBorder="1" applyAlignment="1">
      <alignment horizontal="center" vertical="center"/>
    </xf>
    <xf numFmtId="0" fontId="9" fillId="0" borderId="23" xfId="0" applyFont="1" applyFill="1" applyBorder="1" applyAlignment="1">
      <alignment horizontal="centerContinuous" vertical="center"/>
    </xf>
    <xf numFmtId="0" fontId="10" fillId="0" borderId="24" xfId="0" applyFont="1" applyFill="1" applyBorder="1" applyAlignment="1">
      <alignment vertical="center"/>
    </xf>
    <xf numFmtId="0" fontId="10" fillId="0" borderId="10" xfId="0" applyFont="1" applyFill="1" applyBorder="1" applyAlignment="1">
      <alignment vertical="center"/>
    </xf>
    <xf numFmtId="0" fontId="10" fillId="0" borderId="23" xfId="0" applyFont="1" applyFill="1" applyBorder="1" applyAlignment="1">
      <alignment vertical="center"/>
    </xf>
    <xf numFmtId="0" fontId="9" fillId="0" borderId="19" xfId="0" applyFont="1" applyFill="1" applyBorder="1" applyAlignment="1">
      <alignment horizontal="right" vertical="center"/>
    </xf>
    <xf numFmtId="0" fontId="9" fillId="0" borderId="0" xfId="0" applyFont="1" applyFill="1" applyBorder="1" applyAlignment="1" quotePrefix="1">
      <alignment horizontal="right" vertical="center"/>
    </xf>
    <xf numFmtId="0" fontId="9" fillId="0" borderId="0" xfId="0" applyFont="1" applyFill="1" applyAlignment="1" quotePrefix="1">
      <alignment horizontal="right" vertical="center"/>
    </xf>
    <xf numFmtId="0" fontId="9" fillId="0" borderId="18" xfId="0" applyFont="1" applyFill="1" applyBorder="1" applyAlignment="1">
      <alignment vertical="center"/>
    </xf>
    <xf numFmtId="204" fontId="20" fillId="0" borderId="0" xfId="65" applyNumberFormat="1" applyFont="1" applyFill="1" applyBorder="1" applyAlignment="1">
      <alignment horizontal="right" vertical="center"/>
      <protection/>
    </xf>
    <xf numFmtId="49" fontId="9" fillId="0" borderId="0" xfId="0" applyNumberFormat="1" applyFont="1" applyFill="1" applyBorder="1" applyAlignment="1">
      <alignment horizontal="distributed" vertical="center"/>
    </xf>
    <xf numFmtId="0" fontId="46"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38" fontId="2" fillId="0" borderId="0" xfId="50" applyFont="1" applyFill="1" applyBorder="1" applyAlignment="1">
      <alignment vertical="center"/>
    </xf>
    <xf numFmtId="0" fontId="11" fillId="0" borderId="0" xfId="0" applyFont="1" applyFill="1" applyBorder="1" applyAlignment="1">
      <alignment horizontal="distributed" vertical="center"/>
    </xf>
    <xf numFmtId="188" fontId="69" fillId="0" borderId="0" xfId="50" applyNumberFormat="1" applyFont="1" applyFill="1" applyBorder="1" applyAlignment="1">
      <alignment vertical="center"/>
    </xf>
    <xf numFmtId="0" fontId="9" fillId="0" borderId="0" xfId="0" applyNumberFormat="1" applyFont="1" applyFill="1" applyBorder="1" applyAlignment="1">
      <alignment horizontal="distributed" vertical="center" wrapText="1" shrinkToFit="1"/>
    </xf>
    <xf numFmtId="0" fontId="4" fillId="0" borderId="0" xfId="0" applyFont="1" applyFill="1" applyBorder="1" applyAlignment="1">
      <alignment horizontal="distributed" vertical="center"/>
    </xf>
    <xf numFmtId="179" fontId="9" fillId="0" borderId="0" xfId="0" applyNumberFormat="1" applyFont="1" applyFill="1" applyBorder="1" applyAlignment="1">
      <alignment horizontal="right" vertical="center"/>
    </xf>
    <xf numFmtId="0" fontId="41" fillId="0" borderId="0" xfId="0" applyFont="1" applyFill="1" applyBorder="1" applyAlignment="1">
      <alignment horizontal="distributed" vertical="center"/>
    </xf>
    <xf numFmtId="0" fontId="41" fillId="0" borderId="0" xfId="0" applyFont="1" applyFill="1" applyAlignment="1">
      <alignment vertical="center"/>
    </xf>
    <xf numFmtId="188" fontId="6" fillId="36" borderId="19" xfId="50" applyNumberFormat="1" applyFont="1" applyFill="1" applyBorder="1" applyAlignment="1">
      <alignment vertical="center"/>
    </xf>
    <xf numFmtId="188" fontId="6" fillId="36" borderId="0" xfId="50" applyNumberFormat="1" applyFont="1" applyFill="1" applyBorder="1" applyAlignment="1">
      <alignment vertical="center"/>
    </xf>
    <xf numFmtId="0" fontId="6" fillId="36" borderId="0" xfId="0" applyFont="1" applyFill="1" applyBorder="1" applyAlignment="1">
      <alignment vertical="center"/>
    </xf>
    <xf numFmtId="0" fontId="6" fillId="0" borderId="0" xfId="0" applyFont="1" applyFill="1" applyBorder="1" applyAlignment="1">
      <alignment horizontal="distributed" vertical="center"/>
    </xf>
    <xf numFmtId="207" fontId="41" fillId="36" borderId="0" xfId="0" applyNumberFormat="1" applyFont="1" applyFill="1" applyBorder="1" applyAlignment="1">
      <alignment vertical="center"/>
    </xf>
    <xf numFmtId="0" fontId="47" fillId="0" borderId="0" xfId="0" applyFont="1" applyFill="1" applyBorder="1" applyAlignment="1">
      <alignment horizontal="distributed" vertical="center"/>
    </xf>
    <xf numFmtId="0" fontId="46" fillId="0" borderId="0" xfId="0" applyNumberFormat="1" applyFont="1" applyFill="1" applyBorder="1" applyAlignment="1">
      <alignment horizontal="distributed" vertical="center" wrapText="1" shrinkToFit="1"/>
    </xf>
    <xf numFmtId="188" fontId="71" fillId="0" borderId="0" xfId="50" applyNumberFormat="1" applyFont="1" applyFill="1" applyBorder="1" applyAlignment="1">
      <alignment vertical="center"/>
    </xf>
    <xf numFmtId="0" fontId="67" fillId="0" borderId="0" xfId="0" applyFont="1" applyFill="1" applyBorder="1" applyAlignment="1">
      <alignment vertical="center"/>
    </xf>
    <xf numFmtId="188" fontId="71" fillId="0" borderId="0" xfId="50" applyNumberFormat="1" applyFont="1" applyFill="1" applyBorder="1" applyAlignment="1">
      <alignment vertical="center" shrinkToFit="1"/>
    </xf>
    <xf numFmtId="0" fontId="2" fillId="0" borderId="0" xfId="0" applyNumberFormat="1" applyFont="1" applyFill="1" applyAlignment="1">
      <alignment vertical="center"/>
    </xf>
    <xf numFmtId="0" fontId="13" fillId="0" borderId="0" xfId="0" applyNumberFormat="1" applyFont="1" applyBorder="1" applyAlignment="1">
      <alignment vertical="center"/>
    </xf>
    <xf numFmtId="0" fontId="9" fillId="0" borderId="11" xfId="0" applyFont="1" applyBorder="1" applyAlignment="1">
      <alignment vertical="center"/>
    </xf>
    <xf numFmtId="0" fontId="2" fillId="0" borderId="11" xfId="0" applyFont="1" applyBorder="1" applyAlignment="1">
      <alignment vertical="center"/>
    </xf>
    <xf numFmtId="0" fontId="9" fillId="0" borderId="12" xfId="0" applyFont="1" applyBorder="1" applyAlignment="1" quotePrefix="1">
      <alignment horizontal="center" vertical="center"/>
    </xf>
    <xf numFmtId="0" fontId="9" fillId="0" borderId="0" xfId="0" applyFont="1" applyBorder="1" applyAlignment="1" quotePrefix="1">
      <alignment horizontal="center" vertical="center"/>
    </xf>
    <xf numFmtId="0" fontId="9" fillId="0" borderId="32" xfId="0" applyFont="1" applyBorder="1" applyAlignment="1" quotePrefix="1">
      <alignment horizontal="center" vertical="center"/>
    </xf>
    <xf numFmtId="0" fontId="9" fillId="0" borderId="32" xfId="0" applyFont="1" applyBorder="1" applyAlignment="1" quotePrefix="1">
      <alignment horizontal="center" vertical="center"/>
    </xf>
    <xf numFmtId="0" fontId="9" fillId="0" borderId="13" xfId="0" applyFont="1" applyBorder="1" applyAlignment="1">
      <alignment vertical="center"/>
    </xf>
    <xf numFmtId="0" fontId="9" fillId="0" borderId="13" xfId="0" applyFont="1" applyBorder="1" applyAlignment="1">
      <alignment horizontal="right" vertical="center"/>
    </xf>
    <xf numFmtId="188" fontId="9" fillId="0" borderId="14" xfId="0" applyNumberFormat="1" applyFont="1" applyFill="1" applyBorder="1" applyAlignment="1">
      <alignment horizontal="right" vertical="center"/>
    </xf>
    <xf numFmtId="0" fontId="2" fillId="9" borderId="0" xfId="0" applyFont="1" applyFill="1" applyBorder="1" applyAlignment="1">
      <alignment vertical="center"/>
    </xf>
    <xf numFmtId="38" fontId="9" fillId="0" borderId="14" xfId="50" applyFont="1" applyFill="1" applyBorder="1" applyAlignment="1">
      <alignment vertical="center"/>
    </xf>
    <xf numFmtId="38" fontId="9" fillId="0" borderId="0" xfId="50" applyFont="1" applyFill="1" applyBorder="1" applyAlignment="1">
      <alignment horizontal="right" vertical="center" shrinkToFit="1"/>
    </xf>
    <xf numFmtId="38" fontId="9" fillId="0" borderId="0" xfId="34" applyFont="1" applyFill="1" applyBorder="1" applyAlignment="1" applyProtection="1">
      <alignment horizontal="right" vertical="center"/>
      <protection/>
    </xf>
    <xf numFmtId="38" fontId="9" fillId="0" borderId="19" xfId="50" applyFont="1" applyFill="1" applyBorder="1" applyAlignment="1">
      <alignment horizontal="right" vertical="center"/>
    </xf>
    <xf numFmtId="38" fontId="48" fillId="0" borderId="0" xfId="50" applyFont="1" applyFill="1" applyBorder="1" applyAlignment="1">
      <alignment horizontal="right" vertical="center"/>
    </xf>
    <xf numFmtId="188" fontId="41" fillId="0" borderId="14" xfId="50" applyNumberFormat="1" applyFont="1" applyFill="1" applyBorder="1" applyAlignment="1">
      <alignment vertical="center"/>
    </xf>
    <xf numFmtId="0" fontId="2" fillId="34" borderId="0" xfId="0" applyFont="1" applyFill="1" applyBorder="1" applyAlignment="1">
      <alignment vertical="center"/>
    </xf>
    <xf numFmtId="0" fontId="14" fillId="36" borderId="14" xfId="0" applyFont="1" applyFill="1" applyBorder="1" applyAlignment="1">
      <alignment horizontal="distributed" vertical="center"/>
    </xf>
    <xf numFmtId="201" fontId="6" fillId="36" borderId="0" xfId="0" applyNumberFormat="1" applyFont="1" applyFill="1" applyBorder="1" applyAlignment="1">
      <alignment horizontal="right" vertical="center"/>
    </xf>
    <xf numFmtId="184" fontId="6" fillId="36" borderId="0" xfId="0" applyNumberFormat="1" applyFont="1" applyFill="1" applyBorder="1" applyAlignment="1">
      <alignment horizontal="right" vertical="center"/>
    </xf>
    <xf numFmtId="38" fontId="14" fillId="33" borderId="0" xfId="50" applyFont="1" applyFill="1" applyBorder="1" applyAlignment="1">
      <alignment horizontal="right" vertical="center"/>
    </xf>
    <xf numFmtId="188" fontId="14" fillId="0" borderId="0" xfId="50" applyNumberFormat="1" applyFont="1" applyFill="1" applyBorder="1" applyAlignment="1">
      <alignment vertical="center"/>
    </xf>
    <xf numFmtId="188" fontId="41" fillId="36" borderId="14" xfId="50" applyNumberFormat="1" applyFont="1" applyFill="1" applyBorder="1" applyAlignment="1">
      <alignment vertical="center"/>
    </xf>
    <xf numFmtId="0" fontId="14" fillId="36" borderId="19" xfId="0" applyFont="1" applyFill="1" applyBorder="1" applyAlignment="1">
      <alignment horizontal="distributed" vertical="center"/>
    </xf>
    <xf numFmtId="187" fontId="9" fillId="0" borderId="0" xfId="50" applyNumberFormat="1" applyFont="1" applyFill="1" applyBorder="1" applyAlignment="1">
      <alignment horizontal="right" vertical="center"/>
    </xf>
    <xf numFmtId="38" fontId="9" fillId="0" borderId="21" xfId="50" applyFont="1" applyFill="1" applyBorder="1" applyAlignment="1">
      <alignment horizontal="right" vertical="center"/>
    </xf>
    <xf numFmtId="185" fontId="9" fillId="0" borderId="11" xfId="0" applyNumberFormat="1" applyFont="1" applyFill="1" applyBorder="1" applyAlignment="1">
      <alignment horizontal="right" vertical="center"/>
    </xf>
    <xf numFmtId="188" fontId="9" fillId="0" borderId="12" xfId="50" applyNumberFormat="1" applyFont="1" applyFill="1" applyBorder="1" applyAlignment="1">
      <alignment vertical="center"/>
    </xf>
    <xf numFmtId="188" fontId="9" fillId="0" borderId="20" xfId="50" applyNumberFormat="1" applyFont="1" applyFill="1" applyBorder="1" applyAlignment="1">
      <alignment horizontal="right" vertical="center"/>
    </xf>
    <xf numFmtId="0" fontId="13" fillId="0" borderId="0" xfId="0" applyNumberFormat="1" applyFont="1" applyFill="1" applyAlignment="1">
      <alignment horizontal="left" vertical="center"/>
    </xf>
    <xf numFmtId="0" fontId="9" fillId="0" borderId="0" xfId="0" applyNumberFormat="1" applyFont="1" applyFill="1" applyAlignment="1">
      <alignment vertical="center"/>
    </xf>
    <xf numFmtId="0" fontId="13" fillId="0" borderId="0" xfId="0" applyNumberFormat="1" applyFont="1" applyAlignment="1">
      <alignment vertical="center"/>
    </xf>
    <xf numFmtId="0" fontId="9" fillId="0" borderId="0" xfId="0" applyNumberFormat="1" applyFont="1" applyAlignment="1">
      <alignment vertical="center"/>
    </xf>
    <xf numFmtId="49" fontId="13" fillId="0" borderId="0" xfId="0" applyNumberFormat="1" applyFont="1" applyFill="1" applyAlignment="1">
      <alignment vertical="center"/>
    </xf>
    <xf numFmtId="0" fontId="2" fillId="0" borderId="0" xfId="0" applyNumberFormat="1" applyFont="1" applyAlignment="1">
      <alignment vertical="center"/>
    </xf>
    <xf numFmtId="0" fontId="7" fillId="0" borderId="0" xfId="0" applyFont="1" applyFill="1" applyAlignment="1">
      <alignment horizontal="left" vertical="center"/>
    </xf>
    <xf numFmtId="0" fontId="10" fillId="0" borderId="32"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0" borderId="0" xfId="0" applyFont="1" applyBorder="1" applyAlignment="1">
      <alignment horizontal="center" vertical="center"/>
    </xf>
    <xf numFmtId="0" fontId="9" fillId="0" borderId="16" xfId="0" applyFont="1" applyFill="1" applyBorder="1" applyAlignment="1">
      <alignment horizontal="centerContinuous" vertical="center"/>
    </xf>
    <xf numFmtId="188" fontId="9" fillId="0" borderId="0" xfId="0" applyNumberFormat="1" applyFont="1" applyFill="1" applyBorder="1" applyAlignment="1" quotePrefix="1">
      <alignment horizontal="right" vertical="center"/>
    </xf>
    <xf numFmtId="207" fontId="9" fillId="0" borderId="14" xfId="0" applyNumberFormat="1" applyFont="1" applyFill="1" applyBorder="1" applyAlignment="1">
      <alignment horizontal="right" vertical="center"/>
    </xf>
    <xf numFmtId="0" fontId="9" fillId="0" borderId="0" xfId="0" applyNumberFormat="1" applyFont="1" applyFill="1" applyBorder="1" applyAlignment="1" quotePrefix="1">
      <alignment horizontal="right" vertical="center"/>
    </xf>
    <xf numFmtId="188" fontId="71" fillId="0" borderId="0" xfId="50" applyNumberFormat="1" applyFont="1" applyFill="1" applyBorder="1" applyAlignment="1">
      <alignment horizontal="right" vertical="center"/>
    </xf>
    <xf numFmtId="38" fontId="71" fillId="0" borderId="0" xfId="50" applyFont="1" applyFill="1" applyBorder="1" applyAlignment="1">
      <alignment horizontal="right" vertical="center"/>
    </xf>
    <xf numFmtId="188" fontId="71" fillId="0" borderId="0" xfId="50" applyNumberFormat="1" applyFont="1" applyFill="1" applyBorder="1" applyAlignment="1" quotePrefix="1">
      <alignment horizontal="right" vertical="center"/>
    </xf>
    <xf numFmtId="188" fontId="71" fillId="0" borderId="0" xfId="0" applyNumberFormat="1" applyFont="1" applyFill="1" applyBorder="1" applyAlignment="1">
      <alignment horizontal="right" vertical="center"/>
    </xf>
    <xf numFmtId="200" fontId="71" fillId="0" borderId="0" xfId="0" applyNumberFormat="1" applyFont="1" applyFill="1" applyBorder="1" applyAlignment="1">
      <alignment horizontal="right" vertical="center"/>
    </xf>
    <xf numFmtId="0" fontId="41" fillId="34" borderId="0" xfId="0" applyFont="1" applyFill="1" applyBorder="1" applyAlignment="1">
      <alignment vertical="center"/>
    </xf>
    <xf numFmtId="0" fontId="6" fillId="36" borderId="14" xfId="0" applyFont="1" applyFill="1" applyBorder="1" applyAlignment="1">
      <alignment horizontal="distributed" vertical="center"/>
    </xf>
    <xf numFmtId="0" fontId="6" fillId="36" borderId="0" xfId="0" applyFont="1" applyFill="1" applyBorder="1" applyAlignment="1">
      <alignment horizontal="right" vertical="center"/>
    </xf>
    <xf numFmtId="38" fontId="6" fillId="36" borderId="0" xfId="50" applyFont="1" applyFill="1" applyBorder="1" applyAlignment="1" quotePrefix="1">
      <alignment horizontal="right" vertical="center"/>
    </xf>
    <xf numFmtId="188" fontId="6" fillId="0" borderId="0" xfId="50" applyNumberFormat="1" applyFont="1" applyFill="1" applyBorder="1" applyAlignment="1" quotePrefix="1">
      <alignment horizontal="right" vertical="center"/>
    </xf>
    <xf numFmtId="2" fontId="6" fillId="36" borderId="0" xfId="0" applyNumberFormat="1" applyFont="1" applyFill="1" applyBorder="1" applyAlignment="1">
      <alignment horizontal="right" vertical="center"/>
    </xf>
    <xf numFmtId="207" fontId="9" fillId="36" borderId="14" xfId="0" applyNumberFormat="1" applyFont="1" applyFill="1" applyBorder="1" applyAlignment="1">
      <alignment horizontal="right" vertical="center"/>
    </xf>
    <xf numFmtId="0" fontId="41" fillId="0" borderId="0" xfId="0" applyFont="1" applyFill="1" applyBorder="1" applyAlignment="1">
      <alignment vertical="center"/>
    </xf>
    <xf numFmtId="0" fontId="9" fillId="34" borderId="14" xfId="0" applyFont="1" applyFill="1" applyBorder="1" applyAlignment="1">
      <alignment horizontal="distributed" vertical="center"/>
    </xf>
    <xf numFmtId="188" fontId="9" fillId="0" borderId="11" xfId="0" applyNumberFormat="1" applyFont="1" applyFill="1" applyBorder="1" applyAlignment="1" quotePrefix="1">
      <alignment horizontal="right" vertical="center"/>
    </xf>
    <xf numFmtId="188" fontId="9" fillId="0" borderId="11" xfId="50" applyNumberFormat="1" applyFont="1" applyFill="1" applyBorder="1" applyAlignment="1" quotePrefix="1">
      <alignment horizontal="right" vertical="center"/>
    </xf>
    <xf numFmtId="207" fontId="9" fillId="0" borderId="20" xfId="0" applyNumberFormat="1" applyFont="1" applyFill="1" applyBorder="1" applyAlignment="1">
      <alignment horizontal="right" vertical="center"/>
    </xf>
    <xf numFmtId="0" fontId="9" fillId="0" borderId="0" xfId="0" applyFont="1" applyFill="1" applyBorder="1" applyAlignment="1" quotePrefix="1">
      <alignment vertical="center"/>
    </xf>
    <xf numFmtId="0" fontId="16" fillId="0" borderId="0" xfId="0" applyFont="1" applyFill="1" applyBorder="1" applyAlignment="1">
      <alignment horizontal="left" vertical="center"/>
    </xf>
    <xf numFmtId="0" fontId="9" fillId="0" borderId="0" xfId="50"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Comma [0] 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2" xfId="64"/>
    <cellStyle name="標準 2 2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28</xdr:row>
      <xdr:rowOff>0</xdr:rowOff>
    </xdr:from>
    <xdr:to>
      <xdr:col>11</xdr:col>
      <xdr:colOff>857250</xdr:colOff>
      <xdr:row>28</xdr:row>
      <xdr:rowOff>0</xdr:rowOff>
    </xdr:to>
    <xdr:sp>
      <xdr:nvSpPr>
        <xdr:cNvPr id="1" name="Line 3"/>
        <xdr:cNvSpPr>
          <a:spLocks/>
        </xdr:cNvSpPr>
      </xdr:nvSpPr>
      <xdr:spPr>
        <a:xfrm flipV="1">
          <a:off x="10791825" y="63817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161925</xdr:colOff>
      <xdr:row>27</xdr:row>
      <xdr:rowOff>180975</xdr:rowOff>
    </xdr:from>
    <xdr:to>
      <xdr:col>12</xdr:col>
      <xdr:colOff>704850</xdr:colOff>
      <xdr:row>27</xdr:row>
      <xdr:rowOff>180975</xdr:rowOff>
    </xdr:to>
    <xdr:sp>
      <xdr:nvSpPr>
        <xdr:cNvPr id="2" name="Line 5"/>
        <xdr:cNvSpPr>
          <a:spLocks/>
        </xdr:cNvSpPr>
      </xdr:nvSpPr>
      <xdr:spPr>
        <a:xfrm>
          <a:off x="11858625" y="63722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0</xdr:colOff>
      <xdr:row>118</xdr:row>
      <xdr:rowOff>123825</xdr:rowOff>
    </xdr:from>
    <xdr:to>
      <xdr:col>17</xdr:col>
      <xdr:colOff>828675</xdr:colOff>
      <xdr:row>118</xdr:row>
      <xdr:rowOff>123825</xdr:rowOff>
    </xdr:to>
    <xdr:sp>
      <xdr:nvSpPr>
        <xdr:cNvPr id="3" name="Line 7"/>
        <xdr:cNvSpPr>
          <a:spLocks/>
        </xdr:cNvSpPr>
      </xdr:nvSpPr>
      <xdr:spPr>
        <a:xfrm flipV="1">
          <a:off x="14735175" y="22888575"/>
          <a:ext cx="2676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57150</xdr:colOff>
      <xdr:row>113</xdr:row>
      <xdr:rowOff>171450</xdr:rowOff>
    </xdr:from>
    <xdr:to>
      <xdr:col>28</xdr:col>
      <xdr:colOff>695325</xdr:colOff>
      <xdr:row>113</xdr:row>
      <xdr:rowOff>171450</xdr:rowOff>
    </xdr:to>
    <xdr:sp>
      <xdr:nvSpPr>
        <xdr:cNvPr id="4" name="Line 8"/>
        <xdr:cNvSpPr>
          <a:spLocks/>
        </xdr:cNvSpPr>
      </xdr:nvSpPr>
      <xdr:spPr>
        <a:xfrm flipV="1">
          <a:off x="25546050" y="22031325"/>
          <a:ext cx="149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171450</xdr:colOff>
      <xdr:row>45</xdr:row>
      <xdr:rowOff>0</xdr:rowOff>
    </xdr:from>
    <xdr:to>
      <xdr:col>17</xdr:col>
      <xdr:colOff>838200</xdr:colOff>
      <xdr:row>45</xdr:row>
      <xdr:rowOff>9525</xdr:rowOff>
    </xdr:to>
    <xdr:sp>
      <xdr:nvSpPr>
        <xdr:cNvPr id="5" name="直線コネクタ 15"/>
        <xdr:cNvSpPr>
          <a:spLocks/>
        </xdr:cNvSpPr>
      </xdr:nvSpPr>
      <xdr:spPr>
        <a:xfrm flipV="1">
          <a:off x="13877925" y="10144125"/>
          <a:ext cx="35433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180975</xdr:colOff>
      <xdr:row>28</xdr:row>
      <xdr:rowOff>0</xdr:rowOff>
    </xdr:from>
    <xdr:to>
      <xdr:col>10</xdr:col>
      <xdr:colOff>676275</xdr:colOff>
      <xdr:row>28</xdr:row>
      <xdr:rowOff>0</xdr:rowOff>
    </xdr:to>
    <xdr:sp>
      <xdr:nvSpPr>
        <xdr:cNvPr id="6" name="Line 5"/>
        <xdr:cNvSpPr>
          <a:spLocks/>
        </xdr:cNvSpPr>
      </xdr:nvSpPr>
      <xdr:spPr>
        <a:xfrm>
          <a:off x="10086975" y="63817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123825</xdr:colOff>
      <xdr:row>28</xdr:row>
      <xdr:rowOff>0</xdr:rowOff>
    </xdr:from>
    <xdr:to>
      <xdr:col>7</xdr:col>
      <xdr:colOff>666750</xdr:colOff>
      <xdr:row>28</xdr:row>
      <xdr:rowOff>0</xdr:rowOff>
    </xdr:to>
    <xdr:sp>
      <xdr:nvSpPr>
        <xdr:cNvPr id="7" name="Line 5"/>
        <xdr:cNvSpPr>
          <a:spLocks/>
        </xdr:cNvSpPr>
      </xdr:nvSpPr>
      <xdr:spPr>
        <a:xfrm>
          <a:off x="7924800" y="63817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200025</xdr:colOff>
      <xdr:row>45</xdr:row>
      <xdr:rowOff>0</xdr:rowOff>
    </xdr:from>
    <xdr:to>
      <xdr:col>12</xdr:col>
      <xdr:colOff>200025</xdr:colOff>
      <xdr:row>45</xdr:row>
      <xdr:rowOff>9525</xdr:rowOff>
    </xdr:to>
    <xdr:sp>
      <xdr:nvSpPr>
        <xdr:cNvPr id="8" name="直線コネクタ 10"/>
        <xdr:cNvSpPr>
          <a:spLocks/>
        </xdr:cNvSpPr>
      </xdr:nvSpPr>
      <xdr:spPr>
        <a:xfrm>
          <a:off x="10106025" y="10144125"/>
          <a:ext cx="17907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62</xdr:row>
      <xdr:rowOff>0</xdr:rowOff>
    </xdr:from>
    <xdr:to>
      <xdr:col>11</xdr:col>
      <xdr:colOff>800100</xdr:colOff>
      <xdr:row>62</xdr:row>
      <xdr:rowOff>9525</xdr:rowOff>
    </xdr:to>
    <xdr:sp>
      <xdr:nvSpPr>
        <xdr:cNvPr id="1" name="直線コネクタ 2"/>
        <xdr:cNvSpPr>
          <a:spLocks/>
        </xdr:cNvSpPr>
      </xdr:nvSpPr>
      <xdr:spPr>
        <a:xfrm flipV="1">
          <a:off x="9686925" y="12144375"/>
          <a:ext cx="1571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200025</xdr:colOff>
      <xdr:row>62</xdr:row>
      <xdr:rowOff>0</xdr:rowOff>
    </xdr:from>
    <xdr:to>
      <xdr:col>18</xdr:col>
      <xdr:colOff>371475</xdr:colOff>
      <xdr:row>62</xdr:row>
      <xdr:rowOff>0</xdr:rowOff>
    </xdr:to>
    <xdr:sp>
      <xdr:nvSpPr>
        <xdr:cNvPr id="2" name="直線コネクタ 4"/>
        <xdr:cNvSpPr>
          <a:spLocks/>
        </xdr:cNvSpPr>
      </xdr:nvSpPr>
      <xdr:spPr>
        <a:xfrm>
          <a:off x="14077950" y="12144375"/>
          <a:ext cx="3486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112</xdr:row>
      <xdr:rowOff>0</xdr:rowOff>
    </xdr:from>
    <xdr:to>
      <xdr:col>1</xdr:col>
      <xdr:colOff>638175</xdr:colOff>
      <xdr:row>112</xdr:row>
      <xdr:rowOff>9525</xdr:rowOff>
    </xdr:to>
    <xdr:sp>
      <xdr:nvSpPr>
        <xdr:cNvPr id="1" name="Line 1"/>
        <xdr:cNvSpPr>
          <a:spLocks/>
        </xdr:cNvSpPr>
      </xdr:nvSpPr>
      <xdr:spPr>
        <a:xfrm>
          <a:off x="161925" y="19269075"/>
          <a:ext cx="13716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161925</xdr:colOff>
      <xdr:row>112</xdr:row>
      <xdr:rowOff>0</xdr:rowOff>
    </xdr:from>
    <xdr:to>
      <xdr:col>3</xdr:col>
      <xdr:colOff>847725</xdr:colOff>
      <xdr:row>112</xdr:row>
      <xdr:rowOff>0</xdr:rowOff>
    </xdr:to>
    <xdr:sp>
      <xdr:nvSpPr>
        <xdr:cNvPr id="2" name="Line 2"/>
        <xdr:cNvSpPr>
          <a:spLocks/>
        </xdr:cNvSpPr>
      </xdr:nvSpPr>
      <xdr:spPr>
        <a:xfrm>
          <a:off x="1885950" y="19269075"/>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200025</xdr:colOff>
      <xdr:row>112</xdr:row>
      <xdr:rowOff>0</xdr:rowOff>
    </xdr:from>
    <xdr:to>
      <xdr:col>7</xdr:col>
      <xdr:colOff>428625</xdr:colOff>
      <xdr:row>112</xdr:row>
      <xdr:rowOff>0</xdr:rowOff>
    </xdr:to>
    <xdr:sp>
      <xdr:nvSpPr>
        <xdr:cNvPr id="3" name="Line 3"/>
        <xdr:cNvSpPr>
          <a:spLocks/>
        </xdr:cNvSpPr>
      </xdr:nvSpPr>
      <xdr:spPr>
        <a:xfrm>
          <a:off x="3524250" y="19269075"/>
          <a:ext cx="256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219075</xdr:colOff>
      <xdr:row>112</xdr:row>
      <xdr:rowOff>0</xdr:rowOff>
    </xdr:from>
    <xdr:to>
      <xdr:col>10</xdr:col>
      <xdr:colOff>352425</xdr:colOff>
      <xdr:row>112</xdr:row>
      <xdr:rowOff>0</xdr:rowOff>
    </xdr:to>
    <xdr:sp>
      <xdr:nvSpPr>
        <xdr:cNvPr id="4" name="Line 4"/>
        <xdr:cNvSpPr>
          <a:spLocks/>
        </xdr:cNvSpPr>
      </xdr:nvSpPr>
      <xdr:spPr>
        <a:xfrm>
          <a:off x="6610350" y="19269075"/>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85725</xdr:colOff>
      <xdr:row>6</xdr:row>
      <xdr:rowOff>0</xdr:rowOff>
    </xdr:from>
    <xdr:to>
      <xdr:col>7</xdr:col>
      <xdr:colOff>561975</xdr:colOff>
      <xdr:row>6</xdr:row>
      <xdr:rowOff>0</xdr:rowOff>
    </xdr:to>
    <xdr:sp>
      <xdr:nvSpPr>
        <xdr:cNvPr id="5" name="直線コネクタ 6"/>
        <xdr:cNvSpPr>
          <a:spLocks/>
        </xdr:cNvSpPr>
      </xdr:nvSpPr>
      <xdr:spPr>
        <a:xfrm>
          <a:off x="5743575" y="1371600"/>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6</xdr:row>
      <xdr:rowOff>0</xdr:rowOff>
    </xdr:from>
    <xdr:to>
      <xdr:col>8</xdr:col>
      <xdr:colOff>581025</xdr:colOff>
      <xdr:row>6</xdr:row>
      <xdr:rowOff>0</xdr:rowOff>
    </xdr:to>
    <xdr:sp>
      <xdr:nvSpPr>
        <xdr:cNvPr id="6" name="直線コネクタ 7"/>
        <xdr:cNvSpPr>
          <a:spLocks/>
        </xdr:cNvSpPr>
      </xdr:nvSpPr>
      <xdr:spPr>
        <a:xfrm>
          <a:off x="6496050" y="1371600"/>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114300</xdr:colOff>
      <xdr:row>6</xdr:row>
      <xdr:rowOff>9525</xdr:rowOff>
    </xdr:from>
    <xdr:to>
      <xdr:col>9</xdr:col>
      <xdr:colOff>800100</xdr:colOff>
      <xdr:row>6</xdr:row>
      <xdr:rowOff>9525</xdr:rowOff>
    </xdr:to>
    <xdr:sp>
      <xdr:nvSpPr>
        <xdr:cNvPr id="7" name="直線コネクタ 8"/>
        <xdr:cNvSpPr>
          <a:spLocks/>
        </xdr:cNvSpPr>
      </xdr:nvSpPr>
      <xdr:spPr>
        <a:xfrm>
          <a:off x="7239000" y="138112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95250</xdr:colOff>
      <xdr:row>6</xdr:row>
      <xdr:rowOff>0</xdr:rowOff>
    </xdr:from>
    <xdr:to>
      <xdr:col>10</xdr:col>
      <xdr:colOff>571500</xdr:colOff>
      <xdr:row>6</xdr:row>
      <xdr:rowOff>0</xdr:rowOff>
    </xdr:to>
    <xdr:sp>
      <xdr:nvSpPr>
        <xdr:cNvPr id="8" name="直線コネクタ 9"/>
        <xdr:cNvSpPr>
          <a:spLocks/>
        </xdr:cNvSpPr>
      </xdr:nvSpPr>
      <xdr:spPr>
        <a:xfrm>
          <a:off x="8143875" y="1371600"/>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74"/>
  <sheetViews>
    <sheetView tabSelected="1" view="pageBreakPreview" zoomScaleSheetLayoutView="100" workbookViewId="0" topLeftCell="A1">
      <pane xSplit="1" topLeftCell="B1" activePane="topRight" state="frozen"/>
      <selection pane="topLeft" activeCell="C30" sqref="C30"/>
      <selection pane="topRight" activeCell="A1" sqref="A1"/>
    </sheetView>
  </sheetViews>
  <sheetFormatPr defaultColWidth="9" defaultRowHeight="14.25"/>
  <cols>
    <col min="1" max="1" width="11.09765625" style="4" customWidth="1"/>
    <col min="2" max="2" width="12.69921875" style="4" customWidth="1"/>
    <col min="3" max="3" width="8.8984375" style="4" customWidth="1"/>
    <col min="4" max="4" width="13.09765625" style="4" customWidth="1"/>
    <col min="5" max="5" width="12.296875" style="4" customWidth="1"/>
    <col min="6" max="6" width="12.69921875" style="4" customWidth="1"/>
    <col min="7" max="7" width="11.09765625" style="4" customWidth="1"/>
    <col min="8" max="8" width="8.69921875" style="4" customWidth="1"/>
    <col min="9" max="9" width="5.69921875" style="116" customWidth="1"/>
    <col min="10" max="10" width="7.69921875" style="116" customWidth="1"/>
    <col min="11" max="11" width="8.69921875" style="4" customWidth="1"/>
    <col min="12" max="12" width="10.09765625" style="4" customWidth="1"/>
    <col min="13" max="13" width="8.69921875" style="4" customWidth="1"/>
    <col min="14" max="14" width="12.3984375" style="4" customWidth="1"/>
    <col min="15" max="15" width="10.796875" style="4" customWidth="1"/>
    <col min="16" max="18" width="9.69921875" style="4" customWidth="1"/>
    <col min="19" max="19" width="11.796875" style="4" customWidth="1"/>
    <col min="20" max="16384" width="9" style="4" customWidth="1"/>
  </cols>
  <sheetData>
    <row r="1" spans="2:8" ht="25.5" customHeight="1">
      <c r="B1" s="10" t="s">
        <v>48</v>
      </c>
      <c r="C1" s="10"/>
      <c r="D1" s="10"/>
      <c r="E1" s="10"/>
      <c r="F1" s="18"/>
      <c r="G1" s="115"/>
      <c r="H1" s="116"/>
    </row>
    <row r="2" spans="2:8" ht="6.75" customHeight="1">
      <c r="B2" s="11"/>
      <c r="C2" s="11"/>
      <c r="D2" s="11"/>
      <c r="E2" s="11"/>
      <c r="F2" s="117"/>
      <c r="G2" s="117"/>
      <c r="H2" s="116"/>
    </row>
    <row r="3" spans="1:10" s="14" customFormat="1" ht="19.5" customHeight="1">
      <c r="A3" s="12" t="s">
        <v>78</v>
      </c>
      <c r="B3" s="13"/>
      <c r="C3" s="13"/>
      <c r="D3" s="13"/>
      <c r="E3" s="13"/>
      <c r="F3" s="86"/>
      <c r="G3" s="86"/>
      <c r="H3" s="118"/>
      <c r="I3" s="118"/>
      <c r="J3" s="86"/>
    </row>
    <row r="4" spans="1:10" s="14" customFormat="1" ht="4.5" customHeight="1">
      <c r="A4" s="12"/>
      <c r="B4" s="13"/>
      <c r="C4" s="13"/>
      <c r="D4" s="13"/>
      <c r="E4" s="13"/>
      <c r="F4" s="13"/>
      <c r="G4" s="13"/>
      <c r="I4" s="86"/>
      <c r="J4" s="86"/>
    </row>
    <row r="5" spans="1:20" ht="13.5" customHeight="1" thickBot="1">
      <c r="A5" s="92" t="s">
        <v>127</v>
      </c>
      <c r="B5" s="26"/>
      <c r="C5" s="27"/>
      <c r="D5" s="26"/>
      <c r="E5" s="26"/>
      <c r="F5" s="26"/>
      <c r="G5" s="26"/>
      <c r="H5" s="26"/>
      <c r="I5" s="147"/>
      <c r="J5" s="147"/>
      <c r="K5" s="28"/>
      <c r="L5" s="29"/>
      <c r="M5" s="29"/>
      <c r="N5" s="29"/>
      <c r="O5" s="29"/>
      <c r="P5" s="29"/>
      <c r="Q5" s="26"/>
      <c r="R5" s="30"/>
      <c r="S5" s="31" t="s">
        <v>66</v>
      </c>
      <c r="T5" s="5"/>
    </row>
    <row r="6" spans="1:20" ht="16.5" customHeight="1">
      <c r="A6" s="255" t="s">
        <v>53</v>
      </c>
      <c r="B6" s="244" t="s">
        <v>126</v>
      </c>
      <c r="C6" s="245"/>
      <c r="D6" s="263"/>
      <c r="E6" s="265" t="s">
        <v>54</v>
      </c>
      <c r="F6" s="266"/>
      <c r="G6" s="266"/>
      <c r="H6" s="266"/>
      <c r="I6" s="84"/>
      <c r="J6" s="84"/>
      <c r="K6" s="245" t="s">
        <v>54</v>
      </c>
      <c r="L6" s="258"/>
      <c r="M6" s="257"/>
      <c r="N6" s="265" t="s">
        <v>60</v>
      </c>
      <c r="O6" s="266"/>
      <c r="P6" s="266"/>
      <c r="Q6" s="266"/>
      <c r="R6" s="285"/>
      <c r="S6" s="283" t="s">
        <v>53</v>
      </c>
      <c r="T6" s="5"/>
    </row>
    <row r="7" spans="1:20" ht="24.75" customHeight="1">
      <c r="A7" s="256"/>
      <c r="B7" s="264" t="s">
        <v>119</v>
      </c>
      <c r="C7" s="264" t="s">
        <v>120</v>
      </c>
      <c r="D7" s="264" t="s">
        <v>121</v>
      </c>
      <c r="E7" s="248" t="s">
        <v>84</v>
      </c>
      <c r="F7" s="250" t="s">
        <v>135</v>
      </c>
      <c r="G7" s="251"/>
      <c r="H7" s="246" t="s">
        <v>75</v>
      </c>
      <c r="I7" s="148"/>
      <c r="J7" s="148"/>
      <c r="K7" s="246" t="s">
        <v>76</v>
      </c>
      <c r="L7" s="71" t="s">
        <v>122</v>
      </c>
      <c r="M7" s="36" t="s">
        <v>123</v>
      </c>
      <c r="N7" s="246" t="s">
        <v>0</v>
      </c>
      <c r="O7" s="267" t="s">
        <v>82</v>
      </c>
      <c r="P7" s="281"/>
      <c r="Q7" s="281"/>
      <c r="R7" s="282"/>
      <c r="S7" s="284"/>
      <c r="T7" s="5"/>
    </row>
    <row r="8" spans="1:20" ht="22.5" customHeight="1">
      <c r="A8" s="256"/>
      <c r="B8" s="249"/>
      <c r="C8" s="249"/>
      <c r="D8" s="249"/>
      <c r="E8" s="249"/>
      <c r="F8" s="93" t="s">
        <v>83</v>
      </c>
      <c r="G8" s="32" t="s">
        <v>85</v>
      </c>
      <c r="H8" s="249"/>
      <c r="I8" s="18"/>
      <c r="J8" s="18"/>
      <c r="K8" s="247"/>
      <c r="L8" s="267" t="s">
        <v>134</v>
      </c>
      <c r="M8" s="273"/>
      <c r="N8" s="286"/>
      <c r="O8" s="36" t="s">
        <v>83</v>
      </c>
      <c r="P8" s="36" t="s">
        <v>85</v>
      </c>
      <c r="Q8" s="36" t="s">
        <v>124</v>
      </c>
      <c r="R8" s="38" t="s">
        <v>1</v>
      </c>
      <c r="S8" s="284"/>
      <c r="T8" s="5"/>
    </row>
    <row r="9" spans="1:20" ht="22.5" customHeight="1">
      <c r="A9" s="257"/>
      <c r="B9" s="99" t="s">
        <v>237</v>
      </c>
      <c r="C9" s="267" t="s">
        <v>238</v>
      </c>
      <c r="D9" s="273"/>
      <c r="E9" s="267" t="s">
        <v>239</v>
      </c>
      <c r="F9" s="272"/>
      <c r="G9" s="273"/>
      <c r="H9" s="35"/>
      <c r="I9" s="18"/>
      <c r="J9" s="18"/>
      <c r="K9" s="252" t="s">
        <v>240</v>
      </c>
      <c r="L9" s="252"/>
      <c r="M9" s="253"/>
      <c r="N9" s="267" t="s">
        <v>151</v>
      </c>
      <c r="O9" s="272"/>
      <c r="P9" s="272"/>
      <c r="Q9" s="100" t="s">
        <v>152</v>
      </c>
      <c r="R9" s="101" t="s">
        <v>86</v>
      </c>
      <c r="S9" s="284"/>
      <c r="T9" s="5"/>
    </row>
    <row r="10" spans="1:20" ht="15" customHeight="1">
      <c r="A10" s="40"/>
      <c r="B10" s="41" t="s">
        <v>87</v>
      </c>
      <c r="C10" s="41" t="s">
        <v>2</v>
      </c>
      <c r="D10" s="41" t="s">
        <v>3</v>
      </c>
      <c r="E10" s="41" t="s">
        <v>4</v>
      </c>
      <c r="F10" s="41" t="s">
        <v>5</v>
      </c>
      <c r="G10" s="41" t="s">
        <v>5</v>
      </c>
      <c r="H10" s="41" t="s">
        <v>5</v>
      </c>
      <c r="I10" s="149"/>
      <c r="J10" s="149"/>
      <c r="K10" s="41" t="s">
        <v>5</v>
      </c>
      <c r="L10" s="41" t="s">
        <v>88</v>
      </c>
      <c r="M10" s="41" t="s">
        <v>88</v>
      </c>
      <c r="N10" s="41" t="s">
        <v>4</v>
      </c>
      <c r="O10" s="41" t="s">
        <v>5</v>
      </c>
      <c r="P10" s="41" t="s">
        <v>5</v>
      </c>
      <c r="Q10" s="41" t="s">
        <v>6</v>
      </c>
      <c r="R10" s="41" t="s">
        <v>5</v>
      </c>
      <c r="S10" s="42"/>
      <c r="T10" s="5"/>
    </row>
    <row r="11" spans="1:20" ht="18" customHeight="1">
      <c r="A11" s="82" t="s">
        <v>42</v>
      </c>
      <c r="B11" s="181">
        <v>906.68</v>
      </c>
      <c r="C11" s="182">
        <v>16.3</v>
      </c>
      <c r="D11" s="183">
        <v>1619.5</v>
      </c>
      <c r="E11" s="184">
        <v>560466</v>
      </c>
      <c r="F11" s="184">
        <v>1193556</v>
      </c>
      <c r="G11" s="184">
        <v>577953</v>
      </c>
      <c r="H11" s="184">
        <v>10276</v>
      </c>
      <c r="I11" s="112"/>
      <c r="J11" s="112"/>
      <c r="K11" s="184">
        <v>10593</v>
      </c>
      <c r="L11" s="182">
        <v>8.6</v>
      </c>
      <c r="M11" s="182">
        <v>8.8</v>
      </c>
      <c r="N11" s="45">
        <v>531605</v>
      </c>
      <c r="O11" s="46">
        <v>1194034</v>
      </c>
      <c r="P11" s="45">
        <v>576850</v>
      </c>
      <c r="Q11" s="47">
        <v>1.7</v>
      </c>
      <c r="R11" s="44">
        <v>1317.1</v>
      </c>
      <c r="S11" s="48" t="s">
        <v>42</v>
      </c>
      <c r="T11" s="6"/>
    </row>
    <row r="12" spans="1:20" ht="18" customHeight="1">
      <c r="A12" s="82" t="s">
        <v>36</v>
      </c>
      <c r="B12" s="181">
        <v>352.81</v>
      </c>
      <c r="C12" s="182">
        <v>16.8</v>
      </c>
      <c r="D12" s="185">
        <v>1757</v>
      </c>
      <c r="E12" s="186">
        <v>110559</v>
      </c>
      <c r="F12" s="186">
        <v>226725</v>
      </c>
      <c r="G12" s="186">
        <v>109598</v>
      </c>
      <c r="H12" s="186">
        <v>1406</v>
      </c>
      <c r="I12" s="15"/>
      <c r="J12" s="15"/>
      <c r="K12" s="186">
        <v>3179</v>
      </c>
      <c r="L12" s="182">
        <v>6.1</v>
      </c>
      <c r="M12" s="182">
        <v>13.9</v>
      </c>
      <c r="N12" s="45">
        <v>97412</v>
      </c>
      <c r="O12" s="45">
        <v>228552</v>
      </c>
      <c r="P12" s="45">
        <v>110173</v>
      </c>
      <c r="Q12" s="47" t="s">
        <v>166</v>
      </c>
      <c r="R12" s="44">
        <v>647.8</v>
      </c>
      <c r="S12" s="48" t="s">
        <v>36</v>
      </c>
      <c r="T12" s="6"/>
    </row>
    <row r="13" spans="1:20" ht="18" customHeight="1">
      <c r="A13" s="82" t="s">
        <v>45</v>
      </c>
      <c r="B13" s="181">
        <v>118.23</v>
      </c>
      <c r="C13" s="182">
        <v>15.4</v>
      </c>
      <c r="D13" s="183">
        <v>1524.5</v>
      </c>
      <c r="E13" s="184">
        <v>12486</v>
      </c>
      <c r="F13" s="184">
        <v>26038</v>
      </c>
      <c r="G13" s="184">
        <v>12415</v>
      </c>
      <c r="H13" s="184">
        <v>140</v>
      </c>
      <c r="I13" s="112"/>
      <c r="J13" s="112"/>
      <c r="K13" s="184">
        <v>370</v>
      </c>
      <c r="L13" s="182">
        <v>5.48</v>
      </c>
      <c r="M13" s="182">
        <v>14.5</v>
      </c>
      <c r="N13" s="45">
        <v>11204</v>
      </c>
      <c r="O13" s="45">
        <v>26426</v>
      </c>
      <c r="P13" s="45">
        <v>12563</v>
      </c>
      <c r="Q13" s="47" t="s">
        <v>167</v>
      </c>
      <c r="R13" s="50">
        <v>223.5</v>
      </c>
      <c r="S13" s="48" t="s">
        <v>45</v>
      </c>
      <c r="T13" s="6"/>
    </row>
    <row r="14" spans="1:20" ht="18" customHeight="1">
      <c r="A14" s="160" t="s">
        <v>37</v>
      </c>
      <c r="B14" s="187">
        <v>471.51</v>
      </c>
      <c r="C14" s="182">
        <v>13.8</v>
      </c>
      <c r="D14" s="183">
        <v>1368</v>
      </c>
      <c r="E14" s="184">
        <v>43780</v>
      </c>
      <c r="F14" s="184">
        <v>95053</v>
      </c>
      <c r="G14" s="184">
        <v>45493</v>
      </c>
      <c r="H14" s="184">
        <v>595</v>
      </c>
      <c r="I14" s="112"/>
      <c r="J14" s="112"/>
      <c r="K14" s="184">
        <v>1346</v>
      </c>
      <c r="L14" s="182">
        <v>6.3</v>
      </c>
      <c r="M14" s="182">
        <v>14.2</v>
      </c>
      <c r="N14" s="46">
        <v>39888</v>
      </c>
      <c r="O14" s="45">
        <v>96194</v>
      </c>
      <c r="P14" s="45">
        <v>45730</v>
      </c>
      <c r="Q14" s="47" t="s">
        <v>168</v>
      </c>
      <c r="R14" s="44">
        <v>204</v>
      </c>
      <c r="S14" s="48" t="s">
        <v>37</v>
      </c>
      <c r="T14" s="6"/>
    </row>
    <row r="15" spans="1:20" ht="18" customHeight="1">
      <c r="A15" s="82" t="s">
        <v>46</v>
      </c>
      <c r="B15" s="181">
        <v>285.11</v>
      </c>
      <c r="C15" s="182">
        <v>15.9</v>
      </c>
      <c r="D15" s="183">
        <v>1582</v>
      </c>
      <c r="E15" s="184">
        <v>64562</v>
      </c>
      <c r="F15" s="184">
        <v>138396</v>
      </c>
      <c r="G15" s="184">
        <v>66723</v>
      </c>
      <c r="H15" s="184">
        <v>770</v>
      </c>
      <c r="I15" s="184"/>
      <c r="J15" s="182"/>
      <c r="K15" s="184">
        <v>2078</v>
      </c>
      <c r="L15" s="182">
        <v>5.5</v>
      </c>
      <c r="M15" s="182">
        <v>14.9</v>
      </c>
      <c r="N15" s="45">
        <v>57759</v>
      </c>
      <c r="O15" s="45">
        <v>138626</v>
      </c>
      <c r="P15" s="45">
        <v>66292</v>
      </c>
      <c r="Q15" s="47" t="s">
        <v>169</v>
      </c>
      <c r="R15" s="44">
        <v>486.3</v>
      </c>
      <c r="S15" s="48" t="s">
        <v>46</v>
      </c>
      <c r="T15" s="6"/>
    </row>
    <row r="16" spans="1:20" s="137" customFormat="1" ht="18" customHeight="1">
      <c r="A16" s="161" t="s">
        <v>80</v>
      </c>
      <c r="B16" s="228">
        <v>518.14</v>
      </c>
      <c r="C16" s="229">
        <v>15.9</v>
      </c>
      <c r="D16" s="230">
        <v>1582</v>
      </c>
      <c r="E16" s="231">
        <v>206888</v>
      </c>
      <c r="F16" s="231">
        <v>468987</v>
      </c>
      <c r="G16" s="231">
        <v>228276</v>
      </c>
      <c r="H16" s="144">
        <v>4010</v>
      </c>
      <c r="I16" s="114"/>
      <c r="J16" s="114"/>
      <c r="K16" s="144">
        <v>4933</v>
      </c>
      <c r="L16" s="232">
        <v>8.6</v>
      </c>
      <c r="M16" s="232">
        <v>10.6</v>
      </c>
      <c r="N16" s="120">
        <v>185555</v>
      </c>
      <c r="O16" s="120">
        <v>464811</v>
      </c>
      <c r="P16" s="120">
        <v>225414</v>
      </c>
      <c r="Q16" s="159">
        <v>0.75</v>
      </c>
      <c r="R16" s="134">
        <v>897.1</v>
      </c>
      <c r="S16" s="135" t="s">
        <v>80</v>
      </c>
      <c r="T16" s="136"/>
    </row>
    <row r="17" spans="1:20" ht="18" customHeight="1">
      <c r="A17" s="82" t="s">
        <v>38</v>
      </c>
      <c r="B17" s="181">
        <v>195.75</v>
      </c>
      <c r="C17" s="182">
        <v>15.4</v>
      </c>
      <c r="D17" s="183">
        <v>1555</v>
      </c>
      <c r="E17" s="184">
        <v>17482</v>
      </c>
      <c r="F17" s="184">
        <v>40007</v>
      </c>
      <c r="G17" s="184">
        <v>19243</v>
      </c>
      <c r="H17" s="184">
        <v>223</v>
      </c>
      <c r="I17" s="112"/>
      <c r="J17" s="112"/>
      <c r="K17" s="184">
        <v>550</v>
      </c>
      <c r="L17" s="182">
        <v>5.7</v>
      </c>
      <c r="M17" s="182">
        <v>14.1</v>
      </c>
      <c r="N17" s="45">
        <v>15039</v>
      </c>
      <c r="O17" s="45">
        <v>40069</v>
      </c>
      <c r="P17" s="45">
        <v>19171</v>
      </c>
      <c r="Q17" s="47" t="s">
        <v>170</v>
      </c>
      <c r="R17" s="44">
        <v>204.7</v>
      </c>
      <c r="S17" s="48" t="s">
        <v>38</v>
      </c>
      <c r="T17" s="6"/>
    </row>
    <row r="18" spans="1:20" ht="18" customHeight="1">
      <c r="A18" s="160" t="s">
        <v>39</v>
      </c>
      <c r="B18" s="181">
        <v>778.14</v>
      </c>
      <c r="C18" s="182">
        <v>13.9</v>
      </c>
      <c r="D18" s="183">
        <v>1683.5</v>
      </c>
      <c r="E18" s="184">
        <v>23487</v>
      </c>
      <c r="F18" s="184">
        <v>53049</v>
      </c>
      <c r="G18" s="184">
        <v>25189</v>
      </c>
      <c r="H18" s="184">
        <v>337</v>
      </c>
      <c r="I18" s="112"/>
      <c r="J18" s="112"/>
      <c r="K18" s="184">
        <v>932</v>
      </c>
      <c r="L18" s="182">
        <v>6.3</v>
      </c>
      <c r="M18" s="182">
        <v>17.5</v>
      </c>
      <c r="N18" s="46">
        <v>21376</v>
      </c>
      <c r="O18" s="45">
        <v>53615</v>
      </c>
      <c r="P18" s="45">
        <v>25365</v>
      </c>
      <c r="Q18" s="47" t="s">
        <v>171</v>
      </c>
      <c r="R18" s="44">
        <v>68.9</v>
      </c>
      <c r="S18" s="48" t="s">
        <v>39</v>
      </c>
      <c r="T18" s="6"/>
    </row>
    <row r="19" spans="1:20" ht="18" customHeight="1">
      <c r="A19" s="160" t="s">
        <v>43</v>
      </c>
      <c r="B19" s="181">
        <v>1246.49</v>
      </c>
      <c r="C19" s="188">
        <v>13.2</v>
      </c>
      <c r="D19" s="105">
        <v>1888.5</v>
      </c>
      <c r="E19" s="184">
        <v>15650</v>
      </c>
      <c r="F19" s="184">
        <v>35910</v>
      </c>
      <c r="G19" s="184">
        <v>17036</v>
      </c>
      <c r="H19" s="184">
        <v>216</v>
      </c>
      <c r="I19" s="15"/>
      <c r="J19" s="15"/>
      <c r="K19" s="184">
        <v>696</v>
      </c>
      <c r="L19" s="182">
        <v>6.1</v>
      </c>
      <c r="M19" s="182">
        <v>19.5</v>
      </c>
      <c r="N19" s="45">
        <v>14455</v>
      </c>
      <c r="O19" s="45">
        <v>37000</v>
      </c>
      <c r="P19" s="45">
        <v>17521</v>
      </c>
      <c r="Q19" s="47" t="s">
        <v>172</v>
      </c>
      <c r="R19" s="44">
        <v>29.7</v>
      </c>
      <c r="S19" s="48" t="s">
        <v>43</v>
      </c>
      <c r="T19" s="6"/>
    </row>
    <row r="20" spans="1:20" ht="18" customHeight="1">
      <c r="A20" s="160" t="s">
        <v>40</v>
      </c>
      <c r="B20" s="181">
        <v>78.66</v>
      </c>
      <c r="C20" s="182">
        <v>16.6</v>
      </c>
      <c r="D20" s="183">
        <v>1839</v>
      </c>
      <c r="E20" s="184">
        <v>12860</v>
      </c>
      <c r="F20" s="184">
        <v>27326</v>
      </c>
      <c r="G20" s="184">
        <v>13327</v>
      </c>
      <c r="H20" s="184">
        <v>190</v>
      </c>
      <c r="I20" s="112"/>
      <c r="J20" s="112"/>
      <c r="K20" s="184">
        <v>354</v>
      </c>
      <c r="L20" s="182">
        <v>6.9</v>
      </c>
      <c r="M20" s="182">
        <v>12.8</v>
      </c>
      <c r="N20" s="45">
        <v>11749</v>
      </c>
      <c r="O20" s="45">
        <v>27865</v>
      </c>
      <c r="P20" s="45">
        <v>13492</v>
      </c>
      <c r="Q20" s="47" t="s">
        <v>173</v>
      </c>
      <c r="R20" s="44">
        <v>354.2</v>
      </c>
      <c r="S20" s="48" t="s">
        <v>40</v>
      </c>
      <c r="T20" s="7"/>
    </row>
    <row r="21" spans="1:20" ht="18" customHeight="1">
      <c r="A21" s="160" t="s">
        <v>41</v>
      </c>
      <c r="B21" s="187">
        <v>635.16</v>
      </c>
      <c r="C21" s="182">
        <v>14.3</v>
      </c>
      <c r="D21" s="183">
        <v>1004</v>
      </c>
      <c r="E21" s="184">
        <v>83280</v>
      </c>
      <c r="F21" s="184">
        <v>186012</v>
      </c>
      <c r="G21" s="184">
        <v>92883</v>
      </c>
      <c r="H21" s="184">
        <v>1558</v>
      </c>
      <c r="I21" s="112"/>
      <c r="J21" s="112"/>
      <c r="K21" s="184">
        <v>1627</v>
      </c>
      <c r="L21" s="182">
        <v>8.4</v>
      </c>
      <c r="M21" s="182">
        <v>8.7</v>
      </c>
      <c r="N21" s="45">
        <v>84847</v>
      </c>
      <c r="O21" s="45">
        <v>192907</v>
      </c>
      <c r="P21" s="45">
        <v>97962</v>
      </c>
      <c r="Q21" s="47">
        <v>1.5</v>
      </c>
      <c r="R21" s="50">
        <v>303.7</v>
      </c>
      <c r="S21" s="48" t="s">
        <v>41</v>
      </c>
      <c r="T21" s="7"/>
    </row>
    <row r="22" spans="1:20" ht="18" customHeight="1">
      <c r="A22" s="82" t="s">
        <v>44</v>
      </c>
      <c r="B22" s="181">
        <v>489.48</v>
      </c>
      <c r="C22" s="182">
        <v>16.2</v>
      </c>
      <c r="D22" s="183">
        <v>1745.5</v>
      </c>
      <c r="E22" s="184">
        <v>51685</v>
      </c>
      <c r="F22" s="184">
        <v>117487</v>
      </c>
      <c r="G22" s="184">
        <v>56435</v>
      </c>
      <c r="H22" s="184">
        <v>905</v>
      </c>
      <c r="I22" s="112"/>
      <c r="J22" s="112"/>
      <c r="K22" s="184">
        <v>1132</v>
      </c>
      <c r="L22" s="182">
        <v>7.9</v>
      </c>
      <c r="M22" s="182">
        <v>9.8</v>
      </c>
      <c r="N22" s="15">
        <v>46036</v>
      </c>
      <c r="O22" s="15">
        <v>114906</v>
      </c>
      <c r="P22" s="15">
        <v>54654</v>
      </c>
      <c r="Q22" s="51">
        <v>0.8</v>
      </c>
      <c r="R22" s="105">
        <v>234.8</v>
      </c>
      <c r="S22" s="48" t="s">
        <v>44</v>
      </c>
      <c r="T22" s="7"/>
    </row>
    <row r="23" spans="1:20" ht="18" customHeight="1">
      <c r="A23" s="160" t="s">
        <v>64</v>
      </c>
      <c r="B23" s="181">
        <v>537.75</v>
      </c>
      <c r="C23" s="182">
        <v>14.5</v>
      </c>
      <c r="D23" s="183">
        <v>1791</v>
      </c>
      <c r="E23" s="184">
        <v>13492</v>
      </c>
      <c r="F23" s="184">
        <v>28989</v>
      </c>
      <c r="G23" s="184">
        <v>13987</v>
      </c>
      <c r="H23" s="184">
        <v>151</v>
      </c>
      <c r="I23" s="112"/>
      <c r="J23" s="112"/>
      <c r="K23" s="184">
        <v>461</v>
      </c>
      <c r="L23" s="182">
        <v>5.1</v>
      </c>
      <c r="M23" s="182">
        <v>15.7</v>
      </c>
      <c r="N23" s="19">
        <v>11657</v>
      </c>
      <c r="O23" s="15">
        <v>29488</v>
      </c>
      <c r="P23" s="15">
        <v>14043</v>
      </c>
      <c r="Q23" s="47" t="s">
        <v>174</v>
      </c>
      <c r="R23" s="105">
        <v>54.8</v>
      </c>
      <c r="S23" s="48" t="s">
        <v>64</v>
      </c>
      <c r="T23" s="6"/>
    </row>
    <row r="24" spans="1:20" ht="18" customHeight="1" thickBot="1">
      <c r="A24" s="162" t="s">
        <v>65</v>
      </c>
      <c r="B24" s="189">
        <v>100.71</v>
      </c>
      <c r="C24" s="190">
        <v>16.8</v>
      </c>
      <c r="D24" s="191">
        <v>1757</v>
      </c>
      <c r="E24" s="192">
        <v>12348</v>
      </c>
      <c r="F24" s="192">
        <v>23594</v>
      </c>
      <c r="G24" s="192">
        <v>11459</v>
      </c>
      <c r="H24" s="192">
        <v>126</v>
      </c>
      <c r="I24" s="112"/>
      <c r="J24" s="112"/>
      <c r="K24" s="192">
        <v>447</v>
      </c>
      <c r="L24" s="190">
        <v>5.2</v>
      </c>
      <c r="M24" s="190">
        <v>18.5</v>
      </c>
      <c r="N24" s="53">
        <v>10741</v>
      </c>
      <c r="O24" s="53">
        <v>24339</v>
      </c>
      <c r="P24" s="53">
        <v>12027</v>
      </c>
      <c r="Q24" s="47" t="s">
        <v>175</v>
      </c>
      <c r="R24" s="106">
        <v>241.7</v>
      </c>
      <c r="S24" s="54" t="s">
        <v>65</v>
      </c>
      <c r="T24" s="6"/>
    </row>
    <row r="25" spans="1:20" ht="16.5" customHeight="1">
      <c r="A25" s="255" t="s">
        <v>89</v>
      </c>
      <c r="B25" s="244" t="s">
        <v>90</v>
      </c>
      <c r="C25" s="258"/>
      <c r="D25" s="258"/>
      <c r="E25" s="258"/>
      <c r="F25" s="258"/>
      <c r="G25" s="258"/>
      <c r="H25" s="258"/>
      <c r="I25" s="259"/>
      <c r="J25" s="259"/>
      <c r="K25" s="258"/>
      <c r="L25" s="258"/>
      <c r="M25" s="257"/>
      <c r="N25" s="260" t="s">
        <v>163</v>
      </c>
      <c r="O25" s="261"/>
      <c r="P25" s="265" t="s">
        <v>91</v>
      </c>
      <c r="Q25" s="279"/>
      <c r="R25" s="280"/>
      <c r="S25" s="283" t="s">
        <v>92</v>
      </c>
      <c r="T25" s="5"/>
    </row>
    <row r="26" spans="1:20" ht="16.5" customHeight="1">
      <c r="A26" s="262"/>
      <c r="B26" s="267" t="s">
        <v>230</v>
      </c>
      <c r="C26" s="268"/>
      <c r="D26" s="268"/>
      <c r="E26" s="268"/>
      <c r="F26" s="268"/>
      <c r="G26" s="269"/>
      <c r="H26" s="32"/>
      <c r="I26" s="150"/>
      <c r="J26" s="150"/>
      <c r="K26" s="252" t="s">
        <v>125</v>
      </c>
      <c r="L26" s="252"/>
      <c r="M26" s="253"/>
      <c r="N26" s="264" t="s">
        <v>222</v>
      </c>
      <c r="O26" s="264" t="s">
        <v>223</v>
      </c>
      <c r="P26" s="267" t="s">
        <v>63</v>
      </c>
      <c r="Q26" s="272"/>
      <c r="R26" s="272"/>
      <c r="S26" s="242"/>
      <c r="T26" s="8"/>
    </row>
    <row r="27" spans="1:23" ht="31.5" customHeight="1">
      <c r="A27" s="262"/>
      <c r="B27" s="94" t="s">
        <v>143</v>
      </c>
      <c r="C27" s="56"/>
      <c r="D27" s="55" t="s">
        <v>141</v>
      </c>
      <c r="E27" s="56"/>
      <c r="F27" s="57" t="s">
        <v>144</v>
      </c>
      <c r="G27" s="57"/>
      <c r="H27" s="102" t="s">
        <v>147</v>
      </c>
      <c r="I27" s="151"/>
      <c r="J27" s="151"/>
      <c r="K27" s="102" t="s">
        <v>142</v>
      </c>
      <c r="L27" s="103" t="s">
        <v>149</v>
      </c>
      <c r="M27" s="103" t="s">
        <v>148</v>
      </c>
      <c r="N27" s="278"/>
      <c r="O27" s="278"/>
      <c r="P27" s="34" t="s">
        <v>83</v>
      </c>
      <c r="Q27" s="104" t="s">
        <v>146</v>
      </c>
      <c r="R27" s="70" t="s">
        <v>47</v>
      </c>
      <c r="S27" s="242"/>
      <c r="T27" s="8"/>
      <c r="U27" s="5"/>
      <c r="V27" s="5"/>
      <c r="W27" s="5"/>
    </row>
    <row r="28" spans="1:23" ht="15" customHeight="1">
      <c r="A28" s="262"/>
      <c r="B28" s="242" t="s">
        <v>151</v>
      </c>
      <c r="C28" s="243"/>
      <c r="D28" s="243"/>
      <c r="E28" s="243"/>
      <c r="F28" s="243"/>
      <c r="G28" s="243"/>
      <c r="H28" s="95" t="s">
        <v>136</v>
      </c>
      <c r="I28" s="152"/>
      <c r="J28" s="152"/>
      <c r="K28" s="95" t="s">
        <v>137</v>
      </c>
      <c r="L28" s="95" t="s">
        <v>138</v>
      </c>
      <c r="M28" s="96" t="s">
        <v>137</v>
      </c>
      <c r="N28" s="270" t="s">
        <v>224</v>
      </c>
      <c r="O28" s="277"/>
      <c r="P28" s="270" t="s">
        <v>153</v>
      </c>
      <c r="Q28" s="271"/>
      <c r="R28" s="271"/>
      <c r="S28" s="242"/>
      <c r="T28" s="8"/>
      <c r="U28" s="58"/>
      <c r="V28" s="5"/>
      <c r="W28" s="59"/>
    </row>
    <row r="29" spans="1:23" ht="15" customHeight="1">
      <c r="A29" s="263"/>
      <c r="B29" s="244"/>
      <c r="C29" s="245"/>
      <c r="D29" s="245"/>
      <c r="E29" s="245"/>
      <c r="F29" s="245"/>
      <c r="G29" s="245"/>
      <c r="H29" s="97" t="s">
        <v>139</v>
      </c>
      <c r="I29" s="153"/>
      <c r="J29" s="153"/>
      <c r="K29" s="97" t="s">
        <v>139</v>
      </c>
      <c r="L29" s="97" t="s">
        <v>139</v>
      </c>
      <c r="M29" s="98" t="s">
        <v>140</v>
      </c>
      <c r="N29" s="287" t="s">
        <v>225</v>
      </c>
      <c r="O29" s="288"/>
      <c r="P29" s="244" t="s">
        <v>154</v>
      </c>
      <c r="Q29" s="245"/>
      <c r="R29" s="263"/>
      <c r="S29" s="244"/>
      <c r="T29" s="8"/>
      <c r="U29" s="5"/>
      <c r="V29" s="5"/>
      <c r="W29" s="5"/>
    </row>
    <row r="30" spans="1:23" ht="15" customHeight="1">
      <c r="A30" s="40"/>
      <c r="B30" s="41" t="s">
        <v>128</v>
      </c>
      <c r="C30" s="41" t="s">
        <v>129</v>
      </c>
      <c r="D30" s="41" t="s">
        <v>128</v>
      </c>
      <c r="E30" s="41" t="s">
        <v>129</v>
      </c>
      <c r="F30" s="41" t="s">
        <v>128</v>
      </c>
      <c r="G30" s="41" t="s">
        <v>129</v>
      </c>
      <c r="H30" s="60"/>
      <c r="I30" s="63"/>
      <c r="J30" s="63"/>
      <c r="K30" s="60"/>
      <c r="L30" s="60"/>
      <c r="M30" s="60"/>
      <c r="N30" s="41" t="s">
        <v>8</v>
      </c>
      <c r="O30" s="41" t="s">
        <v>5</v>
      </c>
      <c r="P30" s="41" t="s">
        <v>9</v>
      </c>
      <c r="Q30" s="41" t="s">
        <v>9</v>
      </c>
      <c r="R30" s="41" t="s">
        <v>9</v>
      </c>
      <c r="S30" s="61"/>
      <c r="T30" s="5"/>
      <c r="U30" s="15"/>
      <c r="V30" s="5"/>
      <c r="W30" s="15"/>
    </row>
    <row r="31" spans="1:23" ht="18" customHeight="1">
      <c r="A31" s="43" t="s">
        <v>42</v>
      </c>
      <c r="B31" s="45">
        <v>166427</v>
      </c>
      <c r="C31" s="85" t="s">
        <v>176</v>
      </c>
      <c r="D31" s="45">
        <v>730388</v>
      </c>
      <c r="E31" s="85" t="s">
        <v>177</v>
      </c>
      <c r="F31" s="45">
        <v>279311</v>
      </c>
      <c r="G31" s="85" t="s">
        <v>178</v>
      </c>
      <c r="H31" s="62">
        <v>22.8</v>
      </c>
      <c r="I31" s="62"/>
      <c r="K31" s="62">
        <v>38.2</v>
      </c>
      <c r="L31" s="62">
        <v>61</v>
      </c>
      <c r="M31" s="62">
        <v>167.8</v>
      </c>
      <c r="N31" s="46">
        <v>54807</v>
      </c>
      <c r="O31" s="46">
        <v>579888</v>
      </c>
      <c r="P31" s="45">
        <v>6135</v>
      </c>
      <c r="Q31" s="45">
        <v>1673</v>
      </c>
      <c r="R31" s="45">
        <v>4462</v>
      </c>
      <c r="S31" s="48" t="s">
        <v>42</v>
      </c>
      <c r="T31" s="5"/>
      <c r="U31" s="19"/>
      <c r="V31" s="5"/>
      <c r="W31" s="15"/>
    </row>
    <row r="32" spans="1:23" ht="18" customHeight="1">
      <c r="A32" s="43" t="s">
        <v>36</v>
      </c>
      <c r="B32" s="45">
        <v>25905</v>
      </c>
      <c r="C32" s="85" t="s">
        <v>179</v>
      </c>
      <c r="D32" s="45">
        <v>124928</v>
      </c>
      <c r="E32" s="85" t="s">
        <v>180</v>
      </c>
      <c r="F32" s="45">
        <v>76204</v>
      </c>
      <c r="G32" s="85" t="s">
        <v>181</v>
      </c>
      <c r="H32" s="62">
        <v>20.7</v>
      </c>
      <c r="I32" s="62"/>
      <c r="J32" s="62"/>
      <c r="K32" s="62">
        <v>61</v>
      </c>
      <c r="L32" s="62">
        <v>81.7</v>
      </c>
      <c r="M32" s="62">
        <v>294.2</v>
      </c>
      <c r="N32" s="46">
        <v>10067</v>
      </c>
      <c r="O32" s="46">
        <v>94876</v>
      </c>
      <c r="P32" s="45">
        <v>2970</v>
      </c>
      <c r="Q32" s="46">
        <v>1177</v>
      </c>
      <c r="R32" s="45">
        <v>1793</v>
      </c>
      <c r="S32" s="48" t="s">
        <v>36</v>
      </c>
      <c r="T32" s="6"/>
      <c r="U32" s="19"/>
      <c r="V32" s="5"/>
      <c r="W32" s="15"/>
    </row>
    <row r="33" spans="1:23" ht="18" customHeight="1">
      <c r="A33" s="43" t="s">
        <v>45</v>
      </c>
      <c r="B33" s="45">
        <v>2676</v>
      </c>
      <c r="C33" s="85" t="s">
        <v>182</v>
      </c>
      <c r="D33" s="45">
        <v>13591</v>
      </c>
      <c r="E33" s="85" t="s">
        <v>183</v>
      </c>
      <c r="F33" s="49">
        <v>10065</v>
      </c>
      <c r="G33" s="85" t="s">
        <v>184</v>
      </c>
      <c r="H33" s="62">
        <v>19.7</v>
      </c>
      <c r="I33" s="62"/>
      <c r="J33" s="62"/>
      <c r="K33" s="62">
        <v>74.1</v>
      </c>
      <c r="L33" s="62">
        <v>93.7</v>
      </c>
      <c r="M33" s="62">
        <v>376.1</v>
      </c>
      <c r="N33" s="45">
        <v>1384</v>
      </c>
      <c r="O33" s="45">
        <v>10842</v>
      </c>
      <c r="P33" s="45">
        <v>767</v>
      </c>
      <c r="Q33" s="46">
        <v>250</v>
      </c>
      <c r="R33" s="45">
        <v>517</v>
      </c>
      <c r="S33" s="48" t="s">
        <v>45</v>
      </c>
      <c r="T33" s="6"/>
      <c r="U33" s="19"/>
      <c r="V33" s="5"/>
      <c r="W33" s="19"/>
    </row>
    <row r="34" spans="1:23" ht="18" customHeight="1">
      <c r="A34" s="43" t="s">
        <v>37</v>
      </c>
      <c r="B34" s="45">
        <v>11706</v>
      </c>
      <c r="C34" s="85" t="s">
        <v>185</v>
      </c>
      <c r="D34" s="45">
        <v>52624</v>
      </c>
      <c r="E34" s="85" t="s">
        <v>186</v>
      </c>
      <c r="F34" s="45">
        <v>31313</v>
      </c>
      <c r="G34" s="85" t="s">
        <v>187</v>
      </c>
      <c r="H34" s="62">
        <v>22.2</v>
      </c>
      <c r="I34" s="62"/>
      <c r="J34" s="62"/>
      <c r="K34" s="62">
        <v>59.5</v>
      </c>
      <c r="L34" s="62">
        <v>81.7</v>
      </c>
      <c r="M34" s="62">
        <v>267.5</v>
      </c>
      <c r="N34" s="46">
        <v>4503</v>
      </c>
      <c r="O34" s="46">
        <v>43893</v>
      </c>
      <c r="P34" s="45">
        <v>3581</v>
      </c>
      <c r="Q34" s="46">
        <v>2220</v>
      </c>
      <c r="R34" s="46">
        <v>1361</v>
      </c>
      <c r="S34" s="48" t="s">
        <v>37</v>
      </c>
      <c r="T34" s="6"/>
      <c r="U34" s="19"/>
      <c r="V34" s="112"/>
      <c r="W34" s="15"/>
    </row>
    <row r="35" spans="1:23" ht="18" customHeight="1">
      <c r="A35" s="43" t="s">
        <v>46</v>
      </c>
      <c r="B35" s="45">
        <v>15945</v>
      </c>
      <c r="C35" s="85" t="s">
        <v>188</v>
      </c>
      <c r="D35" s="45">
        <v>74805</v>
      </c>
      <c r="E35" s="85" t="s">
        <v>189</v>
      </c>
      <c r="F35" s="45">
        <v>47146</v>
      </c>
      <c r="G35" s="85" t="s">
        <v>190</v>
      </c>
      <c r="H35" s="62">
        <v>21.3</v>
      </c>
      <c r="I35" s="62"/>
      <c r="J35" s="62"/>
      <c r="K35" s="62">
        <v>63</v>
      </c>
      <c r="L35" s="62">
        <v>84.3</v>
      </c>
      <c r="M35" s="62">
        <v>295.7</v>
      </c>
      <c r="N35" s="45">
        <v>7603</v>
      </c>
      <c r="O35" s="45">
        <v>60377</v>
      </c>
      <c r="P35" s="45">
        <v>4472</v>
      </c>
      <c r="Q35" s="46">
        <v>1783</v>
      </c>
      <c r="R35" s="45">
        <v>2689</v>
      </c>
      <c r="S35" s="48" t="s">
        <v>46</v>
      </c>
      <c r="T35" s="6"/>
      <c r="U35" s="113"/>
      <c r="V35" s="112"/>
      <c r="W35" s="114"/>
    </row>
    <row r="36" spans="1:23" s="137" customFormat="1" ht="18" customHeight="1">
      <c r="A36" s="133" t="s">
        <v>80</v>
      </c>
      <c r="B36" s="120">
        <v>64496</v>
      </c>
      <c r="C36" s="138">
        <v>14</v>
      </c>
      <c r="D36" s="120">
        <v>271739</v>
      </c>
      <c r="E36" s="138">
        <v>59.1</v>
      </c>
      <c r="F36" s="120">
        <v>123441</v>
      </c>
      <c r="G36" s="138">
        <v>26.9</v>
      </c>
      <c r="H36" s="139">
        <v>23.7</v>
      </c>
      <c r="I36" s="62"/>
      <c r="J36" s="68"/>
      <c r="K36" s="139">
        <v>45.4</v>
      </c>
      <c r="L36" s="139">
        <v>69.2</v>
      </c>
      <c r="M36" s="139">
        <v>191.4</v>
      </c>
      <c r="N36" s="120">
        <v>21683</v>
      </c>
      <c r="O36" s="120">
        <v>212490</v>
      </c>
      <c r="P36" s="120">
        <v>7683</v>
      </c>
      <c r="Q36" s="121">
        <v>1818</v>
      </c>
      <c r="R36" s="120">
        <v>5865</v>
      </c>
      <c r="S36" s="135" t="s">
        <v>80</v>
      </c>
      <c r="T36" s="136"/>
      <c r="U36" s="140"/>
      <c r="V36" s="141"/>
      <c r="W36" s="142"/>
    </row>
    <row r="37" spans="1:23" ht="18" customHeight="1">
      <c r="A37" s="43" t="s">
        <v>38</v>
      </c>
      <c r="B37" s="45">
        <v>4551</v>
      </c>
      <c r="C37" s="85" t="s">
        <v>179</v>
      </c>
      <c r="D37" s="45">
        <v>21334</v>
      </c>
      <c r="E37" s="85" t="s">
        <v>191</v>
      </c>
      <c r="F37" s="45">
        <v>14107</v>
      </c>
      <c r="G37" s="85" t="s">
        <v>192</v>
      </c>
      <c r="H37" s="62">
        <v>21.3</v>
      </c>
      <c r="I37" s="62"/>
      <c r="J37" s="62"/>
      <c r="K37" s="62">
        <v>66.1</v>
      </c>
      <c r="L37" s="62">
        <v>87.5</v>
      </c>
      <c r="M37" s="62">
        <v>310</v>
      </c>
      <c r="N37" s="46">
        <v>2420</v>
      </c>
      <c r="O37" s="46">
        <v>19404</v>
      </c>
      <c r="P37" s="45">
        <v>1469</v>
      </c>
      <c r="Q37" s="46">
        <v>504</v>
      </c>
      <c r="R37" s="45">
        <v>965</v>
      </c>
      <c r="S37" s="48" t="s">
        <v>38</v>
      </c>
      <c r="T37" s="6"/>
      <c r="U37" s="19"/>
      <c r="V37" s="5"/>
      <c r="W37" s="15"/>
    </row>
    <row r="38" spans="1:23" ht="18" customHeight="1">
      <c r="A38" s="43" t="s">
        <v>39</v>
      </c>
      <c r="B38" s="45">
        <v>6677</v>
      </c>
      <c r="C38" s="85" t="s">
        <v>193</v>
      </c>
      <c r="D38" s="45">
        <v>27983</v>
      </c>
      <c r="E38" s="85" t="s">
        <v>194</v>
      </c>
      <c r="F38" s="45">
        <v>18655</v>
      </c>
      <c r="G38" s="85" t="s">
        <v>195</v>
      </c>
      <c r="H38" s="62">
        <v>23.9</v>
      </c>
      <c r="I38" s="62"/>
      <c r="J38" s="62"/>
      <c r="K38" s="62">
        <v>66.7</v>
      </c>
      <c r="L38" s="62">
        <v>90.5</v>
      </c>
      <c r="M38" s="62">
        <v>279.4</v>
      </c>
      <c r="N38" s="45">
        <v>3038</v>
      </c>
      <c r="O38" s="45">
        <v>24612</v>
      </c>
      <c r="P38" s="45">
        <v>4291</v>
      </c>
      <c r="Q38" s="46">
        <v>2971</v>
      </c>
      <c r="R38" s="45">
        <v>1320</v>
      </c>
      <c r="S38" s="48" t="s">
        <v>39</v>
      </c>
      <c r="T38" s="6"/>
      <c r="U38" s="64"/>
      <c r="V38" s="5"/>
      <c r="W38" s="15"/>
    </row>
    <row r="39" spans="1:23" ht="18" customHeight="1">
      <c r="A39" s="43" t="s">
        <v>43</v>
      </c>
      <c r="B39" s="15">
        <v>3963</v>
      </c>
      <c r="C39" s="107" t="s">
        <v>196</v>
      </c>
      <c r="D39" s="15">
        <v>17878</v>
      </c>
      <c r="E39" s="107" t="s">
        <v>197</v>
      </c>
      <c r="F39" s="15">
        <v>15007</v>
      </c>
      <c r="G39" s="107" t="s">
        <v>198</v>
      </c>
      <c r="H39" s="17">
        <v>22.2</v>
      </c>
      <c r="I39" s="62"/>
      <c r="J39" s="17"/>
      <c r="K39" s="17">
        <v>83.9</v>
      </c>
      <c r="L39" s="17">
        <v>106.1</v>
      </c>
      <c r="M39" s="63">
        <v>378.7</v>
      </c>
      <c r="N39" s="15">
        <v>2058</v>
      </c>
      <c r="O39" s="15">
        <v>15429</v>
      </c>
      <c r="P39" s="15">
        <v>4676</v>
      </c>
      <c r="Q39" s="64">
        <v>3733</v>
      </c>
      <c r="R39" s="15">
        <v>943</v>
      </c>
      <c r="S39" s="48" t="s">
        <v>43</v>
      </c>
      <c r="T39" s="7"/>
      <c r="U39" s="15"/>
      <c r="V39" s="5"/>
      <c r="W39" s="15"/>
    </row>
    <row r="40" spans="1:23" ht="18" customHeight="1">
      <c r="A40" s="43" t="s">
        <v>40</v>
      </c>
      <c r="B40" s="15">
        <v>3130</v>
      </c>
      <c r="C40" s="107" t="s">
        <v>199</v>
      </c>
      <c r="D40" s="15">
        <v>15347</v>
      </c>
      <c r="E40" s="107" t="s">
        <v>200</v>
      </c>
      <c r="F40" s="15">
        <v>9261</v>
      </c>
      <c r="G40" s="107" t="s">
        <v>201</v>
      </c>
      <c r="H40" s="17">
        <v>20.4</v>
      </c>
      <c r="I40" s="62"/>
      <c r="J40" s="17"/>
      <c r="K40" s="17">
        <v>60.3</v>
      </c>
      <c r="L40" s="17">
        <v>80.7</v>
      </c>
      <c r="M40" s="17">
        <v>295.9</v>
      </c>
      <c r="N40" s="15">
        <v>1256</v>
      </c>
      <c r="O40" s="15">
        <v>13731</v>
      </c>
      <c r="P40" s="15">
        <v>292</v>
      </c>
      <c r="Q40" s="15">
        <v>103</v>
      </c>
      <c r="R40" s="15">
        <v>189</v>
      </c>
      <c r="S40" s="48" t="s">
        <v>40</v>
      </c>
      <c r="T40" s="5"/>
      <c r="U40" s="15"/>
      <c r="V40" s="5"/>
      <c r="W40" s="15"/>
    </row>
    <row r="41" spans="1:23" ht="18" customHeight="1">
      <c r="A41" s="43" t="s">
        <v>41</v>
      </c>
      <c r="B41" s="15">
        <v>27521</v>
      </c>
      <c r="C41" s="107" t="s">
        <v>202</v>
      </c>
      <c r="D41" s="15">
        <v>119964</v>
      </c>
      <c r="E41" s="107" t="s">
        <v>203</v>
      </c>
      <c r="F41" s="15">
        <v>42209</v>
      </c>
      <c r="G41" s="107" t="s">
        <v>204</v>
      </c>
      <c r="H41" s="17">
        <v>22.9</v>
      </c>
      <c r="I41" s="62"/>
      <c r="J41" s="17"/>
      <c r="K41" s="17">
        <v>35.2</v>
      </c>
      <c r="L41" s="17">
        <v>58.1</v>
      </c>
      <c r="M41" s="17">
        <v>153.3</v>
      </c>
      <c r="N41" s="15">
        <v>7231</v>
      </c>
      <c r="O41" s="15">
        <v>83090</v>
      </c>
      <c r="P41" s="19">
        <v>6526</v>
      </c>
      <c r="Q41" s="19">
        <v>3995</v>
      </c>
      <c r="R41" s="15">
        <v>2531</v>
      </c>
      <c r="S41" s="48" t="s">
        <v>41</v>
      </c>
      <c r="T41" s="5"/>
      <c r="U41" s="15"/>
      <c r="V41" s="5"/>
      <c r="W41" s="15"/>
    </row>
    <row r="42" spans="1:23" ht="18" customHeight="1">
      <c r="A42" s="43" t="s">
        <v>44</v>
      </c>
      <c r="B42" s="15">
        <v>15070</v>
      </c>
      <c r="C42" s="107" t="s">
        <v>205</v>
      </c>
      <c r="D42" s="15">
        <v>67429</v>
      </c>
      <c r="E42" s="107" t="s">
        <v>206</v>
      </c>
      <c r="F42" s="15">
        <v>31871</v>
      </c>
      <c r="G42" s="107" t="s">
        <v>207</v>
      </c>
      <c r="H42" s="17">
        <v>22.3</v>
      </c>
      <c r="I42" s="62"/>
      <c r="J42" s="17"/>
      <c r="K42" s="17">
        <v>47.3</v>
      </c>
      <c r="L42" s="17">
        <v>69.6</v>
      </c>
      <c r="M42" s="17">
        <v>211.5</v>
      </c>
      <c r="N42" s="15">
        <v>4425</v>
      </c>
      <c r="O42" s="15">
        <v>44422</v>
      </c>
      <c r="P42" s="15">
        <v>1487</v>
      </c>
      <c r="Q42" s="15">
        <v>518</v>
      </c>
      <c r="R42" s="15">
        <v>969</v>
      </c>
      <c r="S42" s="48" t="s">
        <v>44</v>
      </c>
      <c r="T42" s="5"/>
      <c r="U42" s="15"/>
      <c r="V42" s="5"/>
      <c r="W42" s="19"/>
    </row>
    <row r="43" spans="1:23" ht="18" customHeight="1">
      <c r="A43" s="43" t="s">
        <v>64</v>
      </c>
      <c r="B43" s="15">
        <v>3226</v>
      </c>
      <c r="C43" s="107" t="s">
        <v>208</v>
      </c>
      <c r="D43" s="15">
        <v>14850</v>
      </c>
      <c r="E43" s="107" t="s">
        <v>209</v>
      </c>
      <c r="F43" s="15">
        <v>11400</v>
      </c>
      <c r="G43" s="107" t="s">
        <v>210</v>
      </c>
      <c r="H43" s="17">
        <v>21.7</v>
      </c>
      <c r="I43" s="62"/>
      <c r="J43" s="17"/>
      <c r="K43" s="17">
        <v>76.8</v>
      </c>
      <c r="L43" s="17">
        <v>98.5</v>
      </c>
      <c r="M43" s="63">
        <v>353.4</v>
      </c>
      <c r="N43" s="15">
        <v>1357</v>
      </c>
      <c r="O43" s="15">
        <v>13105</v>
      </c>
      <c r="P43" s="15">
        <v>3319</v>
      </c>
      <c r="Q43" s="19">
        <v>2289</v>
      </c>
      <c r="R43" s="19">
        <v>1030</v>
      </c>
      <c r="S43" s="48" t="s">
        <v>64</v>
      </c>
      <c r="T43" s="5"/>
      <c r="U43" s="15"/>
      <c r="V43" s="5"/>
      <c r="W43" s="15"/>
    </row>
    <row r="44" spans="1:23" ht="18" customHeight="1" thickBot="1">
      <c r="A44" s="52" t="s">
        <v>65</v>
      </c>
      <c r="B44" s="53">
        <v>2060</v>
      </c>
      <c r="C44" s="108" t="s">
        <v>211</v>
      </c>
      <c r="D44" s="65">
        <v>12294</v>
      </c>
      <c r="E44" s="108" t="s">
        <v>212</v>
      </c>
      <c r="F44" s="53">
        <v>9970</v>
      </c>
      <c r="G44" s="108" t="s">
        <v>213</v>
      </c>
      <c r="H44" s="66">
        <v>16.8</v>
      </c>
      <c r="I44" s="62"/>
      <c r="J44" s="17"/>
      <c r="K44" s="66">
        <v>81.1</v>
      </c>
      <c r="L44" s="66">
        <v>97.9</v>
      </c>
      <c r="M44" s="67">
        <v>483.98</v>
      </c>
      <c r="N44" s="53">
        <v>1212</v>
      </c>
      <c r="O44" s="53">
        <v>7497</v>
      </c>
      <c r="P44" s="53">
        <v>764</v>
      </c>
      <c r="Q44" s="53">
        <v>203</v>
      </c>
      <c r="R44" s="53">
        <v>561</v>
      </c>
      <c r="S44" s="54" t="s">
        <v>65</v>
      </c>
      <c r="T44" s="5"/>
      <c r="U44" s="5"/>
      <c r="V44" s="5"/>
      <c r="W44" s="5"/>
    </row>
    <row r="45" spans="1:19" ht="14.25" customHeight="1">
      <c r="A45" s="86" t="s">
        <v>158</v>
      </c>
      <c r="B45" s="145"/>
      <c r="C45" s="112"/>
      <c r="D45" s="112"/>
      <c r="E45" s="146"/>
      <c r="F45" s="5"/>
      <c r="K45" s="276" t="s">
        <v>150</v>
      </c>
      <c r="L45" s="276"/>
      <c r="M45" s="276"/>
      <c r="O45" s="111" t="s">
        <v>155</v>
      </c>
      <c r="P45" s="111"/>
      <c r="Q45" s="111"/>
      <c r="R45" s="111"/>
      <c r="S45" s="110"/>
    </row>
    <row r="46" spans="1:19" ht="14.25" customHeight="1">
      <c r="A46" s="86" t="s">
        <v>259</v>
      </c>
      <c r="B46" s="145"/>
      <c r="C46" s="112"/>
      <c r="D46" s="116"/>
      <c r="E46" s="116"/>
      <c r="G46" s="22"/>
      <c r="H46" s="89"/>
      <c r="K46" s="37" t="s">
        <v>157</v>
      </c>
      <c r="L46" s="37"/>
      <c r="O46" s="254" t="s">
        <v>156</v>
      </c>
      <c r="P46" s="254"/>
      <c r="Q46" s="254"/>
      <c r="R46" s="254"/>
      <c r="S46" s="91"/>
    </row>
    <row r="47" spans="1:19" ht="14.25" customHeight="1">
      <c r="A47" s="86"/>
      <c r="B47" s="116"/>
      <c r="C47" s="112"/>
      <c r="D47" s="116"/>
      <c r="E47" s="116"/>
      <c r="G47" s="24"/>
      <c r="H47" s="23"/>
      <c r="O47" s="14" t="s">
        <v>145</v>
      </c>
      <c r="R47" s="14"/>
      <c r="S47" s="89"/>
    </row>
    <row r="48" spans="1:19" ht="13.5" customHeight="1">
      <c r="A48" s="86"/>
      <c r="B48" s="116"/>
      <c r="C48" s="18"/>
      <c r="D48" s="18"/>
      <c r="E48" s="18"/>
      <c r="F48" s="37"/>
      <c r="G48" s="37"/>
      <c r="I48" s="86"/>
      <c r="J48" s="86"/>
      <c r="O48" s="89"/>
      <c r="P48" s="89"/>
      <c r="Q48" s="89"/>
      <c r="R48" s="91"/>
      <c r="S48" s="14"/>
    </row>
    <row r="49" spans="1:19" ht="13.5" customHeight="1">
      <c r="A49" s="14" t="s">
        <v>133</v>
      </c>
      <c r="B49" s="4" t="s">
        <v>132</v>
      </c>
      <c r="I49" s="86"/>
      <c r="J49" s="86"/>
      <c r="S49" s="14"/>
    </row>
    <row r="50" spans="1:19" ht="15.75" customHeight="1">
      <c r="A50" s="89" t="s">
        <v>114</v>
      </c>
      <c r="B50" s="89"/>
      <c r="I50" s="86"/>
      <c r="J50" s="86"/>
      <c r="S50" s="14"/>
    </row>
    <row r="51" spans="1:19" ht="15.75" customHeight="1">
      <c r="A51" s="14"/>
      <c r="B51" s="14"/>
      <c r="C51" s="14"/>
      <c r="D51" s="14"/>
      <c r="G51" s="14"/>
      <c r="H51" s="14"/>
      <c r="I51" s="86"/>
      <c r="J51" s="86"/>
      <c r="S51" s="37"/>
    </row>
    <row r="52" spans="1:19" ht="15.75" customHeight="1">
      <c r="A52" s="37"/>
      <c r="B52" s="5"/>
      <c r="C52" s="5"/>
      <c r="D52" s="5"/>
      <c r="E52" s="5"/>
      <c r="F52" s="5"/>
      <c r="J52" s="112"/>
      <c r="K52" s="5"/>
      <c r="M52" s="5"/>
      <c r="N52" s="5"/>
      <c r="R52" s="5"/>
      <c r="S52" s="5"/>
    </row>
    <row r="53" spans="1:19" ht="12">
      <c r="A53" s="14"/>
      <c r="B53" s="90"/>
      <c r="C53" s="5"/>
      <c r="D53" s="5"/>
      <c r="E53" s="89"/>
      <c r="F53" s="5"/>
      <c r="I53" s="112"/>
      <c r="J53" s="275"/>
      <c r="K53" s="275"/>
      <c r="L53" s="275"/>
      <c r="M53" s="275"/>
      <c r="N53" s="275"/>
      <c r="O53" s="91"/>
      <c r="P53" s="109"/>
      <c r="R53" s="5"/>
      <c r="S53" s="5"/>
    </row>
    <row r="54" spans="1:19" ht="12">
      <c r="A54" s="14"/>
      <c r="B54" s="90"/>
      <c r="C54" s="5"/>
      <c r="G54" s="22"/>
      <c r="H54" s="89"/>
      <c r="I54" s="112"/>
      <c r="J54" s="254"/>
      <c r="K54" s="254"/>
      <c r="L54" s="254"/>
      <c r="M54" s="37"/>
      <c r="N54" s="91"/>
      <c r="O54" s="91"/>
      <c r="P54" s="91"/>
      <c r="Q54" s="5"/>
      <c r="R54" s="5"/>
      <c r="S54" s="5"/>
    </row>
    <row r="55" spans="1:19" ht="12">
      <c r="A55" s="274"/>
      <c r="B55" s="274"/>
      <c r="C55" s="5"/>
      <c r="G55" s="24"/>
      <c r="H55" s="23"/>
      <c r="I55" s="112"/>
      <c r="J55" s="18"/>
      <c r="K55" s="5"/>
      <c r="L55" s="5"/>
      <c r="M55" s="37"/>
      <c r="N55" s="91"/>
      <c r="P55" s="89"/>
      <c r="Q55" s="5"/>
      <c r="R55" s="5"/>
      <c r="S55" s="9"/>
    </row>
    <row r="56" spans="1:19" ht="12">
      <c r="A56" s="274"/>
      <c r="B56" s="274"/>
      <c r="C56" s="274"/>
      <c r="D56" s="274"/>
      <c r="E56" s="274"/>
      <c r="F56" s="274"/>
      <c r="G56" s="274"/>
      <c r="I56" s="112"/>
      <c r="J56" s="86"/>
      <c r="M56" s="14"/>
      <c r="N56" s="89"/>
      <c r="O56" s="89"/>
      <c r="P56" s="89"/>
      <c r="Q56" s="5"/>
      <c r="R56" s="5"/>
      <c r="S56" s="5"/>
    </row>
    <row r="57" spans="8:19" ht="12">
      <c r="H57" s="5"/>
      <c r="I57" s="112"/>
      <c r="J57" s="112"/>
      <c r="K57" s="5"/>
      <c r="L57" s="5"/>
      <c r="M57" s="5"/>
      <c r="N57" s="5"/>
      <c r="O57" s="5"/>
      <c r="P57" s="5"/>
      <c r="Q57" s="5"/>
      <c r="R57" s="5"/>
      <c r="S57" s="5"/>
    </row>
    <row r="58" spans="1:19" ht="12">
      <c r="A58" s="5"/>
      <c r="B58" s="5"/>
      <c r="C58" s="5"/>
      <c r="D58" s="5"/>
      <c r="E58" s="5"/>
      <c r="F58" s="5"/>
      <c r="G58" s="5"/>
      <c r="H58" s="5"/>
      <c r="I58" s="112"/>
      <c r="J58" s="112"/>
      <c r="K58" s="5"/>
      <c r="L58" s="5"/>
      <c r="M58" s="5"/>
      <c r="N58" s="5"/>
      <c r="O58" s="5"/>
      <c r="P58" s="5"/>
      <c r="Q58" s="5"/>
      <c r="R58" s="5"/>
      <c r="S58" s="5"/>
    </row>
    <row r="59" spans="1:19" ht="12">
      <c r="A59" s="5"/>
      <c r="B59" s="5"/>
      <c r="C59" s="5"/>
      <c r="D59" s="5"/>
      <c r="E59" s="5"/>
      <c r="F59" s="5"/>
      <c r="G59" s="5"/>
      <c r="H59" s="5"/>
      <c r="I59" s="112"/>
      <c r="J59" s="112"/>
      <c r="K59" s="5"/>
      <c r="L59" s="5"/>
      <c r="M59" s="5"/>
      <c r="N59" s="5"/>
      <c r="O59" s="5"/>
      <c r="P59" s="5"/>
      <c r="Q59" s="5"/>
      <c r="R59" s="5"/>
      <c r="S59" s="9"/>
    </row>
    <row r="60" spans="1:19" ht="12">
      <c r="A60" s="9"/>
      <c r="B60" s="5"/>
      <c r="C60" s="5"/>
      <c r="D60" s="5"/>
      <c r="E60" s="5"/>
      <c r="F60" s="5"/>
      <c r="G60" s="5"/>
      <c r="H60" s="5"/>
      <c r="I60" s="112"/>
      <c r="J60" s="112"/>
      <c r="K60" s="5"/>
      <c r="L60" s="5"/>
      <c r="M60" s="5"/>
      <c r="N60" s="5"/>
      <c r="O60" s="5"/>
      <c r="P60" s="5"/>
      <c r="Q60" s="5"/>
      <c r="R60" s="5"/>
      <c r="S60" s="9"/>
    </row>
    <row r="61" spans="1:19" ht="12">
      <c r="A61" s="9"/>
      <c r="B61" s="5"/>
      <c r="C61" s="5"/>
      <c r="D61" s="5"/>
      <c r="E61" s="5"/>
      <c r="F61" s="5"/>
      <c r="G61" s="5"/>
      <c r="H61" s="5"/>
      <c r="I61" s="112"/>
      <c r="J61" s="112"/>
      <c r="K61" s="5"/>
      <c r="L61" s="5"/>
      <c r="M61" s="5"/>
      <c r="N61" s="5"/>
      <c r="O61" s="5"/>
      <c r="P61" s="5"/>
      <c r="Q61" s="5"/>
      <c r="R61" s="5"/>
      <c r="S61" s="5"/>
    </row>
    <row r="62" spans="1:19" ht="12">
      <c r="A62" s="5"/>
      <c r="B62" s="5"/>
      <c r="C62" s="5"/>
      <c r="D62" s="5"/>
      <c r="E62" s="5"/>
      <c r="F62" s="5"/>
      <c r="G62" s="5"/>
      <c r="H62" s="5"/>
      <c r="I62" s="112"/>
      <c r="J62" s="112"/>
      <c r="K62" s="5"/>
      <c r="L62" s="5"/>
      <c r="M62" s="5"/>
      <c r="N62" s="5"/>
      <c r="O62" s="5"/>
      <c r="P62" s="5"/>
      <c r="Q62" s="5"/>
      <c r="R62" s="5"/>
      <c r="S62" s="5"/>
    </row>
    <row r="63" spans="1:19" ht="12">
      <c r="A63" s="5"/>
      <c r="B63" s="5"/>
      <c r="C63" s="5"/>
      <c r="D63" s="5"/>
      <c r="E63" s="5"/>
      <c r="F63" s="5"/>
      <c r="G63" s="5"/>
      <c r="H63" s="5"/>
      <c r="I63" s="112"/>
      <c r="J63" s="112"/>
      <c r="K63" s="5"/>
      <c r="L63" s="5"/>
      <c r="M63" s="5"/>
      <c r="N63" s="5"/>
      <c r="O63" s="5"/>
      <c r="P63" s="5"/>
      <c r="Q63" s="5"/>
      <c r="R63" s="5"/>
      <c r="S63" s="5"/>
    </row>
    <row r="64" spans="1:19" ht="12">
      <c r="A64" s="5"/>
      <c r="B64" s="5"/>
      <c r="C64" s="5"/>
      <c r="D64" s="5"/>
      <c r="E64" s="5"/>
      <c r="F64" s="5"/>
      <c r="G64" s="5"/>
      <c r="H64" s="5"/>
      <c r="I64" s="112"/>
      <c r="J64" s="112"/>
      <c r="K64" s="5"/>
      <c r="L64" s="5"/>
      <c r="M64" s="5"/>
      <c r="N64" s="5"/>
      <c r="O64" s="5"/>
      <c r="P64" s="5"/>
      <c r="Q64" s="5"/>
      <c r="R64" s="5"/>
      <c r="S64" s="5"/>
    </row>
    <row r="65" spans="1:19" ht="12">
      <c r="A65" s="5"/>
      <c r="B65" s="5"/>
      <c r="C65" s="5"/>
      <c r="D65" s="5"/>
      <c r="E65" s="5"/>
      <c r="F65" s="5"/>
      <c r="G65" s="5"/>
      <c r="H65" s="5"/>
      <c r="I65" s="112"/>
      <c r="J65" s="112"/>
      <c r="K65" s="5"/>
      <c r="L65" s="5"/>
      <c r="M65" s="5"/>
      <c r="N65" s="5"/>
      <c r="O65" s="5"/>
      <c r="P65" s="5"/>
      <c r="Q65" s="5"/>
      <c r="R65" s="5"/>
      <c r="S65" s="5"/>
    </row>
    <row r="66" spans="1:19" ht="12">
      <c r="A66" s="5"/>
      <c r="B66" s="5"/>
      <c r="C66" s="5"/>
      <c r="D66" s="5"/>
      <c r="E66" s="5"/>
      <c r="F66" s="5"/>
      <c r="G66" s="5"/>
      <c r="H66" s="5"/>
      <c r="I66" s="112"/>
      <c r="J66" s="112"/>
      <c r="K66" s="5"/>
      <c r="L66" s="5"/>
      <c r="M66" s="5"/>
      <c r="N66" s="5"/>
      <c r="O66" s="5"/>
      <c r="P66" s="5"/>
      <c r="Q66" s="5"/>
      <c r="R66" s="5"/>
      <c r="S66" s="5"/>
    </row>
    <row r="67" spans="1:19" ht="12">
      <c r="A67" s="5"/>
      <c r="B67" s="5"/>
      <c r="C67" s="5"/>
      <c r="D67" s="5"/>
      <c r="E67" s="5"/>
      <c r="F67" s="5"/>
      <c r="G67" s="5"/>
      <c r="H67" s="5"/>
      <c r="I67" s="112"/>
      <c r="J67" s="112"/>
      <c r="K67" s="5"/>
      <c r="L67" s="5"/>
      <c r="M67" s="5"/>
      <c r="N67" s="5"/>
      <c r="O67" s="5"/>
      <c r="P67" s="5"/>
      <c r="Q67" s="5"/>
      <c r="R67" s="5"/>
      <c r="S67" s="9"/>
    </row>
    <row r="68" spans="1:19" ht="12">
      <c r="A68" s="9"/>
      <c r="B68" s="5"/>
      <c r="C68" s="5"/>
      <c r="D68" s="5"/>
      <c r="E68" s="5"/>
      <c r="F68" s="5"/>
      <c r="G68" s="5"/>
      <c r="H68" s="5"/>
      <c r="I68" s="112"/>
      <c r="J68" s="112"/>
      <c r="K68" s="5"/>
      <c r="L68" s="5"/>
      <c r="M68" s="5"/>
      <c r="N68" s="5"/>
      <c r="O68" s="5"/>
      <c r="P68" s="5"/>
      <c r="Q68" s="5"/>
      <c r="R68" s="5"/>
      <c r="S68" s="9"/>
    </row>
    <row r="69" spans="1:19" ht="12">
      <c r="A69" s="9"/>
      <c r="B69" s="5"/>
      <c r="C69" s="5"/>
      <c r="D69" s="5"/>
      <c r="E69" s="5"/>
      <c r="F69" s="5"/>
      <c r="G69" s="5"/>
      <c r="H69" s="5"/>
      <c r="I69" s="112"/>
      <c r="J69" s="112"/>
      <c r="K69" s="5"/>
      <c r="L69" s="5"/>
      <c r="M69" s="5"/>
      <c r="N69" s="5"/>
      <c r="O69" s="5"/>
      <c r="P69" s="5"/>
      <c r="Q69" s="5"/>
      <c r="R69" s="5"/>
      <c r="S69" s="9"/>
    </row>
    <row r="70" spans="1:19" ht="12">
      <c r="A70" s="9"/>
      <c r="B70" s="5"/>
      <c r="C70" s="5"/>
      <c r="D70" s="5"/>
      <c r="E70" s="5"/>
      <c r="F70" s="5"/>
      <c r="G70" s="5"/>
      <c r="H70" s="5"/>
      <c r="I70" s="112"/>
      <c r="J70" s="112"/>
      <c r="K70" s="5"/>
      <c r="L70" s="5"/>
      <c r="M70" s="5"/>
      <c r="N70" s="5"/>
      <c r="O70" s="5"/>
      <c r="P70" s="5"/>
      <c r="Q70" s="5"/>
      <c r="R70" s="5"/>
      <c r="S70" s="9"/>
    </row>
    <row r="71" spans="1:19" ht="12">
      <c r="A71" s="9"/>
      <c r="B71" s="5"/>
      <c r="C71" s="5"/>
      <c r="D71" s="5"/>
      <c r="E71" s="5"/>
      <c r="F71" s="5"/>
      <c r="G71" s="5"/>
      <c r="H71" s="5"/>
      <c r="I71" s="112"/>
      <c r="J71" s="112"/>
      <c r="K71" s="5"/>
      <c r="L71" s="5"/>
      <c r="M71" s="5"/>
      <c r="N71" s="5"/>
      <c r="O71" s="5"/>
      <c r="P71" s="5"/>
      <c r="Q71" s="5"/>
      <c r="R71" s="5"/>
      <c r="S71" s="9"/>
    </row>
    <row r="72" spans="1:19" ht="12">
      <c r="A72" s="9"/>
      <c r="B72" s="5"/>
      <c r="C72" s="5"/>
      <c r="D72" s="5"/>
      <c r="E72" s="5"/>
      <c r="F72" s="5"/>
      <c r="G72" s="5"/>
      <c r="H72" s="5"/>
      <c r="I72" s="112"/>
      <c r="J72" s="112"/>
      <c r="K72" s="5"/>
      <c r="L72" s="5"/>
      <c r="M72" s="5"/>
      <c r="N72" s="5"/>
      <c r="O72" s="5"/>
      <c r="P72" s="5"/>
      <c r="Q72" s="5"/>
      <c r="R72" s="5"/>
      <c r="S72" s="9"/>
    </row>
    <row r="73" spans="1:19" ht="12">
      <c r="A73" s="9"/>
      <c r="B73" s="5"/>
      <c r="C73" s="5"/>
      <c r="D73" s="5"/>
      <c r="E73" s="5"/>
      <c r="F73" s="5"/>
      <c r="G73" s="5"/>
      <c r="H73" s="5"/>
      <c r="I73" s="112"/>
      <c r="J73" s="112"/>
      <c r="K73" s="5"/>
      <c r="L73" s="5"/>
      <c r="M73" s="5"/>
      <c r="N73" s="5"/>
      <c r="O73" s="5"/>
      <c r="P73" s="5"/>
      <c r="Q73" s="5"/>
      <c r="R73" s="5"/>
      <c r="S73" s="5"/>
    </row>
    <row r="74" spans="1:10" ht="12">
      <c r="A74" s="5"/>
      <c r="B74" s="5"/>
      <c r="C74" s="5"/>
      <c r="D74" s="5"/>
      <c r="E74" s="5"/>
      <c r="F74" s="5"/>
      <c r="G74" s="5"/>
      <c r="H74" s="5"/>
      <c r="I74" s="112"/>
      <c r="J74" s="112"/>
    </row>
  </sheetData>
  <sheetProtection/>
  <mergeCells count="41">
    <mergeCell ref="P29:R29"/>
    <mergeCell ref="K26:M26"/>
    <mergeCell ref="O26:O27"/>
    <mergeCell ref="L8:M8"/>
    <mergeCell ref="S25:S29"/>
    <mergeCell ref="K6:M6"/>
    <mergeCell ref="N29:O29"/>
    <mergeCell ref="B6:D6"/>
    <mergeCell ref="P26:R26"/>
    <mergeCell ref="P25:R25"/>
    <mergeCell ref="B7:B8"/>
    <mergeCell ref="O7:R7"/>
    <mergeCell ref="S6:S9"/>
    <mergeCell ref="N6:R6"/>
    <mergeCell ref="N7:N8"/>
    <mergeCell ref="A56:G56"/>
    <mergeCell ref="J53:N53"/>
    <mergeCell ref="J54:L54"/>
    <mergeCell ref="K45:M45"/>
    <mergeCell ref="A55:B55"/>
    <mergeCell ref="D7:D8"/>
    <mergeCell ref="N28:O28"/>
    <mergeCell ref="N26:N27"/>
    <mergeCell ref="C9:D9"/>
    <mergeCell ref="N9:P9"/>
    <mergeCell ref="O46:R46"/>
    <mergeCell ref="A6:A9"/>
    <mergeCell ref="B25:M25"/>
    <mergeCell ref="N25:O25"/>
    <mergeCell ref="A25:A29"/>
    <mergeCell ref="C7:C8"/>
    <mergeCell ref="E6:H6"/>
    <mergeCell ref="B26:G26"/>
    <mergeCell ref="P28:R28"/>
    <mergeCell ref="E9:G9"/>
    <mergeCell ref="B28:G29"/>
    <mergeCell ref="K7:K8"/>
    <mergeCell ref="E7:E8"/>
    <mergeCell ref="H7:H8"/>
    <mergeCell ref="F7:G7"/>
    <mergeCell ref="K9:M9"/>
  </mergeCells>
  <printOptions horizontalCentered="1" verticalCentered="1"/>
  <pageMargins left="0.3937007874015748" right="0.3937007874015748" top="0.3937007874015748" bottom="0.3937007874015748" header="0.1968503937007874" footer="0.2362204724409449"/>
  <pageSetup horizontalDpi="300" verticalDpi="300" orientation="portrait" paperSize="9" scale="98" r:id="rId2"/>
  <colBreaks count="1" manualBreakCount="1">
    <brk id="9" max="48" man="1"/>
  </colBreaks>
  <drawing r:id="rId1"/>
</worksheet>
</file>

<file path=xl/worksheets/sheet2.xml><?xml version="1.0" encoding="utf-8"?>
<worksheet xmlns="http://schemas.openxmlformats.org/spreadsheetml/2006/main" xmlns:r="http://schemas.openxmlformats.org/officeDocument/2006/relationships">
  <dimension ref="A1:V64"/>
  <sheetViews>
    <sheetView view="pageBreakPreview" zoomScaleSheetLayoutView="100" zoomScalePageLayoutView="0" workbookViewId="0" topLeftCell="A1">
      <pane xSplit="1" topLeftCell="B1" activePane="topRight" state="frozen"/>
      <selection pane="topLeft" activeCell="B27" sqref="B27"/>
      <selection pane="topRight" activeCell="A1" sqref="A1"/>
    </sheetView>
  </sheetViews>
  <sheetFormatPr defaultColWidth="9" defaultRowHeight="14.25"/>
  <cols>
    <col min="1" max="1" width="10.69921875" style="1" customWidth="1"/>
    <col min="2" max="2" width="12.69921875" style="1" customWidth="1"/>
    <col min="3" max="3" width="9.09765625" style="1" customWidth="1"/>
    <col min="4" max="4" width="10.09765625" style="1" customWidth="1"/>
    <col min="5" max="5" width="2.69921875" style="1" customWidth="1"/>
    <col min="6" max="6" width="9.09765625" style="1" customWidth="1"/>
    <col min="7" max="7" width="3.296875" style="1" customWidth="1"/>
    <col min="8" max="8" width="5.69921875" style="1" customWidth="1"/>
    <col min="9" max="9" width="7.69921875" style="1" customWidth="1"/>
    <col min="10" max="11" width="9.09765625" style="1" customWidth="1"/>
    <col min="12" max="12" width="5.69921875" style="158" customWidth="1"/>
    <col min="13" max="13" width="7.69921875" style="158" customWidth="1"/>
    <col min="14" max="14" width="8.296875" style="1" customWidth="1"/>
    <col min="15" max="15" width="10.69921875" style="1" customWidth="1"/>
    <col min="16" max="18" width="10.09765625" style="1" customWidth="1"/>
    <col min="19" max="19" width="10.69921875" style="1" customWidth="1"/>
    <col min="20" max="20" width="16.69921875" style="1" customWidth="1"/>
    <col min="21" max="21" width="10.69921875" style="1" customWidth="1"/>
    <col min="22" max="22" width="10.09765625" style="1" customWidth="1"/>
    <col min="23" max="23" width="10.69921875" style="1" customWidth="1"/>
    <col min="24" max="16384" width="9" style="1" customWidth="1"/>
  </cols>
  <sheetData>
    <row r="1" spans="1:13" s="14" customFormat="1" ht="19.5" customHeight="1">
      <c r="A1" s="12" t="s">
        <v>79</v>
      </c>
      <c r="B1" s="13"/>
      <c r="C1" s="13"/>
      <c r="D1" s="13"/>
      <c r="E1" s="13"/>
      <c r="F1" s="13"/>
      <c r="G1" s="13"/>
      <c r="H1" s="13"/>
      <c r="I1" s="13"/>
      <c r="L1" s="86"/>
      <c r="M1" s="86"/>
    </row>
    <row r="2" spans="1:22" s="4" customFormat="1" ht="13.5" customHeight="1" thickBot="1">
      <c r="A2" s="92" t="s">
        <v>127</v>
      </c>
      <c r="B2" s="26"/>
      <c r="C2" s="26"/>
      <c r="D2" s="26"/>
      <c r="E2" s="26"/>
      <c r="F2" s="26"/>
      <c r="G2" s="26"/>
      <c r="H2" s="26"/>
      <c r="I2" s="26"/>
      <c r="J2" s="26"/>
      <c r="K2" s="26"/>
      <c r="L2" s="147"/>
      <c r="M2" s="147"/>
      <c r="N2" s="26"/>
      <c r="O2" s="26"/>
      <c r="P2" s="26"/>
      <c r="Q2" s="26"/>
      <c r="R2" s="26"/>
      <c r="S2" s="26"/>
      <c r="T2" s="26"/>
      <c r="U2" s="69" t="s">
        <v>66</v>
      </c>
      <c r="V2" s="8"/>
    </row>
    <row r="3" spans="1:22" s="4" customFormat="1" ht="17.25" customHeight="1">
      <c r="A3" s="255" t="s">
        <v>55</v>
      </c>
      <c r="B3" s="265" t="s">
        <v>73</v>
      </c>
      <c r="C3" s="301"/>
      <c r="D3" s="301"/>
      <c r="E3" s="301"/>
      <c r="F3" s="301"/>
      <c r="G3" s="301"/>
      <c r="H3" s="301"/>
      <c r="I3" s="301"/>
      <c r="J3" s="301"/>
      <c r="K3" s="261"/>
      <c r="L3" s="154"/>
      <c r="M3" s="154"/>
      <c r="N3" s="300" t="s">
        <v>110</v>
      </c>
      <c r="O3" s="301"/>
      <c r="P3" s="301"/>
      <c r="Q3" s="301"/>
      <c r="R3" s="301"/>
      <c r="S3" s="301"/>
      <c r="T3" s="261"/>
      <c r="U3" s="283" t="s">
        <v>55</v>
      </c>
      <c r="V3" s="5"/>
    </row>
    <row r="4" spans="1:21" s="4" customFormat="1" ht="18.75" customHeight="1">
      <c r="A4" s="256"/>
      <c r="B4" s="246" t="s">
        <v>52</v>
      </c>
      <c r="C4" s="270" t="s">
        <v>61</v>
      </c>
      <c r="D4" s="270" t="s">
        <v>62</v>
      </c>
      <c r="E4" s="271"/>
      <c r="F4" s="271"/>
      <c r="G4" s="271"/>
      <c r="H4" s="271"/>
      <c r="I4" s="271"/>
      <c r="J4" s="308" t="s">
        <v>56</v>
      </c>
      <c r="K4" s="309"/>
      <c r="L4" s="155"/>
      <c r="M4" s="155"/>
      <c r="N4" s="273" t="s">
        <v>57</v>
      </c>
      <c r="O4" s="305"/>
      <c r="P4" s="305"/>
      <c r="Q4" s="305"/>
      <c r="R4" s="267" t="s">
        <v>58</v>
      </c>
      <c r="S4" s="272"/>
      <c r="T4" s="273"/>
      <c r="U4" s="284"/>
    </row>
    <row r="5" spans="1:21" s="4" customFormat="1" ht="18.75" customHeight="1">
      <c r="A5" s="256"/>
      <c r="B5" s="304"/>
      <c r="C5" s="244"/>
      <c r="D5" s="88"/>
      <c r="E5" s="87"/>
      <c r="F5" s="267" t="s">
        <v>69</v>
      </c>
      <c r="G5" s="273"/>
      <c r="H5" s="267" t="s">
        <v>70</v>
      </c>
      <c r="I5" s="272"/>
      <c r="J5" s="310"/>
      <c r="K5" s="311"/>
      <c r="L5" s="155"/>
      <c r="M5" s="155"/>
      <c r="N5" s="36" t="s">
        <v>71</v>
      </c>
      <c r="O5" s="71" t="s">
        <v>115</v>
      </c>
      <c r="P5" s="305" t="s">
        <v>109</v>
      </c>
      <c r="Q5" s="305"/>
      <c r="R5" s="71" t="s">
        <v>52</v>
      </c>
      <c r="S5" s="71" t="s">
        <v>116</v>
      </c>
      <c r="T5" s="71" t="s">
        <v>109</v>
      </c>
      <c r="U5" s="284"/>
    </row>
    <row r="6" spans="1:21" s="4" customFormat="1" ht="18.75" customHeight="1">
      <c r="A6" s="257"/>
      <c r="B6" s="267" t="s">
        <v>241</v>
      </c>
      <c r="C6" s="268"/>
      <c r="D6" s="312"/>
      <c r="E6" s="312"/>
      <c r="F6" s="268"/>
      <c r="G6" s="268"/>
      <c r="H6" s="268"/>
      <c r="I6" s="268"/>
      <c r="J6" s="268"/>
      <c r="K6" s="269"/>
      <c r="L6" s="154"/>
      <c r="M6" s="154"/>
      <c r="N6" s="272" t="s">
        <v>242</v>
      </c>
      <c r="O6" s="272"/>
      <c r="P6" s="272"/>
      <c r="Q6" s="272"/>
      <c r="R6" s="272"/>
      <c r="S6" s="272"/>
      <c r="T6" s="273"/>
      <c r="U6" s="307"/>
    </row>
    <row r="7" spans="1:21" s="4" customFormat="1" ht="18.75" customHeight="1">
      <c r="A7" s="40"/>
      <c r="B7" s="41" t="s">
        <v>8</v>
      </c>
      <c r="C7" s="41" t="s">
        <v>49</v>
      </c>
      <c r="D7" s="306" t="s">
        <v>111</v>
      </c>
      <c r="E7" s="306"/>
      <c r="F7" s="306" t="s">
        <v>111</v>
      </c>
      <c r="G7" s="306"/>
      <c r="H7" s="306" t="s">
        <v>111</v>
      </c>
      <c r="I7" s="306"/>
      <c r="J7" s="14"/>
      <c r="K7" s="41"/>
      <c r="L7" s="149"/>
      <c r="M7" s="149"/>
      <c r="N7" s="41" t="s">
        <v>72</v>
      </c>
      <c r="O7" s="41" t="s">
        <v>5</v>
      </c>
      <c r="P7" s="72"/>
      <c r="Q7" s="72" t="s">
        <v>10</v>
      </c>
      <c r="R7" s="41" t="s">
        <v>72</v>
      </c>
      <c r="S7" s="41" t="s">
        <v>5</v>
      </c>
      <c r="T7" s="72" t="s">
        <v>10</v>
      </c>
      <c r="U7" s="42"/>
    </row>
    <row r="8" spans="1:21" s="4" customFormat="1" ht="18.75" customHeight="1">
      <c r="A8" s="82" t="s">
        <v>25</v>
      </c>
      <c r="B8" s="197">
        <v>1395</v>
      </c>
      <c r="C8" s="193">
        <v>54792</v>
      </c>
      <c r="D8" s="289">
        <v>300345088</v>
      </c>
      <c r="E8" s="290"/>
      <c r="F8" s="294">
        <v>215301</v>
      </c>
      <c r="G8" s="294"/>
      <c r="H8" s="299">
        <v>5482</v>
      </c>
      <c r="I8" s="299"/>
      <c r="J8" s="313" t="s">
        <v>214</v>
      </c>
      <c r="K8" s="313"/>
      <c r="L8" s="73"/>
      <c r="M8" s="73"/>
      <c r="N8" s="193">
        <v>4290</v>
      </c>
      <c r="O8" s="193">
        <v>44798</v>
      </c>
      <c r="P8" s="112"/>
      <c r="Q8" s="184">
        <v>6380843</v>
      </c>
      <c r="R8" s="193">
        <v>7341</v>
      </c>
      <c r="S8" s="193">
        <v>64691</v>
      </c>
      <c r="T8" s="194">
        <v>1463315</v>
      </c>
      <c r="U8" s="48" t="s">
        <v>25</v>
      </c>
    </row>
    <row r="9" spans="1:21" s="4" customFormat="1" ht="18.75" customHeight="1">
      <c r="A9" s="82" t="s">
        <v>26</v>
      </c>
      <c r="B9" s="198">
        <v>511</v>
      </c>
      <c r="C9" s="195">
        <v>21542</v>
      </c>
      <c r="D9" s="289">
        <v>101245317</v>
      </c>
      <c r="E9" s="290"/>
      <c r="F9" s="314">
        <v>198132</v>
      </c>
      <c r="G9" s="298"/>
      <c r="H9" s="299">
        <v>4700</v>
      </c>
      <c r="I9" s="299"/>
      <c r="J9" s="291" t="s">
        <v>215</v>
      </c>
      <c r="K9" s="291"/>
      <c r="L9" s="73"/>
      <c r="M9" s="73"/>
      <c r="N9" s="195">
        <v>402</v>
      </c>
      <c r="O9" s="195">
        <v>2787</v>
      </c>
      <c r="P9" s="186"/>
      <c r="Q9" s="186">
        <v>166925</v>
      </c>
      <c r="R9" s="195">
        <v>1830</v>
      </c>
      <c r="S9" s="195">
        <v>11321</v>
      </c>
      <c r="T9" s="196">
        <v>202167</v>
      </c>
      <c r="U9" s="48" t="s">
        <v>26</v>
      </c>
    </row>
    <row r="10" spans="1:21" s="4" customFormat="1" ht="18.75" customHeight="1">
      <c r="A10" s="82" t="s">
        <v>27</v>
      </c>
      <c r="B10" s="197">
        <v>52</v>
      </c>
      <c r="C10" s="193">
        <v>1685</v>
      </c>
      <c r="D10" s="289">
        <v>7420679</v>
      </c>
      <c r="E10" s="290"/>
      <c r="F10" s="289">
        <v>142705.3</v>
      </c>
      <c r="G10" s="298"/>
      <c r="H10" s="289">
        <v>4403.9</v>
      </c>
      <c r="I10" s="298"/>
      <c r="J10" s="291" t="s">
        <v>216</v>
      </c>
      <c r="K10" s="291"/>
      <c r="L10" s="73"/>
      <c r="M10" s="73"/>
      <c r="N10" s="193">
        <v>39</v>
      </c>
      <c r="O10" s="193">
        <v>329</v>
      </c>
      <c r="P10" s="112"/>
      <c r="Q10" s="184">
        <v>16609</v>
      </c>
      <c r="R10" s="193">
        <v>279</v>
      </c>
      <c r="S10" s="193">
        <v>1596</v>
      </c>
      <c r="T10" s="194">
        <v>26261</v>
      </c>
      <c r="U10" s="48" t="s">
        <v>27</v>
      </c>
    </row>
    <row r="11" spans="1:21" s="4" customFormat="1" ht="18.75" customHeight="1">
      <c r="A11" s="43" t="s">
        <v>28</v>
      </c>
      <c r="B11" s="199">
        <v>221</v>
      </c>
      <c r="C11" s="200">
        <v>9759</v>
      </c>
      <c r="D11" s="289">
        <v>38946024</v>
      </c>
      <c r="E11" s="290"/>
      <c r="F11" s="294">
        <v>176226</v>
      </c>
      <c r="G11" s="294"/>
      <c r="H11" s="299">
        <v>3991</v>
      </c>
      <c r="I11" s="299"/>
      <c r="J11" s="313" t="s">
        <v>214</v>
      </c>
      <c r="K11" s="313"/>
      <c r="L11" s="73"/>
      <c r="M11" s="73"/>
      <c r="N11" s="15">
        <v>171</v>
      </c>
      <c r="O11" s="233">
        <v>1058</v>
      </c>
      <c r="P11" s="315">
        <v>72812</v>
      </c>
      <c r="Q11" s="316"/>
      <c r="R11" s="233">
        <v>747</v>
      </c>
      <c r="S11" s="233">
        <v>4925</v>
      </c>
      <c r="T11" s="234">
        <v>94277</v>
      </c>
      <c r="U11" s="48" t="s">
        <v>28</v>
      </c>
    </row>
    <row r="12" spans="1:21" s="4" customFormat="1" ht="18.75" customHeight="1">
      <c r="A12" s="82" t="s">
        <v>29</v>
      </c>
      <c r="B12" s="197">
        <v>430</v>
      </c>
      <c r="C12" s="193">
        <v>14655</v>
      </c>
      <c r="D12" s="289">
        <v>55124242</v>
      </c>
      <c r="E12" s="290"/>
      <c r="F12" s="289">
        <v>128196</v>
      </c>
      <c r="G12" s="298"/>
      <c r="H12" s="289">
        <v>3761</v>
      </c>
      <c r="I12" s="298"/>
      <c r="J12" s="313" t="s">
        <v>217</v>
      </c>
      <c r="K12" s="313"/>
      <c r="L12" s="73"/>
      <c r="M12" s="73"/>
      <c r="N12" s="193">
        <v>517</v>
      </c>
      <c r="O12" s="193">
        <v>3914</v>
      </c>
      <c r="P12" s="112"/>
      <c r="Q12" s="184">
        <v>214486</v>
      </c>
      <c r="R12" s="193">
        <v>1512</v>
      </c>
      <c r="S12" s="193">
        <v>8444</v>
      </c>
      <c r="T12" s="194">
        <v>130196</v>
      </c>
      <c r="U12" s="48" t="s">
        <v>29</v>
      </c>
    </row>
    <row r="13" spans="1:21" s="137" customFormat="1" ht="18.75" customHeight="1">
      <c r="A13" s="161" t="s">
        <v>7</v>
      </c>
      <c r="B13" s="177">
        <v>1371</v>
      </c>
      <c r="C13" s="178">
        <v>38240</v>
      </c>
      <c r="D13" s="319">
        <v>214481377</v>
      </c>
      <c r="E13" s="320"/>
      <c r="F13" s="319">
        <v>156442</v>
      </c>
      <c r="G13" s="320"/>
      <c r="H13" s="321">
        <v>5609</v>
      </c>
      <c r="I13" s="321"/>
      <c r="J13" s="317" t="s">
        <v>218</v>
      </c>
      <c r="K13" s="317"/>
      <c r="L13" s="179"/>
      <c r="M13" s="179"/>
      <c r="N13" s="143">
        <v>1326</v>
      </c>
      <c r="O13" s="143">
        <v>11981</v>
      </c>
      <c r="P13" s="302">
        <v>1028369</v>
      </c>
      <c r="Q13" s="303"/>
      <c r="R13" s="143">
        <v>3275</v>
      </c>
      <c r="S13" s="143">
        <v>26463</v>
      </c>
      <c r="T13" s="180">
        <v>566028</v>
      </c>
      <c r="U13" s="135" t="s">
        <v>93</v>
      </c>
    </row>
    <row r="14" spans="1:21" s="4" customFormat="1" ht="18.75" customHeight="1">
      <c r="A14" s="82" t="s">
        <v>30</v>
      </c>
      <c r="B14" s="197">
        <v>257</v>
      </c>
      <c r="C14" s="193">
        <v>7013</v>
      </c>
      <c r="D14" s="289">
        <v>14899273</v>
      </c>
      <c r="E14" s="290"/>
      <c r="F14" s="289">
        <v>57974</v>
      </c>
      <c r="G14" s="298"/>
      <c r="H14" s="299">
        <v>2125</v>
      </c>
      <c r="I14" s="299"/>
      <c r="J14" s="291" t="s">
        <v>219</v>
      </c>
      <c r="K14" s="291"/>
      <c r="L14" s="73"/>
      <c r="M14" s="73"/>
      <c r="N14" s="193">
        <v>78</v>
      </c>
      <c r="O14" s="193">
        <v>481</v>
      </c>
      <c r="P14" s="112"/>
      <c r="Q14" s="184">
        <v>16380</v>
      </c>
      <c r="R14" s="193">
        <v>436</v>
      </c>
      <c r="S14" s="193">
        <v>2277</v>
      </c>
      <c r="T14" s="194">
        <v>40728</v>
      </c>
      <c r="U14" s="48" t="s">
        <v>30</v>
      </c>
    </row>
    <row r="15" spans="1:21" s="116" customFormat="1" ht="22.5" customHeight="1">
      <c r="A15" s="82" t="s">
        <v>31</v>
      </c>
      <c r="B15" s="197">
        <v>98</v>
      </c>
      <c r="C15" s="193">
        <v>3678</v>
      </c>
      <c r="D15" s="289">
        <v>11283522</v>
      </c>
      <c r="E15" s="290"/>
      <c r="F15" s="289">
        <v>115138</v>
      </c>
      <c r="G15" s="298"/>
      <c r="H15" s="299">
        <v>3067</v>
      </c>
      <c r="I15" s="299"/>
      <c r="J15" s="292" t="s">
        <v>252</v>
      </c>
      <c r="K15" s="292"/>
      <c r="L15" s="164"/>
      <c r="M15" s="164"/>
      <c r="N15" s="193">
        <v>137</v>
      </c>
      <c r="O15" s="193">
        <v>811</v>
      </c>
      <c r="P15" s="193"/>
      <c r="Q15" s="193">
        <v>61309</v>
      </c>
      <c r="R15" s="193">
        <v>581</v>
      </c>
      <c r="S15" s="193">
        <v>3540</v>
      </c>
      <c r="T15" s="194">
        <v>72425</v>
      </c>
      <c r="U15" s="48" t="s">
        <v>31</v>
      </c>
    </row>
    <row r="16" spans="1:21" s="4" customFormat="1" ht="18.75" customHeight="1">
      <c r="A16" s="82" t="s">
        <v>32</v>
      </c>
      <c r="B16" s="201">
        <v>84</v>
      </c>
      <c r="C16" s="193">
        <v>2124</v>
      </c>
      <c r="D16" s="289">
        <v>5073527</v>
      </c>
      <c r="E16" s="290"/>
      <c r="F16" s="294">
        <v>60399.130952380954</v>
      </c>
      <c r="G16" s="294"/>
      <c r="H16" s="299">
        <v>2388.666195856874</v>
      </c>
      <c r="I16" s="299"/>
      <c r="J16" s="291" t="s">
        <v>220</v>
      </c>
      <c r="K16" s="291"/>
      <c r="L16" s="73"/>
      <c r="M16" s="73"/>
      <c r="N16" s="193">
        <v>69</v>
      </c>
      <c r="O16" s="193">
        <v>457</v>
      </c>
      <c r="P16" s="112"/>
      <c r="Q16" s="184">
        <v>8752</v>
      </c>
      <c r="R16" s="193">
        <v>406</v>
      </c>
      <c r="S16" s="193">
        <v>2147</v>
      </c>
      <c r="T16" s="194">
        <v>35028</v>
      </c>
      <c r="U16" s="48" t="s">
        <v>32</v>
      </c>
    </row>
    <row r="17" spans="1:21" s="4" customFormat="1" ht="18.75" customHeight="1">
      <c r="A17" s="82" t="s">
        <v>33</v>
      </c>
      <c r="B17" s="197">
        <v>46</v>
      </c>
      <c r="C17" s="193">
        <v>3549</v>
      </c>
      <c r="D17" s="289">
        <v>30069090</v>
      </c>
      <c r="E17" s="290"/>
      <c r="F17" s="289">
        <v>653676</v>
      </c>
      <c r="G17" s="298"/>
      <c r="H17" s="289">
        <v>8473</v>
      </c>
      <c r="I17" s="298"/>
      <c r="J17" s="291" t="s">
        <v>220</v>
      </c>
      <c r="K17" s="291"/>
      <c r="L17" s="73"/>
      <c r="M17" s="73"/>
      <c r="N17" s="193">
        <v>35</v>
      </c>
      <c r="O17" s="193">
        <v>250</v>
      </c>
      <c r="P17" s="112"/>
      <c r="Q17" s="184">
        <v>12620</v>
      </c>
      <c r="R17" s="193">
        <v>230</v>
      </c>
      <c r="S17" s="193">
        <v>1684</v>
      </c>
      <c r="T17" s="194">
        <v>28024</v>
      </c>
      <c r="U17" s="48" t="s">
        <v>33</v>
      </c>
    </row>
    <row r="18" spans="1:21" s="4" customFormat="1" ht="18.75" customHeight="1">
      <c r="A18" s="82" t="s">
        <v>34</v>
      </c>
      <c r="B18" s="197">
        <v>467</v>
      </c>
      <c r="C18" s="193">
        <v>20141</v>
      </c>
      <c r="D18" s="289">
        <v>106053330</v>
      </c>
      <c r="E18" s="290"/>
      <c r="F18" s="289">
        <v>227094.9250535332</v>
      </c>
      <c r="G18" s="298"/>
      <c r="H18" s="299">
        <v>5265.544411896132</v>
      </c>
      <c r="I18" s="299"/>
      <c r="J18" s="292" t="s">
        <v>255</v>
      </c>
      <c r="K18" s="292"/>
      <c r="L18" s="165"/>
      <c r="M18" s="165"/>
      <c r="N18" s="193">
        <v>274</v>
      </c>
      <c r="O18" s="193">
        <v>1863</v>
      </c>
      <c r="P18" s="112"/>
      <c r="Q18" s="184">
        <v>163710</v>
      </c>
      <c r="R18" s="193">
        <v>1099</v>
      </c>
      <c r="S18" s="193">
        <v>10961</v>
      </c>
      <c r="T18" s="194">
        <v>218782</v>
      </c>
      <c r="U18" s="48" t="s">
        <v>34</v>
      </c>
    </row>
    <row r="19" spans="1:21" s="4" customFormat="1" ht="18.75" customHeight="1">
      <c r="A19" s="82" t="s">
        <v>35</v>
      </c>
      <c r="B19" s="197">
        <v>168</v>
      </c>
      <c r="C19" s="193">
        <v>7093</v>
      </c>
      <c r="D19" s="289">
        <v>19939038</v>
      </c>
      <c r="E19" s="290"/>
      <c r="F19" s="289">
        <v>118685</v>
      </c>
      <c r="G19" s="298"/>
      <c r="H19" s="289">
        <v>2811</v>
      </c>
      <c r="I19" s="298"/>
      <c r="J19" s="291" t="s">
        <v>216</v>
      </c>
      <c r="K19" s="291"/>
      <c r="L19" s="73"/>
      <c r="M19" s="73"/>
      <c r="N19" s="193">
        <v>190</v>
      </c>
      <c r="O19" s="193">
        <v>1378</v>
      </c>
      <c r="P19" s="112"/>
      <c r="Q19" s="184">
        <v>99272</v>
      </c>
      <c r="R19" s="193">
        <v>782</v>
      </c>
      <c r="S19" s="193">
        <v>6338</v>
      </c>
      <c r="T19" s="194">
        <v>115059</v>
      </c>
      <c r="U19" s="48" t="s">
        <v>35</v>
      </c>
    </row>
    <row r="20" spans="1:21" s="4" customFormat="1" ht="18.75" customHeight="1">
      <c r="A20" s="82" t="s">
        <v>67</v>
      </c>
      <c r="B20" s="197">
        <v>95</v>
      </c>
      <c r="C20" s="193">
        <v>3339</v>
      </c>
      <c r="D20" s="289">
        <v>10244339</v>
      </c>
      <c r="E20" s="290"/>
      <c r="F20" s="294">
        <v>107835</v>
      </c>
      <c r="G20" s="294"/>
      <c r="H20" s="299">
        <v>3068</v>
      </c>
      <c r="I20" s="299"/>
      <c r="J20" s="291" t="s">
        <v>221</v>
      </c>
      <c r="K20" s="291"/>
      <c r="L20" s="73"/>
      <c r="M20" s="73"/>
      <c r="N20" s="193">
        <v>33</v>
      </c>
      <c r="O20" s="193">
        <v>149</v>
      </c>
      <c r="P20" s="112"/>
      <c r="Q20" s="184">
        <v>4486</v>
      </c>
      <c r="R20" s="193">
        <v>256</v>
      </c>
      <c r="S20" s="193">
        <v>1455</v>
      </c>
      <c r="T20" s="194">
        <v>28297</v>
      </c>
      <c r="U20" s="48" t="s">
        <v>67</v>
      </c>
    </row>
    <row r="21" spans="1:21" s="4" customFormat="1" ht="18.75" customHeight="1" thickBot="1">
      <c r="A21" s="162" t="s">
        <v>68</v>
      </c>
      <c r="B21" s="202">
        <v>48</v>
      </c>
      <c r="C21" s="203">
        <v>1011</v>
      </c>
      <c r="D21" s="295">
        <v>1629210</v>
      </c>
      <c r="E21" s="296"/>
      <c r="F21" s="322">
        <v>33942</v>
      </c>
      <c r="G21" s="323"/>
      <c r="H21" s="293">
        <v>1611</v>
      </c>
      <c r="I21" s="293"/>
      <c r="J21" s="318" t="s">
        <v>253</v>
      </c>
      <c r="K21" s="318"/>
      <c r="L21" s="73"/>
      <c r="M21" s="73"/>
      <c r="N21" s="203">
        <v>24</v>
      </c>
      <c r="O21" s="203">
        <v>138</v>
      </c>
      <c r="P21" s="204"/>
      <c r="Q21" s="192">
        <v>9337</v>
      </c>
      <c r="R21" s="203">
        <v>269</v>
      </c>
      <c r="S21" s="203">
        <v>1184</v>
      </c>
      <c r="T21" s="205">
        <v>20222</v>
      </c>
      <c r="U21" s="54" t="s">
        <v>68</v>
      </c>
    </row>
    <row r="22" spans="1:21" s="4" customFormat="1" ht="18.75" customHeight="1">
      <c r="A22" s="255" t="s">
        <v>94</v>
      </c>
      <c r="B22" s="244" t="s">
        <v>95</v>
      </c>
      <c r="C22" s="245"/>
      <c r="D22" s="245"/>
      <c r="E22" s="245"/>
      <c r="F22" s="263"/>
      <c r="G22" s="244" t="s">
        <v>131</v>
      </c>
      <c r="H22" s="245"/>
      <c r="I22" s="258"/>
      <c r="J22" s="258"/>
      <c r="K22" s="258"/>
      <c r="L22" s="259"/>
      <c r="M22" s="259"/>
      <c r="N22" s="258"/>
      <c r="O22" s="258"/>
      <c r="P22" s="258"/>
      <c r="Q22" s="258"/>
      <c r="R22" s="258"/>
      <c r="S22" s="257"/>
      <c r="T22" s="242" t="s">
        <v>59</v>
      </c>
      <c r="U22" s="14"/>
    </row>
    <row r="23" spans="1:21" s="4" customFormat="1" ht="18" customHeight="1">
      <c r="A23" s="256"/>
      <c r="B23" s="264" t="s">
        <v>96</v>
      </c>
      <c r="C23" s="264" t="s">
        <v>97</v>
      </c>
      <c r="D23" s="264" t="s">
        <v>98</v>
      </c>
      <c r="E23" s="308" t="s">
        <v>81</v>
      </c>
      <c r="F23" s="309"/>
      <c r="G23" s="267" t="s">
        <v>231</v>
      </c>
      <c r="H23" s="272"/>
      <c r="I23" s="272"/>
      <c r="J23" s="267" t="s">
        <v>232</v>
      </c>
      <c r="K23" s="269"/>
      <c r="L23" s="154"/>
      <c r="M23" s="154"/>
      <c r="N23" s="272" t="s">
        <v>233</v>
      </c>
      <c r="O23" s="269"/>
      <c r="P23" s="267" t="s">
        <v>99</v>
      </c>
      <c r="Q23" s="269"/>
      <c r="R23" s="267" t="s">
        <v>234</v>
      </c>
      <c r="S23" s="273"/>
      <c r="T23" s="284"/>
      <c r="U23" s="14"/>
    </row>
    <row r="24" spans="1:21" s="4" customFormat="1" ht="18" customHeight="1">
      <c r="A24" s="256"/>
      <c r="B24" s="278"/>
      <c r="C24" s="278"/>
      <c r="D24" s="278"/>
      <c r="E24" s="310"/>
      <c r="F24" s="311"/>
      <c r="G24" s="267" t="s">
        <v>112</v>
      </c>
      <c r="H24" s="273"/>
      <c r="I24" s="71" t="s">
        <v>11</v>
      </c>
      <c r="J24" s="33" t="s">
        <v>12</v>
      </c>
      <c r="K24" s="33" t="s">
        <v>13</v>
      </c>
      <c r="L24" s="148"/>
      <c r="M24" s="148"/>
      <c r="N24" s="33" t="s">
        <v>12</v>
      </c>
      <c r="O24" s="36" t="s">
        <v>14</v>
      </c>
      <c r="P24" s="36" t="s">
        <v>12</v>
      </c>
      <c r="Q24" s="36" t="s">
        <v>100</v>
      </c>
      <c r="R24" s="36" t="s">
        <v>12</v>
      </c>
      <c r="S24" s="39" t="s">
        <v>15</v>
      </c>
      <c r="T24" s="284"/>
      <c r="U24" s="14"/>
    </row>
    <row r="25" spans="1:21" s="4" customFormat="1" ht="18.75" customHeight="1">
      <c r="A25" s="257"/>
      <c r="B25" s="74"/>
      <c r="C25" s="75" t="s">
        <v>243</v>
      </c>
      <c r="D25" s="76"/>
      <c r="E25" s="77"/>
      <c r="F25" s="77"/>
      <c r="G25" s="35"/>
      <c r="H25" s="39"/>
      <c r="I25" s="76"/>
      <c r="J25" s="78"/>
      <c r="K25" s="78"/>
      <c r="L25" s="156"/>
      <c r="M25" s="156"/>
      <c r="N25" s="79"/>
      <c r="O25" s="297" t="s">
        <v>244</v>
      </c>
      <c r="P25" s="297"/>
      <c r="Q25" s="297"/>
      <c r="R25" s="80"/>
      <c r="S25" s="80"/>
      <c r="T25" s="307"/>
      <c r="U25" s="14"/>
    </row>
    <row r="26" spans="1:21" s="4" customFormat="1" ht="18.75" customHeight="1">
      <c r="A26" s="40"/>
      <c r="B26" s="41" t="s">
        <v>50</v>
      </c>
      <c r="C26" s="41"/>
      <c r="D26" s="41" t="s">
        <v>101</v>
      </c>
      <c r="E26" s="41"/>
      <c r="F26" s="41" t="s">
        <v>101</v>
      </c>
      <c r="H26" s="41" t="s">
        <v>102</v>
      </c>
      <c r="I26" s="119" t="s">
        <v>49</v>
      </c>
      <c r="J26" s="41" t="s">
        <v>51</v>
      </c>
      <c r="K26" s="41" t="s">
        <v>49</v>
      </c>
      <c r="L26" s="149"/>
      <c r="M26" s="149"/>
      <c r="N26" s="41" t="s">
        <v>51</v>
      </c>
      <c r="O26" s="41" t="s">
        <v>49</v>
      </c>
      <c r="P26" s="41" t="s">
        <v>51</v>
      </c>
      <c r="Q26" s="41" t="s">
        <v>49</v>
      </c>
      <c r="R26" s="41" t="s">
        <v>51</v>
      </c>
      <c r="S26" s="41" t="s">
        <v>49</v>
      </c>
      <c r="T26" s="61"/>
      <c r="U26" s="14"/>
    </row>
    <row r="27" spans="1:21" s="4" customFormat="1" ht="18.75" customHeight="1">
      <c r="A27" s="82" t="s">
        <v>25</v>
      </c>
      <c r="B27" s="197">
        <v>780243903</v>
      </c>
      <c r="C27" s="206">
        <v>0.836</v>
      </c>
      <c r="D27" s="182">
        <v>98.2</v>
      </c>
      <c r="E27" s="207"/>
      <c r="F27" s="207">
        <v>13.8</v>
      </c>
      <c r="G27" s="112"/>
      <c r="H27" s="208">
        <v>90</v>
      </c>
      <c r="I27" s="184">
        <v>12620</v>
      </c>
      <c r="J27" s="208">
        <v>147</v>
      </c>
      <c r="K27" s="184">
        <v>67554</v>
      </c>
      <c r="L27" s="112"/>
      <c r="M27" s="15"/>
      <c r="N27" s="208">
        <v>76</v>
      </c>
      <c r="O27" s="184">
        <v>34293</v>
      </c>
      <c r="P27" s="208">
        <v>44</v>
      </c>
      <c r="Q27" s="184">
        <v>32672</v>
      </c>
      <c r="R27" s="208">
        <v>19</v>
      </c>
      <c r="S27" s="209">
        <v>33547</v>
      </c>
      <c r="T27" s="82" t="s">
        <v>25</v>
      </c>
      <c r="U27" s="14"/>
    </row>
    <row r="28" spans="1:21" s="4" customFormat="1" ht="18.75" customHeight="1">
      <c r="A28" s="82" t="s">
        <v>26</v>
      </c>
      <c r="B28" s="198">
        <v>96707990</v>
      </c>
      <c r="C28" s="206">
        <v>0.607</v>
      </c>
      <c r="D28" s="182">
        <v>98.1</v>
      </c>
      <c r="E28" s="207"/>
      <c r="F28" s="207">
        <v>11</v>
      </c>
      <c r="G28" s="195"/>
      <c r="H28" s="210">
        <v>26</v>
      </c>
      <c r="I28" s="195">
        <v>2242</v>
      </c>
      <c r="J28" s="112">
        <v>38</v>
      </c>
      <c r="K28" s="195">
        <v>10435</v>
      </c>
      <c r="L28" s="15"/>
      <c r="M28" s="15"/>
      <c r="N28" s="210">
        <v>29</v>
      </c>
      <c r="O28" s="195">
        <v>5159</v>
      </c>
      <c r="P28" s="210">
        <v>12</v>
      </c>
      <c r="Q28" s="195">
        <v>4859</v>
      </c>
      <c r="R28" s="210">
        <v>2</v>
      </c>
      <c r="S28" s="196">
        <v>2906</v>
      </c>
      <c r="T28" s="82" t="s">
        <v>26</v>
      </c>
      <c r="U28" s="14"/>
    </row>
    <row r="29" spans="1:21" s="4" customFormat="1" ht="18.75" customHeight="1">
      <c r="A29" s="82" t="s">
        <v>27</v>
      </c>
      <c r="B29" s="197">
        <v>12250535</v>
      </c>
      <c r="C29" s="206">
        <v>0.61</v>
      </c>
      <c r="D29" s="182">
        <v>99.8</v>
      </c>
      <c r="E29" s="207"/>
      <c r="F29" s="207">
        <v>8.7</v>
      </c>
      <c r="G29" s="193"/>
      <c r="H29" s="210">
        <v>4</v>
      </c>
      <c r="I29" s="193">
        <v>48</v>
      </c>
      <c r="J29" s="210">
        <v>8</v>
      </c>
      <c r="K29" s="193">
        <v>921</v>
      </c>
      <c r="L29" s="15"/>
      <c r="M29" s="15"/>
      <c r="N29" s="210">
        <v>3</v>
      </c>
      <c r="O29" s="193">
        <v>469</v>
      </c>
      <c r="P29" s="210">
        <v>2</v>
      </c>
      <c r="Q29" s="193">
        <v>453</v>
      </c>
      <c r="R29" s="19" t="s">
        <v>226</v>
      </c>
      <c r="S29" s="211" t="s">
        <v>226</v>
      </c>
      <c r="T29" s="82" t="s">
        <v>27</v>
      </c>
      <c r="U29" s="14"/>
    </row>
    <row r="30" spans="1:21" s="4" customFormat="1" ht="18.75" customHeight="1">
      <c r="A30" s="43" t="s">
        <v>28</v>
      </c>
      <c r="B30" s="193">
        <v>48386865</v>
      </c>
      <c r="C30" s="206">
        <v>0.586</v>
      </c>
      <c r="D30" s="182">
        <v>91.5</v>
      </c>
      <c r="E30" s="112"/>
      <c r="F30" s="207">
        <v>7</v>
      </c>
      <c r="G30" s="112"/>
      <c r="H30" s="210">
        <v>20</v>
      </c>
      <c r="I30" s="193">
        <v>987</v>
      </c>
      <c r="J30" s="210">
        <v>22</v>
      </c>
      <c r="K30" s="193">
        <v>4786</v>
      </c>
      <c r="L30" s="15"/>
      <c r="M30" s="15"/>
      <c r="N30" s="210">
        <v>13</v>
      </c>
      <c r="O30" s="193">
        <v>2546</v>
      </c>
      <c r="P30" s="210">
        <v>6</v>
      </c>
      <c r="Q30" s="193">
        <v>2712</v>
      </c>
      <c r="R30" s="210">
        <v>1</v>
      </c>
      <c r="S30" s="194">
        <v>856</v>
      </c>
      <c r="T30" s="82" t="s">
        <v>28</v>
      </c>
      <c r="U30" s="14"/>
    </row>
    <row r="31" spans="1:21" s="4" customFormat="1" ht="18.75" customHeight="1">
      <c r="A31" s="82" t="s">
        <v>29</v>
      </c>
      <c r="B31" s="197">
        <v>67608917</v>
      </c>
      <c r="C31" s="206">
        <v>0.571</v>
      </c>
      <c r="D31" s="182">
        <v>95.5</v>
      </c>
      <c r="E31" s="207"/>
      <c r="F31" s="207">
        <v>6.6</v>
      </c>
      <c r="G31" s="193"/>
      <c r="H31" s="210">
        <v>20</v>
      </c>
      <c r="I31" s="193">
        <v>975</v>
      </c>
      <c r="J31" s="210">
        <v>24</v>
      </c>
      <c r="K31" s="193">
        <v>6451</v>
      </c>
      <c r="L31" s="112"/>
      <c r="M31" s="112"/>
      <c r="N31" s="210">
        <v>17</v>
      </c>
      <c r="O31" s="193">
        <v>3187</v>
      </c>
      <c r="P31" s="210">
        <v>8</v>
      </c>
      <c r="Q31" s="193">
        <v>3109</v>
      </c>
      <c r="R31" s="210">
        <v>1</v>
      </c>
      <c r="S31" s="194">
        <v>1469</v>
      </c>
      <c r="T31" s="82" t="s">
        <v>29</v>
      </c>
      <c r="U31" s="14"/>
    </row>
    <row r="32" spans="1:21" s="137" customFormat="1" ht="18.75" customHeight="1">
      <c r="A32" s="161" t="s">
        <v>7</v>
      </c>
      <c r="B32" s="166">
        <v>164878036</v>
      </c>
      <c r="C32" s="167">
        <v>0.82</v>
      </c>
      <c r="D32" s="168">
        <v>84</v>
      </c>
      <c r="E32" s="169"/>
      <c r="F32" s="169">
        <v>2.1</v>
      </c>
      <c r="G32" s="144"/>
      <c r="H32" s="170">
        <v>49</v>
      </c>
      <c r="I32" s="144">
        <v>3809</v>
      </c>
      <c r="J32" s="144">
        <v>82</v>
      </c>
      <c r="K32" s="144">
        <v>26262</v>
      </c>
      <c r="L32" s="113"/>
      <c r="M32" s="113"/>
      <c r="N32" s="144">
        <v>41</v>
      </c>
      <c r="O32" s="144">
        <v>12887</v>
      </c>
      <c r="P32" s="144">
        <v>23</v>
      </c>
      <c r="Q32" s="144">
        <v>11602</v>
      </c>
      <c r="R32" s="144">
        <v>3</v>
      </c>
      <c r="S32" s="171">
        <v>6037</v>
      </c>
      <c r="T32" s="161" t="s">
        <v>7</v>
      </c>
      <c r="U32" s="217"/>
    </row>
    <row r="33" spans="1:21" s="4" customFormat="1" ht="18.75" customHeight="1">
      <c r="A33" s="82" t="s">
        <v>30</v>
      </c>
      <c r="B33" s="197">
        <v>19507297</v>
      </c>
      <c r="C33" s="206">
        <v>0.471</v>
      </c>
      <c r="D33" s="182">
        <v>94</v>
      </c>
      <c r="E33" s="112"/>
      <c r="F33" s="207">
        <v>9.6</v>
      </c>
      <c r="G33" s="112"/>
      <c r="H33" s="210">
        <v>1</v>
      </c>
      <c r="I33" s="193">
        <v>80</v>
      </c>
      <c r="J33" s="210">
        <v>8</v>
      </c>
      <c r="K33" s="193">
        <v>1764</v>
      </c>
      <c r="L33" s="15"/>
      <c r="M33" s="15"/>
      <c r="N33" s="210">
        <v>4</v>
      </c>
      <c r="O33" s="193">
        <v>932</v>
      </c>
      <c r="P33" s="210">
        <v>3</v>
      </c>
      <c r="Q33" s="193">
        <v>1191</v>
      </c>
      <c r="R33" s="208" t="s">
        <v>251</v>
      </c>
      <c r="S33" s="209" t="s">
        <v>251</v>
      </c>
      <c r="T33" s="82" t="s">
        <v>30</v>
      </c>
      <c r="U33" s="14"/>
    </row>
    <row r="34" spans="1:21" s="4" customFormat="1" ht="18.75" customHeight="1">
      <c r="A34" s="82" t="s">
        <v>31</v>
      </c>
      <c r="B34" s="197">
        <v>39624781</v>
      </c>
      <c r="C34" s="206">
        <v>0.332</v>
      </c>
      <c r="D34" s="182">
        <v>95.8</v>
      </c>
      <c r="E34" s="207"/>
      <c r="F34" s="207">
        <v>23.4</v>
      </c>
      <c r="G34" s="193"/>
      <c r="H34" s="210">
        <v>3</v>
      </c>
      <c r="I34" s="193">
        <v>238</v>
      </c>
      <c r="J34" s="210">
        <v>22</v>
      </c>
      <c r="K34" s="193">
        <v>2713</v>
      </c>
      <c r="L34" s="15"/>
      <c r="M34" s="15"/>
      <c r="N34" s="210">
        <v>12</v>
      </c>
      <c r="O34" s="193">
        <v>1333</v>
      </c>
      <c r="P34" s="210">
        <v>3</v>
      </c>
      <c r="Q34" s="193">
        <v>1078</v>
      </c>
      <c r="R34" s="19" t="s">
        <v>229</v>
      </c>
      <c r="S34" s="211" t="s">
        <v>229</v>
      </c>
      <c r="T34" s="82" t="s">
        <v>31</v>
      </c>
      <c r="U34" s="14"/>
    </row>
    <row r="35" spans="1:21" s="4" customFormat="1" ht="18.75" customHeight="1">
      <c r="A35" s="82" t="s">
        <v>32</v>
      </c>
      <c r="B35" s="197">
        <v>30564233</v>
      </c>
      <c r="C35" s="206">
        <v>0.26</v>
      </c>
      <c r="D35" s="182">
        <v>97.9</v>
      </c>
      <c r="E35" s="17"/>
      <c r="F35" s="207">
        <v>15.1</v>
      </c>
      <c r="G35" s="112"/>
      <c r="H35" s="210">
        <v>1</v>
      </c>
      <c r="I35" s="193">
        <v>48</v>
      </c>
      <c r="J35" s="210">
        <v>19</v>
      </c>
      <c r="K35" s="193">
        <v>1549</v>
      </c>
      <c r="L35" s="15"/>
      <c r="M35" s="15"/>
      <c r="N35" s="210">
        <v>7</v>
      </c>
      <c r="O35" s="193">
        <v>826</v>
      </c>
      <c r="P35" s="210">
        <v>4</v>
      </c>
      <c r="Q35" s="193">
        <v>865</v>
      </c>
      <c r="R35" s="210">
        <v>1</v>
      </c>
      <c r="S35" s="194">
        <v>685</v>
      </c>
      <c r="T35" s="82" t="s">
        <v>32</v>
      </c>
      <c r="U35" s="14"/>
    </row>
    <row r="36" spans="1:21" s="4" customFormat="1" ht="18.75" customHeight="1">
      <c r="A36" s="82" t="s">
        <v>33</v>
      </c>
      <c r="B36" s="197">
        <v>14248362</v>
      </c>
      <c r="C36" s="206">
        <v>0.819</v>
      </c>
      <c r="D36" s="182">
        <v>97.3</v>
      </c>
      <c r="E36" s="112"/>
      <c r="F36" s="207">
        <v>16.7</v>
      </c>
      <c r="G36" s="112"/>
      <c r="H36" s="210">
        <v>1</v>
      </c>
      <c r="I36" s="193">
        <v>188</v>
      </c>
      <c r="J36" s="210">
        <v>4</v>
      </c>
      <c r="K36" s="193">
        <v>1216</v>
      </c>
      <c r="L36" s="15"/>
      <c r="M36" s="15"/>
      <c r="N36" s="210">
        <v>3</v>
      </c>
      <c r="O36" s="193">
        <v>582</v>
      </c>
      <c r="P36" s="210">
        <v>1</v>
      </c>
      <c r="Q36" s="193">
        <v>536</v>
      </c>
      <c r="R36" s="208" t="s">
        <v>251</v>
      </c>
      <c r="S36" s="209" t="s">
        <v>251</v>
      </c>
      <c r="T36" s="82" t="s">
        <v>33</v>
      </c>
      <c r="U36" s="14"/>
    </row>
    <row r="37" spans="1:21" s="4" customFormat="1" ht="18.75" customHeight="1">
      <c r="A37" s="82" t="s">
        <v>34</v>
      </c>
      <c r="B37" s="197">
        <v>72171000</v>
      </c>
      <c r="C37" s="206">
        <v>0.83</v>
      </c>
      <c r="D37" s="182">
        <v>89.9</v>
      </c>
      <c r="E37" s="112"/>
      <c r="F37" s="207">
        <v>0.8</v>
      </c>
      <c r="G37" s="112"/>
      <c r="H37" s="210">
        <v>11</v>
      </c>
      <c r="I37" s="193">
        <v>1671</v>
      </c>
      <c r="J37" s="210">
        <v>37</v>
      </c>
      <c r="K37" s="193">
        <v>11319</v>
      </c>
      <c r="L37" s="112"/>
      <c r="M37" s="112"/>
      <c r="N37" s="210">
        <v>18</v>
      </c>
      <c r="O37" s="193">
        <v>5668</v>
      </c>
      <c r="P37" s="210">
        <v>9</v>
      </c>
      <c r="Q37" s="193">
        <v>3995</v>
      </c>
      <c r="R37" s="210">
        <v>3</v>
      </c>
      <c r="S37" s="194">
        <v>16356</v>
      </c>
      <c r="T37" s="82" t="s">
        <v>34</v>
      </c>
      <c r="U37" s="14"/>
    </row>
    <row r="38" spans="1:21" s="4" customFormat="1" ht="18.75" customHeight="1">
      <c r="A38" s="82" t="s">
        <v>35</v>
      </c>
      <c r="B38" s="197">
        <v>51055011</v>
      </c>
      <c r="C38" s="206">
        <v>0.652</v>
      </c>
      <c r="D38" s="182">
        <v>94.7</v>
      </c>
      <c r="E38" s="112"/>
      <c r="F38" s="207">
        <v>6.8</v>
      </c>
      <c r="G38" s="193"/>
      <c r="H38" s="210">
        <v>9</v>
      </c>
      <c r="I38" s="193">
        <v>1510</v>
      </c>
      <c r="J38" s="210">
        <v>17</v>
      </c>
      <c r="K38" s="193">
        <v>6139</v>
      </c>
      <c r="L38" s="15"/>
      <c r="M38" s="15"/>
      <c r="N38" s="210">
        <v>11</v>
      </c>
      <c r="O38" s="193">
        <v>2911</v>
      </c>
      <c r="P38" s="210">
        <v>7</v>
      </c>
      <c r="Q38" s="193">
        <v>2932</v>
      </c>
      <c r="R38" s="210">
        <v>2</v>
      </c>
      <c r="S38" s="194">
        <v>928</v>
      </c>
      <c r="T38" s="82" t="s">
        <v>35</v>
      </c>
      <c r="U38" s="14"/>
    </row>
    <row r="39" spans="1:21" s="4" customFormat="1" ht="18.75" customHeight="1">
      <c r="A39" s="82" t="s">
        <v>67</v>
      </c>
      <c r="B39" s="197">
        <v>21170158</v>
      </c>
      <c r="C39" s="206">
        <v>0.318</v>
      </c>
      <c r="D39" s="182">
        <v>95.1</v>
      </c>
      <c r="E39" s="207"/>
      <c r="F39" s="207">
        <v>13.7</v>
      </c>
      <c r="G39" s="112"/>
      <c r="H39" s="210">
        <v>2</v>
      </c>
      <c r="I39" s="193">
        <v>58</v>
      </c>
      <c r="J39" s="210">
        <v>10</v>
      </c>
      <c r="K39" s="193">
        <v>1302</v>
      </c>
      <c r="L39" s="15"/>
      <c r="M39" s="15"/>
      <c r="N39" s="210">
        <v>6</v>
      </c>
      <c r="O39" s="193">
        <v>667</v>
      </c>
      <c r="P39" s="210">
        <v>2</v>
      </c>
      <c r="Q39" s="193">
        <v>503</v>
      </c>
      <c r="R39" s="208" t="s">
        <v>229</v>
      </c>
      <c r="S39" s="209" t="s">
        <v>229</v>
      </c>
      <c r="T39" s="82" t="s">
        <v>67</v>
      </c>
      <c r="U39" s="14"/>
    </row>
    <row r="40" spans="1:21" s="4" customFormat="1" ht="18.75" customHeight="1" thickBot="1">
      <c r="A40" s="162" t="s">
        <v>68</v>
      </c>
      <c r="B40" s="202">
        <v>15156337</v>
      </c>
      <c r="C40" s="212">
        <v>0.32</v>
      </c>
      <c r="D40" s="190">
        <v>94.8</v>
      </c>
      <c r="E40" s="213"/>
      <c r="F40" s="213">
        <v>6.1</v>
      </c>
      <c r="G40" s="203"/>
      <c r="H40" s="214" t="s">
        <v>226</v>
      </c>
      <c r="I40" s="214" t="s">
        <v>226</v>
      </c>
      <c r="J40" s="215">
        <v>7</v>
      </c>
      <c r="K40" s="203">
        <v>785</v>
      </c>
      <c r="L40" s="15"/>
      <c r="M40" s="15"/>
      <c r="N40" s="215">
        <v>4</v>
      </c>
      <c r="O40" s="203">
        <v>388</v>
      </c>
      <c r="P40" s="215">
        <v>1</v>
      </c>
      <c r="Q40" s="203">
        <v>73</v>
      </c>
      <c r="R40" s="214" t="s">
        <v>226</v>
      </c>
      <c r="S40" s="216" t="s">
        <v>226</v>
      </c>
      <c r="T40" s="162" t="s">
        <v>68</v>
      </c>
      <c r="U40" s="14"/>
    </row>
    <row r="41" spans="1:21" s="116" customFormat="1" ht="14.25" customHeight="1">
      <c r="A41" s="116" t="s">
        <v>250</v>
      </c>
      <c r="B41" s="15"/>
      <c r="C41" s="16"/>
      <c r="D41" s="62"/>
      <c r="E41" s="17"/>
      <c r="F41" s="17"/>
      <c r="G41" s="15"/>
      <c r="H41" s="15"/>
      <c r="I41" s="15"/>
      <c r="J41" s="15"/>
      <c r="K41" s="15"/>
      <c r="L41" s="15"/>
      <c r="M41" s="15"/>
      <c r="N41" s="86" t="s">
        <v>164</v>
      </c>
      <c r="O41" s="84"/>
      <c r="P41" s="84"/>
      <c r="Q41" s="84"/>
      <c r="R41" s="84"/>
      <c r="S41" s="19"/>
      <c r="T41" s="82"/>
      <c r="U41" s="86"/>
    </row>
    <row r="42" spans="1:21" ht="14.25" customHeight="1">
      <c r="A42" s="86" t="s">
        <v>262</v>
      </c>
      <c r="B42" s="83"/>
      <c r="C42" s="83"/>
      <c r="D42" s="81"/>
      <c r="E42" s="83"/>
      <c r="F42" s="83"/>
      <c r="G42" s="25"/>
      <c r="H42" s="25"/>
      <c r="I42" s="25"/>
      <c r="J42" s="15"/>
      <c r="K42" s="15"/>
      <c r="L42" s="84"/>
      <c r="M42" s="84"/>
      <c r="N42" s="14" t="s">
        <v>263</v>
      </c>
      <c r="O42" s="20"/>
      <c r="P42" s="21"/>
      <c r="Q42" s="21"/>
      <c r="R42" s="20"/>
      <c r="S42" s="20"/>
      <c r="T42" s="20"/>
      <c r="U42" s="20"/>
    </row>
    <row r="43" spans="1:21" ht="14.25" customHeight="1">
      <c r="A43" s="86"/>
      <c r="B43" s="83"/>
      <c r="C43" s="83"/>
      <c r="D43" s="62"/>
      <c r="E43" s="83"/>
      <c r="F43" s="83"/>
      <c r="G43" s="25"/>
      <c r="H43" s="25"/>
      <c r="I43" s="25"/>
      <c r="J43" s="15"/>
      <c r="K43" s="15"/>
      <c r="L43" s="84"/>
      <c r="M43" s="84"/>
      <c r="N43" s="14" t="s">
        <v>165</v>
      </c>
      <c r="O43" s="25"/>
      <c r="P43" s="25"/>
      <c r="Q43" s="25"/>
      <c r="R43" s="25"/>
      <c r="S43" s="20"/>
      <c r="T43" s="20"/>
      <c r="U43" s="20"/>
    </row>
    <row r="44" spans="1:21" ht="14.25" customHeight="1">
      <c r="A44" s="25"/>
      <c r="B44" s="15"/>
      <c r="C44" s="16"/>
      <c r="D44" s="17"/>
      <c r="E44" s="17"/>
      <c r="F44" s="17"/>
      <c r="G44" s="15"/>
      <c r="H44" s="15"/>
      <c r="I44" s="15"/>
      <c r="J44" s="25"/>
      <c r="K44" s="20"/>
      <c r="L44" s="84"/>
      <c r="M44" s="84"/>
      <c r="N44" s="14" t="s">
        <v>264</v>
      </c>
      <c r="O44" s="20"/>
      <c r="P44" s="20"/>
      <c r="Q44" s="20"/>
      <c r="R44" s="20"/>
      <c r="S44" s="20"/>
      <c r="T44" s="20"/>
      <c r="U44" s="20"/>
    </row>
    <row r="45" spans="1:21" ht="14.25" customHeight="1">
      <c r="A45" s="25"/>
      <c r="B45" s="84"/>
      <c r="C45" s="84"/>
      <c r="D45" s="84"/>
      <c r="E45" s="84"/>
      <c r="F45" s="84"/>
      <c r="G45" s="20"/>
      <c r="H45" s="20"/>
      <c r="I45" s="20"/>
      <c r="J45" s="20"/>
      <c r="L45" s="84"/>
      <c r="M45" s="84"/>
      <c r="N45" s="14" t="s">
        <v>235</v>
      </c>
      <c r="O45" s="84"/>
      <c r="P45" s="84"/>
      <c r="Q45" s="84"/>
      <c r="R45" s="18"/>
      <c r="S45" s="46"/>
      <c r="T45" s="20"/>
      <c r="U45" s="20"/>
    </row>
    <row r="46" spans="1:21" ht="14.25" customHeight="1">
      <c r="A46" s="25"/>
      <c r="B46" s="20"/>
      <c r="C46" s="20"/>
      <c r="D46" s="20"/>
      <c r="E46" s="20"/>
      <c r="F46" s="20"/>
      <c r="G46" s="20"/>
      <c r="H46" s="20"/>
      <c r="I46" s="20"/>
      <c r="J46" s="20"/>
      <c r="K46" s="20"/>
      <c r="L46" s="84"/>
      <c r="M46" s="84"/>
      <c r="N46" s="14" t="s">
        <v>236</v>
      </c>
      <c r="U46" s="20"/>
    </row>
    <row r="47" spans="1:21" ht="14.25" customHeight="1">
      <c r="A47" s="37"/>
      <c r="B47" s="20"/>
      <c r="C47" s="20"/>
      <c r="D47" s="20"/>
      <c r="E47" s="20"/>
      <c r="F47" s="20"/>
      <c r="G47" s="20"/>
      <c r="H47" s="20"/>
      <c r="I47" s="20"/>
      <c r="J47" s="20"/>
      <c r="K47" s="20"/>
      <c r="L47" s="84"/>
      <c r="M47" s="84"/>
      <c r="N47" s="20"/>
      <c r="O47" s="20"/>
      <c r="P47" s="20"/>
      <c r="Q47" s="20"/>
      <c r="R47" s="20"/>
      <c r="S47" s="20"/>
      <c r="T47" s="20"/>
      <c r="U47" s="20"/>
    </row>
    <row r="48" spans="1:21" ht="14.25" customHeight="1">
      <c r="A48" s="37"/>
      <c r="B48" s="20"/>
      <c r="C48" s="20"/>
      <c r="D48" s="20"/>
      <c r="E48" s="20"/>
      <c r="F48" s="20"/>
      <c r="G48" s="20"/>
      <c r="H48" s="20"/>
      <c r="I48" s="20"/>
      <c r="J48" s="20"/>
      <c r="K48" s="20"/>
      <c r="L48" s="84"/>
      <c r="M48" s="84"/>
      <c r="N48" s="20"/>
      <c r="O48" s="20"/>
      <c r="P48" s="20"/>
      <c r="Q48" s="20"/>
      <c r="R48" s="20"/>
      <c r="S48" s="20"/>
      <c r="T48" s="20"/>
      <c r="U48" s="20"/>
    </row>
    <row r="49" spans="1:21" ht="12.75">
      <c r="A49" s="5"/>
      <c r="B49" s="2"/>
      <c r="C49" s="2"/>
      <c r="D49" s="2"/>
      <c r="E49" s="2"/>
      <c r="F49" s="2"/>
      <c r="G49" s="2"/>
      <c r="H49" s="2"/>
      <c r="I49" s="2"/>
      <c r="J49" s="2"/>
      <c r="K49" s="2"/>
      <c r="L49" s="157"/>
      <c r="M49" s="157"/>
      <c r="N49" s="2"/>
      <c r="O49" s="2"/>
      <c r="P49" s="2"/>
      <c r="Q49" s="2"/>
      <c r="R49" s="2"/>
      <c r="S49" s="2"/>
      <c r="T49" s="2"/>
      <c r="U49" s="2"/>
    </row>
    <row r="50" spans="1:21" ht="12.75">
      <c r="A50" s="3"/>
      <c r="B50" s="2"/>
      <c r="C50" s="2"/>
      <c r="D50" s="2"/>
      <c r="E50" s="2"/>
      <c r="F50" s="2"/>
      <c r="G50" s="2"/>
      <c r="H50" s="2"/>
      <c r="I50" s="2"/>
      <c r="J50" s="2"/>
      <c r="K50" s="2"/>
      <c r="L50" s="157"/>
      <c r="M50" s="157"/>
      <c r="N50" s="2"/>
      <c r="O50" s="2"/>
      <c r="P50" s="2"/>
      <c r="Q50" s="2"/>
      <c r="R50" s="2"/>
      <c r="S50" s="2"/>
      <c r="T50" s="2"/>
      <c r="U50" s="3"/>
    </row>
    <row r="51" spans="1:21" ht="12.75">
      <c r="A51" s="3"/>
      <c r="B51" s="2"/>
      <c r="C51" s="2"/>
      <c r="D51" s="2"/>
      <c r="E51" s="2"/>
      <c r="F51" s="2"/>
      <c r="G51" s="2"/>
      <c r="H51" s="2"/>
      <c r="I51" s="2"/>
      <c r="J51" s="2"/>
      <c r="K51" s="2"/>
      <c r="L51" s="157"/>
      <c r="M51" s="157"/>
      <c r="N51" s="2"/>
      <c r="O51" s="2"/>
      <c r="P51" s="2"/>
      <c r="Q51" s="2"/>
      <c r="R51" s="2"/>
      <c r="S51" s="2"/>
      <c r="T51" s="2"/>
      <c r="U51" s="3"/>
    </row>
    <row r="52" spans="1:21" ht="12.75">
      <c r="A52" s="2"/>
      <c r="B52" s="2"/>
      <c r="C52" s="2"/>
      <c r="D52" s="2"/>
      <c r="E52" s="2"/>
      <c r="F52" s="2"/>
      <c r="G52" s="2"/>
      <c r="H52" s="2"/>
      <c r="I52" s="2"/>
      <c r="J52" s="2"/>
      <c r="K52" s="2"/>
      <c r="L52" s="157"/>
      <c r="M52" s="157"/>
      <c r="N52" s="2"/>
      <c r="O52" s="2"/>
      <c r="P52" s="2"/>
      <c r="Q52" s="2"/>
      <c r="R52" s="2"/>
      <c r="S52" s="2"/>
      <c r="T52" s="2"/>
      <c r="U52" s="2"/>
    </row>
    <row r="53" spans="1:21" ht="12.75">
      <c r="A53" s="2"/>
      <c r="B53" s="2"/>
      <c r="C53" s="2"/>
      <c r="D53" s="2"/>
      <c r="E53" s="2"/>
      <c r="F53" s="2"/>
      <c r="G53" s="2"/>
      <c r="H53" s="2"/>
      <c r="I53" s="2"/>
      <c r="J53" s="2"/>
      <c r="K53" s="2"/>
      <c r="L53" s="157"/>
      <c r="M53" s="157"/>
      <c r="N53" s="2"/>
      <c r="O53" s="2"/>
      <c r="P53" s="2"/>
      <c r="Q53" s="2"/>
      <c r="R53" s="2"/>
      <c r="S53" s="2"/>
      <c r="T53" s="2"/>
      <c r="U53" s="2"/>
    </row>
    <row r="54" spans="1:21" ht="12.75">
      <c r="A54" s="2"/>
      <c r="B54" s="2"/>
      <c r="C54" s="2"/>
      <c r="D54" s="2"/>
      <c r="E54" s="2"/>
      <c r="F54" s="2"/>
      <c r="G54" s="2"/>
      <c r="H54" s="2"/>
      <c r="I54" s="2"/>
      <c r="J54" s="2"/>
      <c r="K54" s="2"/>
      <c r="L54" s="157"/>
      <c r="M54" s="157"/>
      <c r="N54" s="2"/>
      <c r="O54" s="2"/>
      <c r="P54" s="2"/>
      <c r="Q54" s="2"/>
      <c r="R54" s="2"/>
      <c r="S54" s="2"/>
      <c r="T54" s="2"/>
      <c r="U54" s="2"/>
    </row>
    <row r="55" spans="1:21" ht="12.75">
      <c r="A55" s="2"/>
      <c r="B55" s="2"/>
      <c r="C55" s="2"/>
      <c r="D55" s="2"/>
      <c r="E55" s="2"/>
      <c r="F55" s="2"/>
      <c r="G55" s="2"/>
      <c r="H55" s="2"/>
      <c r="I55" s="2"/>
      <c r="J55" s="2"/>
      <c r="K55" s="2"/>
      <c r="L55" s="157"/>
      <c r="M55" s="157"/>
      <c r="N55" s="2"/>
      <c r="O55" s="2"/>
      <c r="P55" s="2"/>
      <c r="Q55" s="2"/>
      <c r="R55" s="2"/>
      <c r="S55" s="2"/>
      <c r="T55" s="2"/>
      <c r="U55" s="2"/>
    </row>
    <row r="56" spans="1:21" ht="12.75">
      <c r="A56" s="2"/>
      <c r="B56" s="2"/>
      <c r="C56" s="2"/>
      <c r="D56" s="2"/>
      <c r="E56" s="2"/>
      <c r="F56" s="2"/>
      <c r="G56" s="2"/>
      <c r="H56" s="2"/>
      <c r="I56" s="2"/>
      <c r="J56" s="2"/>
      <c r="K56" s="2"/>
      <c r="L56" s="157"/>
      <c r="M56" s="157"/>
      <c r="N56" s="2"/>
      <c r="O56" s="2"/>
      <c r="P56" s="2"/>
      <c r="Q56" s="2"/>
      <c r="R56" s="2"/>
      <c r="S56" s="2"/>
      <c r="T56" s="2"/>
      <c r="U56" s="2"/>
    </row>
    <row r="57" spans="1:21" ht="12.75">
      <c r="A57" s="2"/>
      <c r="B57" s="2"/>
      <c r="C57" s="2"/>
      <c r="D57" s="2"/>
      <c r="E57" s="2"/>
      <c r="F57" s="2"/>
      <c r="G57" s="2"/>
      <c r="H57" s="2"/>
      <c r="I57" s="2"/>
      <c r="J57" s="2"/>
      <c r="K57" s="2"/>
      <c r="L57" s="157"/>
      <c r="M57" s="157"/>
      <c r="N57" s="2"/>
      <c r="O57" s="2"/>
      <c r="P57" s="2"/>
      <c r="Q57" s="2"/>
      <c r="R57" s="2"/>
      <c r="S57" s="2"/>
      <c r="T57" s="2"/>
      <c r="U57" s="2"/>
    </row>
    <row r="58" spans="1:21" ht="12.75">
      <c r="A58" s="3"/>
      <c r="B58" s="2"/>
      <c r="C58" s="2"/>
      <c r="D58" s="2"/>
      <c r="E58" s="2"/>
      <c r="F58" s="2"/>
      <c r="G58" s="2"/>
      <c r="H58" s="2"/>
      <c r="I58" s="2"/>
      <c r="J58" s="2"/>
      <c r="K58" s="2"/>
      <c r="L58" s="157"/>
      <c r="M58" s="157"/>
      <c r="N58" s="2"/>
      <c r="O58" s="2"/>
      <c r="P58" s="2"/>
      <c r="Q58" s="2"/>
      <c r="R58" s="2"/>
      <c r="S58" s="2"/>
      <c r="T58" s="2"/>
      <c r="U58" s="3"/>
    </row>
    <row r="59" spans="1:21" ht="12.75">
      <c r="A59" s="3"/>
      <c r="B59" s="2"/>
      <c r="C59" s="2"/>
      <c r="D59" s="2"/>
      <c r="E59" s="2"/>
      <c r="F59" s="2"/>
      <c r="G59" s="2"/>
      <c r="H59" s="2"/>
      <c r="I59" s="2"/>
      <c r="J59" s="2"/>
      <c r="K59" s="2"/>
      <c r="L59" s="157"/>
      <c r="M59" s="157"/>
      <c r="N59" s="2"/>
      <c r="O59" s="2"/>
      <c r="P59" s="2"/>
      <c r="Q59" s="2"/>
      <c r="R59" s="2"/>
      <c r="S59" s="2"/>
      <c r="T59" s="2"/>
      <c r="U59" s="3"/>
    </row>
    <row r="60" spans="1:21" ht="12.75">
      <c r="A60" s="3"/>
      <c r="B60" s="2"/>
      <c r="C60" s="2"/>
      <c r="D60" s="2"/>
      <c r="E60" s="2"/>
      <c r="F60" s="2"/>
      <c r="G60" s="2"/>
      <c r="H60" s="2"/>
      <c r="I60" s="2"/>
      <c r="J60" s="2"/>
      <c r="K60" s="2"/>
      <c r="L60" s="157"/>
      <c r="M60" s="157"/>
      <c r="N60" s="2"/>
      <c r="O60" s="2"/>
      <c r="P60" s="2"/>
      <c r="Q60" s="2"/>
      <c r="R60" s="2"/>
      <c r="S60" s="2"/>
      <c r="T60" s="2"/>
      <c r="U60" s="3"/>
    </row>
    <row r="61" spans="1:21" ht="12.75">
      <c r="A61" s="3"/>
      <c r="B61" s="2"/>
      <c r="C61" s="2"/>
      <c r="D61" s="2"/>
      <c r="E61" s="2"/>
      <c r="F61" s="2"/>
      <c r="G61" s="2"/>
      <c r="H61" s="2"/>
      <c r="I61" s="2"/>
      <c r="J61" s="2"/>
      <c r="K61" s="2"/>
      <c r="L61" s="157"/>
      <c r="M61" s="157"/>
      <c r="N61" s="2"/>
      <c r="O61" s="2"/>
      <c r="P61" s="2"/>
      <c r="Q61" s="2"/>
      <c r="R61" s="2"/>
      <c r="S61" s="2"/>
      <c r="T61" s="2"/>
      <c r="U61" s="3"/>
    </row>
    <row r="62" spans="1:21" ht="12.75">
      <c r="A62" s="3"/>
      <c r="B62" s="2"/>
      <c r="C62" s="2"/>
      <c r="D62" s="2"/>
      <c r="E62" s="2"/>
      <c r="F62" s="2"/>
      <c r="G62" s="2"/>
      <c r="H62" s="2"/>
      <c r="I62" s="2"/>
      <c r="J62" s="2"/>
      <c r="K62" s="2"/>
      <c r="L62" s="157"/>
      <c r="M62" s="157"/>
      <c r="N62" s="2"/>
      <c r="O62" s="2"/>
      <c r="P62" s="2"/>
      <c r="Q62" s="2"/>
      <c r="R62" s="2"/>
      <c r="S62" s="2"/>
      <c r="T62" s="2"/>
      <c r="U62" s="3"/>
    </row>
    <row r="63" spans="1:21" ht="12.75">
      <c r="A63" s="3"/>
      <c r="B63" s="2"/>
      <c r="C63" s="2"/>
      <c r="D63" s="2"/>
      <c r="E63" s="2"/>
      <c r="F63" s="2"/>
      <c r="G63" s="2"/>
      <c r="H63" s="2"/>
      <c r="I63" s="2"/>
      <c r="J63" s="2"/>
      <c r="K63" s="2"/>
      <c r="L63" s="157"/>
      <c r="M63" s="157"/>
      <c r="N63" s="2"/>
      <c r="O63" s="2"/>
      <c r="P63" s="2"/>
      <c r="Q63" s="2"/>
      <c r="R63" s="2"/>
      <c r="S63" s="2"/>
      <c r="T63" s="2"/>
      <c r="U63" s="3"/>
    </row>
    <row r="64" spans="1:21" ht="12.75">
      <c r="A64" s="2"/>
      <c r="B64" s="2"/>
      <c r="C64" s="2"/>
      <c r="D64" s="2"/>
      <c r="E64" s="2"/>
      <c r="F64" s="2"/>
      <c r="G64" s="2"/>
      <c r="H64" s="2"/>
      <c r="I64" s="2"/>
      <c r="J64" s="2"/>
      <c r="K64" s="2"/>
      <c r="L64" s="157"/>
      <c r="M64" s="157"/>
      <c r="N64" s="2"/>
      <c r="O64" s="2"/>
      <c r="P64" s="2"/>
      <c r="Q64" s="2"/>
      <c r="R64" s="2"/>
      <c r="S64" s="2"/>
      <c r="T64" s="2"/>
      <c r="U64" s="2"/>
    </row>
  </sheetData>
  <sheetProtection/>
  <mergeCells count="91">
    <mergeCell ref="F21:G21"/>
    <mergeCell ref="F17:G17"/>
    <mergeCell ref="D19:E19"/>
    <mergeCell ref="F18:G18"/>
    <mergeCell ref="F19:G19"/>
    <mergeCell ref="D18:E18"/>
    <mergeCell ref="D10:E10"/>
    <mergeCell ref="D11:E11"/>
    <mergeCell ref="D12:E12"/>
    <mergeCell ref="H10:I10"/>
    <mergeCell ref="H11:I11"/>
    <mergeCell ref="D13:E13"/>
    <mergeCell ref="H12:I12"/>
    <mergeCell ref="H13:I13"/>
    <mergeCell ref="F13:G13"/>
    <mergeCell ref="H16:I16"/>
    <mergeCell ref="H15:I15"/>
    <mergeCell ref="F14:G14"/>
    <mergeCell ref="F15:G15"/>
    <mergeCell ref="F16:G16"/>
    <mergeCell ref="H14:I14"/>
    <mergeCell ref="T22:T25"/>
    <mergeCell ref="J21:K21"/>
    <mergeCell ref="R23:S23"/>
    <mergeCell ref="J17:K17"/>
    <mergeCell ref="P23:Q23"/>
    <mergeCell ref="J18:K18"/>
    <mergeCell ref="J20:K20"/>
    <mergeCell ref="J23:K23"/>
    <mergeCell ref="G22:S22"/>
    <mergeCell ref="G23:I23"/>
    <mergeCell ref="J10:K10"/>
    <mergeCell ref="J11:K11"/>
    <mergeCell ref="J12:K12"/>
    <mergeCell ref="J16:K16"/>
    <mergeCell ref="P11:Q11"/>
    <mergeCell ref="J13:K13"/>
    <mergeCell ref="F9:G9"/>
    <mergeCell ref="A22:A25"/>
    <mergeCell ref="B23:B24"/>
    <mergeCell ref="C23:C24"/>
    <mergeCell ref="D23:D24"/>
    <mergeCell ref="F10:G10"/>
    <mergeCell ref="F11:G11"/>
    <mergeCell ref="B22:F22"/>
    <mergeCell ref="E23:F24"/>
    <mergeCell ref="F12:G12"/>
    <mergeCell ref="D8:E8"/>
    <mergeCell ref="D9:E9"/>
    <mergeCell ref="J8:K8"/>
    <mergeCell ref="F8:G8"/>
    <mergeCell ref="N6:T6"/>
    <mergeCell ref="J9:K9"/>
    <mergeCell ref="H7:I7"/>
    <mergeCell ref="H8:I8"/>
    <mergeCell ref="H9:I9"/>
    <mergeCell ref="F7:G7"/>
    <mergeCell ref="U3:U6"/>
    <mergeCell ref="C4:C5"/>
    <mergeCell ref="J4:K5"/>
    <mergeCell ref="D4:I4"/>
    <mergeCell ref="H5:I5"/>
    <mergeCell ref="R4:T4"/>
    <mergeCell ref="B6:K6"/>
    <mergeCell ref="F5:G5"/>
    <mergeCell ref="A3:A6"/>
    <mergeCell ref="N3:T3"/>
    <mergeCell ref="B3:K3"/>
    <mergeCell ref="P13:Q13"/>
    <mergeCell ref="B4:B5"/>
    <mergeCell ref="D17:E17"/>
    <mergeCell ref="D15:E15"/>
    <mergeCell ref="N4:Q4"/>
    <mergeCell ref="P5:Q5"/>
    <mergeCell ref="D7:E7"/>
    <mergeCell ref="O25:Q25"/>
    <mergeCell ref="N23:O23"/>
    <mergeCell ref="H17:I17"/>
    <mergeCell ref="H18:I18"/>
    <mergeCell ref="H19:I19"/>
    <mergeCell ref="H20:I20"/>
    <mergeCell ref="D14:E14"/>
    <mergeCell ref="G24:H24"/>
    <mergeCell ref="J14:K14"/>
    <mergeCell ref="J15:K15"/>
    <mergeCell ref="J19:K19"/>
    <mergeCell ref="H21:I21"/>
    <mergeCell ref="D20:E20"/>
    <mergeCell ref="F20:G20"/>
    <mergeCell ref="D16:E16"/>
    <mergeCell ref="D21:E21"/>
  </mergeCells>
  <printOptions horizontalCentered="1" verticalCentered="1"/>
  <pageMargins left="0.3937007874015748" right="0.3937007874015748" top="0.5905511811023623" bottom="0.3937007874015748" header="0.1968503937007874" footer="0.2362204724409449"/>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A1:T45"/>
  <sheetViews>
    <sheetView view="pageBreakPreview" zoomScaleSheetLayoutView="100" workbookViewId="0" topLeftCell="A1">
      <pane xSplit="1" topLeftCell="B1" activePane="topRight" state="frozen"/>
      <selection pane="topLeft" activeCell="B27" sqref="B27"/>
      <selection pane="topRight" activeCell="A1" sqref="A1"/>
    </sheetView>
  </sheetViews>
  <sheetFormatPr defaultColWidth="9" defaultRowHeight="14.25"/>
  <cols>
    <col min="1" max="1" width="10.69921875" style="1" customWidth="1"/>
    <col min="2" max="3" width="8.69921875" style="1" customWidth="1"/>
    <col min="4" max="4" width="10.69921875" style="1" customWidth="1"/>
    <col min="5" max="6" width="8.69921875" style="1" customWidth="1"/>
    <col min="7" max="7" width="12.69921875" style="1" customWidth="1"/>
    <col min="8" max="9" width="10.69921875" style="1" customWidth="1"/>
    <col min="10" max="10" width="5.69921875" style="158" customWidth="1"/>
    <col min="11" max="11" width="7.69921875" style="158" customWidth="1"/>
    <col min="12" max="12" width="10.69921875" style="1" customWidth="1"/>
    <col min="13" max="13" width="12.69921875" style="1" customWidth="1"/>
    <col min="14" max="14" width="11.69921875" style="1" customWidth="1"/>
    <col min="15" max="15" width="13.69921875" style="1" customWidth="1"/>
    <col min="16" max="16" width="10.69921875" style="1" customWidth="1"/>
    <col min="17" max="17" width="11.69921875" style="1" customWidth="1"/>
    <col min="18" max="18" width="10.69921875" style="1" customWidth="1"/>
    <col min="19" max="20" width="10.09765625" style="1" customWidth="1"/>
    <col min="21" max="21" width="10.69921875" style="1" customWidth="1"/>
    <col min="22" max="16384" width="9" style="1" customWidth="1"/>
  </cols>
  <sheetData>
    <row r="1" spans="1:11" s="14" customFormat="1" ht="19.5" customHeight="1">
      <c r="A1" s="12" t="s">
        <v>79</v>
      </c>
      <c r="B1" s="13"/>
      <c r="C1" s="13"/>
      <c r="D1" s="13"/>
      <c r="E1" s="13"/>
      <c r="F1" s="13"/>
      <c r="G1" s="13"/>
      <c r="J1" s="86"/>
      <c r="K1" s="86"/>
    </row>
    <row r="2" spans="1:20" s="4" customFormat="1" ht="13.5" customHeight="1" thickBot="1">
      <c r="A2" s="92" t="s">
        <v>127</v>
      </c>
      <c r="B2" s="26"/>
      <c r="C2" s="26"/>
      <c r="D2" s="26"/>
      <c r="E2" s="26"/>
      <c r="F2" s="26"/>
      <c r="G2" s="26"/>
      <c r="H2" s="26"/>
      <c r="I2" s="26"/>
      <c r="J2" s="147"/>
      <c r="K2" s="147"/>
      <c r="L2" s="26"/>
      <c r="M2" s="26"/>
      <c r="N2" s="26"/>
      <c r="O2" s="26"/>
      <c r="P2" s="26"/>
      <c r="Q2" s="26"/>
      <c r="R2" s="69" t="s">
        <v>66</v>
      </c>
      <c r="T2" s="8"/>
    </row>
    <row r="3" spans="1:19" s="4" customFormat="1" ht="18" customHeight="1">
      <c r="A3" s="255" t="s">
        <v>55</v>
      </c>
      <c r="B3" s="265" t="s">
        <v>117</v>
      </c>
      <c r="C3" s="279"/>
      <c r="D3" s="280"/>
      <c r="E3" s="265" t="s">
        <v>227</v>
      </c>
      <c r="F3" s="279"/>
      <c r="G3" s="280"/>
      <c r="H3" s="265" t="s">
        <v>161</v>
      </c>
      <c r="I3" s="280"/>
      <c r="J3" s="154"/>
      <c r="K3" s="154"/>
      <c r="L3" s="265" t="s">
        <v>256</v>
      </c>
      <c r="M3" s="280"/>
      <c r="N3" s="265" t="s">
        <v>130</v>
      </c>
      <c r="O3" s="280"/>
      <c r="P3" s="265" t="s">
        <v>257</v>
      </c>
      <c r="Q3" s="280"/>
      <c r="R3" s="283" t="s">
        <v>55</v>
      </c>
      <c r="S3" s="14"/>
    </row>
    <row r="4" spans="1:19" s="4" customFormat="1" ht="19.5" customHeight="1">
      <c r="A4" s="262"/>
      <c r="B4" s="246" t="s">
        <v>74</v>
      </c>
      <c r="C4" s="246" t="s">
        <v>16</v>
      </c>
      <c r="D4" s="246" t="s">
        <v>17</v>
      </c>
      <c r="E4" s="264" t="s">
        <v>159</v>
      </c>
      <c r="F4" s="264" t="s">
        <v>160</v>
      </c>
      <c r="G4" s="264" t="s">
        <v>228</v>
      </c>
      <c r="H4" s="264" t="s">
        <v>77</v>
      </c>
      <c r="I4" s="264" t="s">
        <v>113</v>
      </c>
      <c r="J4" s="155"/>
      <c r="K4" s="155"/>
      <c r="L4" s="246" t="s">
        <v>103</v>
      </c>
      <c r="M4" s="246" t="s">
        <v>106</v>
      </c>
      <c r="N4" s="264" t="s">
        <v>118</v>
      </c>
      <c r="O4" s="264" t="s">
        <v>162</v>
      </c>
      <c r="P4" s="246" t="s">
        <v>107</v>
      </c>
      <c r="Q4" s="246" t="s">
        <v>19</v>
      </c>
      <c r="R4" s="242"/>
      <c r="S4" s="14"/>
    </row>
    <row r="5" spans="1:19" s="4" customFormat="1" ht="19.5" customHeight="1">
      <c r="A5" s="262"/>
      <c r="B5" s="278"/>
      <c r="C5" s="278"/>
      <c r="D5" s="278"/>
      <c r="E5" s="278"/>
      <c r="F5" s="278"/>
      <c r="G5" s="324"/>
      <c r="H5" s="324"/>
      <c r="I5" s="324"/>
      <c r="J5" s="148"/>
      <c r="K5" s="148"/>
      <c r="L5" s="278"/>
      <c r="M5" s="278"/>
      <c r="N5" s="278"/>
      <c r="O5" s="324"/>
      <c r="P5" s="278"/>
      <c r="Q5" s="278"/>
      <c r="R5" s="242"/>
      <c r="S5" s="14"/>
    </row>
    <row r="6" spans="1:19" s="4" customFormat="1" ht="18" customHeight="1">
      <c r="A6" s="263"/>
      <c r="B6" s="267" t="s">
        <v>245</v>
      </c>
      <c r="C6" s="272"/>
      <c r="D6" s="273"/>
      <c r="E6" s="267" t="s">
        <v>249</v>
      </c>
      <c r="F6" s="272"/>
      <c r="G6" s="273"/>
      <c r="H6" s="267" t="s">
        <v>243</v>
      </c>
      <c r="I6" s="273"/>
      <c r="J6" s="154"/>
      <c r="K6" s="154"/>
      <c r="L6" s="267" t="s">
        <v>246</v>
      </c>
      <c r="M6" s="273"/>
      <c r="N6" s="267" t="s">
        <v>247</v>
      </c>
      <c r="O6" s="273"/>
      <c r="P6" s="267" t="s">
        <v>248</v>
      </c>
      <c r="Q6" s="273"/>
      <c r="R6" s="244"/>
      <c r="S6" s="14"/>
    </row>
    <row r="7" spans="1:19" s="4" customFormat="1" ht="24.75" customHeight="1">
      <c r="A7" s="40"/>
      <c r="B7" s="41" t="s">
        <v>20</v>
      </c>
      <c r="C7" s="41" t="s">
        <v>21</v>
      </c>
      <c r="D7" s="41" t="s">
        <v>21</v>
      </c>
      <c r="E7" s="41" t="s">
        <v>5</v>
      </c>
      <c r="F7" s="41" t="s">
        <v>5</v>
      </c>
      <c r="G7" s="41" t="s">
        <v>5</v>
      </c>
      <c r="H7" s="41" t="s">
        <v>22</v>
      </c>
      <c r="I7" s="41" t="s">
        <v>108</v>
      </c>
      <c r="J7" s="149"/>
      <c r="K7" s="149"/>
      <c r="L7" s="41" t="s">
        <v>18</v>
      </c>
      <c r="M7" s="41" t="s">
        <v>23</v>
      </c>
      <c r="N7" s="41" t="s">
        <v>24</v>
      </c>
      <c r="O7" s="41" t="s">
        <v>24</v>
      </c>
      <c r="P7" s="41" t="s">
        <v>5</v>
      </c>
      <c r="Q7" s="41" t="s">
        <v>5</v>
      </c>
      <c r="R7" s="42"/>
      <c r="S7" s="14"/>
    </row>
    <row r="8" spans="1:19" s="4" customFormat="1" ht="19.5" customHeight="1">
      <c r="A8" s="82" t="s">
        <v>25</v>
      </c>
      <c r="B8" s="218">
        <v>84</v>
      </c>
      <c r="C8" s="208">
        <v>1180</v>
      </c>
      <c r="D8" s="208">
        <v>707</v>
      </c>
      <c r="E8" s="19">
        <v>3620</v>
      </c>
      <c r="F8" s="15">
        <v>1274</v>
      </c>
      <c r="G8" s="19">
        <v>15434</v>
      </c>
      <c r="H8" s="219">
        <v>403658</v>
      </c>
      <c r="I8" s="219">
        <v>54448</v>
      </c>
      <c r="J8" s="19"/>
      <c r="K8" s="19"/>
      <c r="L8" s="208">
        <v>1217</v>
      </c>
      <c r="M8" s="220">
        <v>984.15</v>
      </c>
      <c r="N8" s="208">
        <v>297</v>
      </c>
      <c r="O8" s="184">
        <v>3815</v>
      </c>
      <c r="P8" s="184">
        <v>14220</v>
      </c>
      <c r="Q8" s="209">
        <v>5980</v>
      </c>
      <c r="R8" s="82" t="s">
        <v>104</v>
      </c>
      <c r="S8" s="14"/>
    </row>
    <row r="9" spans="1:19" s="4" customFormat="1" ht="19.5" customHeight="1">
      <c r="A9" s="82" t="s">
        <v>26</v>
      </c>
      <c r="B9" s="221">
        <v>26</v>
      </c>
      <c r="C9" s="208">
        <v>238</v>
      </c>
      <c r="D9" s="208">
        <v>147</v>
      </c>
      <c r="E9" s="15">
        <v>758</v>
      </c>
      <c r="F9" s="15">
        <v>232</v>
      </c>
      <c r="G9" s="19">
        <v>2806</v>
      </c>
      <c r="H9" s="186">
        <v>92562</v>
      </c>
      <c r="I9" s="186">
        <v>31667</v>
      </c>
      <c r="J9" s="19"/>
      <c r="K9" s="19"/>
      <c r="L9" s="208">
        <v>339</v>
      </c>
      <c r="M9" s="220">
        <v>209.13</v>
      </c>
      <c r="N9" s="208">
        <v>49</v>
      </c>
      <c r="O9" s="186">
        <v>582</v>
      </c>
      <c r="P9" s="186">
        <v>1927</v>
      </c>
      <c r="Q9" s="222">
        <v>1226</v>
      </c>
      <c r="R9" s="82" t="s">
        <v>26</v>
      </c>
      <c r="S9" s="14"/>
    </row>
    <row r="10" spans="1:19" s="4" customFormat="1" ht="19.5" customHeight="1">
      <c r="A10" s="82" t="s">
        <v>27</v>
      </c>
      <c r="B10" s="218">
        <v>4</v>
      </c>
      <c r="C10" s="208">
        <v>24</v>
      </c>
      <c r="D10" s="208">
        <v>13</v>
      </c>
      <c r="E10" s="184">
        <v>51</v>
      </c>
      <c r="F10" s="184">
        <v>18</v>
      </c>
      <c r="G10" s="184">
        <v>255</v>
      </c>
      <c r="H10" s="219">
        <v>7804</v>
      </c>
      <c r="I10" s="219">
        <v>17050</v>
      </c>
      <c r="J10" s="15"/>
      <c r="K10" s="15"/>
      <c r="L10" s="208">
        <v>15</v>
      </c>
      <c r="M10" s="220">
        <v>50.07</v>
      </c>
      <c r="N10" s="208">
        <v>16</v>
      </c>
      <c r="O10" s="184">
        <v>83</v>
      </c>
      <c r="P10" s="184">
        <v>264</v>
      </c>
      <c r="Q10" s="209">
        <v>216</v>
      </c>
      <c r="R10" s="82" t="s">
        <v>27</v>
      </c>
      <c r="S10" s="14"/>
    </row>
    <row r="11" spans="1:19" s="4" customFormat="1" ht="19.5" customHeight="1">
      <c r="A11" s="82" t="s">
        <v>28</v>
      </c>
      <c r="B11" s="218">
        <v>12</v>
      </c>
      <c r="C11" s="208">
        <v>69</v>
      </c>
      <c r="D11" s="208">
        <v>54</v>
      </c>
      <c r="E11" s="184">
        <v>180</v>
      </c>
      <c r="F11" s="184">
        <v>71</v>
      </c>
      <c r="G11" s="184">
        <v>1211</v>
      </c>
      <c r="H11" s="219">
        <v>31619</v>
      </c>
      <c r="I11" s="219">
        <v>50989</v>
      </c>
      <c r="J11" s="112"/>
      <c r="K11" s="112"/>
      <c r="L11" s="208">
        <v>94</v>
      </c>
      <c r="M11" s="220">
        <v>40.84</v>
      </c>
      <c r="N11" s="208">
        <v>45</v>
      </c>
      <c r="O11" s="184">
        <v>452</v>
      </c>
      <c r="P11" s="184">
        <v>908</v>
      </c>
      <c r="Q11" s="209">
        <v>576</v>
      </c>
      <c r="R11" s="82" t="s">
        <v>28</v>
      </c>
      <c r="S11" s="14"/>
    </row>
    <row r="12" spans="1:19" s="4" customFormat="1" ht="19.5" customHeight="1">
      <c r="A12" s="82" t="s">
        <v>29</v>
      </c>
      <c r="B12" s="218">
        <v>11</v>
      </c>
      <c r="C12" s="208">
        <v>134</v>
      </c>
      <c r="D12" s="208">
        <v>72</v>
      </c>
      <c r="E12" s="184">
        <v>348</v>
      </c>
      <c r="F12" s="184">
        <v>101</v>
      </c>
      <c r="G12" s="184">
        <v>1611</v>
      </c>
      <c r="H12" s="219">
        <v>53145</v>
      </c>
      <c r="I12" s="219">
        <v>103670</v>
      </c>
      <c r="J12" s="15"/>
      <c r="K12" s="15"/>
      <c r="L12" s="208">
        <v>80</v>
      </c>
      <c r="M12" s="220">
        <v>51.94</v>
      </c>
      <c r="N12" s="208">
        <v>38</v>
      </c>
      <c r="O12" s="184">
        <v>337</v>
      </c>
      <c r="P12" s="184">
        <v>2073</v>
      </c>
      <c r="Q12" s="209">
        <v>933</v>
      </c>
      <c r="R12" s="82" t="s">
        <v>29</v>
      </c>
      <c r="S12" s="14"/>
    </row>
    <row r="13" spans="1:18" s="137" customFormat="1" ht="19.5" customHeight="1">
      <c r="A13" s="161" t="s">
        <v>7</v>
      </c>
      <c r="B13" s="172">
        <v>41</v>
      </c>
      <c r="C13" s="173">
        <v>355</v>
      </c>
      <c r="D13" s="173">
        <v>237</v>
      </c>
      <c r="E13" s="144">
        <v>977</v>
      </c>
      <c r="F13" s="144">
        <v>318</v>
      </c>
      <c r="G13" s="144">
        <v>4164</v>
      </c>
      <c r="H13" s="144">
        <v>158383</v>
      </c>
      <c r="I13" s="144">
        <v>104103</v>
      </c>
      <c r="J13" s="113"/>
      <c r="K13" s="113"/>
      <c r="L13" s="141">
        <v>707</v>
      </c>
      <c r="M13" s="175">
        <v>325.77</v>
      </c>
      <c r="N13" s="176">
        <v>79</v>
      </c>
      <c r="O13" s="143">
        <v>1915</v>
      </c>
      <c r="P13" s="144">
        <v>4075</v>
      </c>
      <c r="Q13" s="171">
        <v>2476</v>
      </c>
      <c r="R13" s="161" t="s">
        <v>7</v>
      </c>
    </row>
    <row r="14" spans="1:19" s="4" customFormat="1" ht="19.5" customHeight="1">
      <c r="A14" s="82" t="s">
        <v>30</v>
      </c>
      <c r="B14" s="218">
        <v>4</v>
      </c>
      <c r="C14" s="208">
        <v>35</v>
      </c>
      <c r="D14" s="208">
        <v>20</v>
      </c>
      <c r="E14" s="184">
        <v>55</v>
      </c>
      <c r="F14" s="184">
        <v>27</v>
      </c>
      <c r="G14" s="184">
        <v>334</v>
      </c>
      <c r="H14" s="219">
        <v>10838</v>
      </c>
      <c r="I14" s="219">
        <v>23019</v>
      </c>
      <c r="J14" s="112"/>
      <c r="K14" s="112"/>
      <c r="L14" s="208">
        <v>46</v>
      </c>
      <c r="M14" s="220">
        <v>46.65</v>
      </c>
      <c r="N14" s="208">
        <v>10</v>
      </c>
      <c r="O14" s="184">
        <v>116</v>
      </c>
      <c r="P14" s="184">
        <v>449</v>
      </c>
      <c r="Q14" s="209">
        <v>307</v>
      </c>
      <c r="R14" s="82" t="s">
        <v>30</v>
      </c>
      <c r="S14" s="14"/>
    </row>
    <row r="15" spans="1:19" s="4" customFormat="1" ht="19.5" customHeight="1">
      <c r="A15" s="82" t="s">
        <v>31</v>
      </c>
      <c r="B15" s="218">
        <v>5</v>
      </c>
      <c r="C15" s="208">
        <v>59</v>
      </c>
      <c r="D15" s="208">
        <v>27</v>
      </c>
      <c r="E15" s="184">
        <v>142</v>
      </c>
      <c r="F15" s="184">
        <v>35</v>
      </c>
      <c r="G15" s="184">
        <v>638</v>
      </c>
      <c r="H15" s="219">
        <v>17093</v>
      </c>
      <c r="I15" s="219">
        <v>31537</v>
      </c>
      <c r="J15" s="19"/>
      <c r="K15" s="19"/>
      <c r="L15" s="208">
        <v>18</v>
      </c>
      <c r="M15" s="220">
        <v>98.64</v>
      </c>
      <c r="N15" s="208">
        <v>34</v>
      </c>
      <c r="O15" s="184">
        <v>117</v>
      </c>
      <c r="P15" s="184">
        <v>957</v>
      </c>
      <c r="Q15" s="209">
        <v>543</v>
      </c>
      <c r="R15" s="82" t="s">
        <v>31</v>
      </c>
      <c r="S15" s="14"/>
    </row>
    <row r="16" spans="1:19" s="4" customFormat="1" ht="19.5" customHeight="1">
      <c r="A16" s="82" t="s">
        <v>32</v>
      </c>
      <c r="B16" s="218">
        <v>5</v>
      </c>
      <c r="C16" s="208">
        <v>37</v>
      </c>
      <c r="D16" s="208">
        <v>18</v>
      </c>
      <c r="E16" s="184">
        <v>76</v>
      </c>
      <c r="F16" s="184">
        <v>24</v>
      </c>
      <c r="G16" s="184">
        <v>408</v>
      </c>
      <c r="H16" s="219">
        <v>9757</v>
      </c>
      <c r="I16" s="219">
        <v>17904</v>
      </c>
      <c r="J16" s="19"/>
      <c r="K16" s="19"/>
      <c r="L16" s="208">
        <v>6</v>
      </c>
      <c r="M16" s="220">
        <f>37.21+338.8</f>
        <v>376.01</v>
      </c>
      <c r="N16" s="208">
        <v>24</v>
      </c>
      <c r="O16" s="184">
        <v>31</v>
      </c>
      <c r="P16" s="184">
        <v>592</v>
      </c>
      <c r="Q16" s="209">
        <v>458</v>
      </c>
      <c r="R16" s="82" t="s">
        <v>32</v>
      </c>
      <c r="S16" s="14"/>
    </row>
    <row r="17" spans="1:19" s="4" customFormat="1" ht="19.5" customHeight="1">
      <c r="A17" s="82" t="s">
        <v>105</v>
      </c>
      <c r="B17" s="218">
        <v>3</v>
      </c>
      <c r="C17" s="208">
        <v>30</v>
      </c>
      <c r="D17" s="208">
        <v>13</v>
      </c>
      <c r="E17" s="184">
        <v>100</v>
      </c>
      <c r="F17" s="184">
        <v>20</v>
      </c>
      <c r="G17" s="184">
        <v>470</v>
      </c>
      <c r="H17" s="219">
        <v>8407</v>
      </c>
      <c r="I17" s="219">
        <v>3357</v>
      </c>
      <c r="J17" s="15"/>
      <c r="K17" s="15"/>
      <c r="L17" s="208">
        <v>58</v>
      </c>
      <c r="M17" s="220">
        <v>28.83</v>
      </c>
      <c r="N17" s="208">
        <v>5</v>
      </c>
      <c r="O17" s="184">
        <v>67</v>
      </c>
      <c r="P17" s="184">
        <v>296</v>
      </c>
      <c r="Q17" s="209">
        <v>201</v>
      </c>
      <c r="R17" s="82" t="s">
        <v>33</v>
      </c>
      <c r="S17" s="14"/>
    </row>
    <row r="18" spans="1:19" s="4" customFormat="1" ht="19.5" customHeight="1">
      <c r="A18" s="82" t="s">
        <v>34</v>
      </c>
      <c r="B18" s="174">
        <v>16</v>
      </c>
      <c r="C18" s="163">
        <v>142</v>
      </c>
      <c r="D18" s="163">
        <v>84</v>
      </c>
      <c r="E18" s="19">
        <v>1012</v>
      </c>
      <c r="F18" s="19">
        <v>339</v>
      </c>
      <c r="G18" s="19">
        <v>3910</v>
      </c>
      <c r="H18" s="219">
        <v>62777</v>
      </c>
      <c r="I18" s="219">
        <v>82541</v>
      </c>
      <c r="J18" s="112"/>
      <c r="K18" s="112"/>
      <c r="L18" s="208">
        <v>345</v>
      </c>
      <c r="M18" s="220">
        <v>112.47</v>
      </c>
      <c r="N18" s="208">
        <v>76</v>
      </c>
      <c r="O18" s="184">
        <v>650</v>
      </c>
      <c r="P18" s="184">
        <v>1536</v>
      </c>
      <c r="Q18" s="209">
        <v>1006</v>
      </c>
      <c r="R18" s="82" t="s">
        <v>34</v>
      </c>
      <c r="S18" s="14"/>
    </row>
    <row r="19" spans="1:19" s="4" customFormat="1" ht="19.5" customHeight="1">
      <c r="A19" s="82" t="s">
        <v>35</v>
      </c>
      <c r="B19" s="218">
        <v>10</v>
      </c>
      <c r="C19" s="208">
        <v>100</v>
      </c>
      <c r="D19" s="208">
        <v>60</v>
      </c>
      <c r="E19" s="184">
        <v>297</v>
      </c>
      <c r="F19" s="184">
        <v>87</v>
      </c>
      <c r="G19" s="184">
        <v>1260</v>
      </c>
      <c r="H19" s="219">
        <v>36581</v>
      </c>
      <c r="I19" s="219">
        <v>34941</v>
      </c>
      <c r="J19" s="19"/>
      <c r="K19" s="19"/>
      <c r="L19" s="208">
        <v>236</v>
      </c>
      <c r="M19" s="223">
        <v>902016</v>
      </c>
      <c r="N19" s="208">
        <v>25</v>
      </c>
      <c r="O19" s="184">
        <v>221</v>
      </c>
      <c r="P19" s="184">
        <v>1083</v>
      </c>
      <c r="Q19" s="209">
        <v>784</v>
      </c>
      <c r="R19" s="82" t="s">
        <v>35</v>
      </c>
      <c r="S19" s="14"/>
    </row>
    <row r="20" spans="1:19" s="4" customFormat="1" ht="19.5" customHeight="1">
      <c r="A20" s="82" t="s">
        <v>67</v>
      </c>
      <c r="B20" s="218">
        <v>1</v>
      </c>
      <c r="C20" s="208">
        <v>24</v>
      </c>
      <c r="D20" s="208">
        <v>17</v>
      </c>
      <c r="E20" s="184">
        <v>55</v>
      </c>
      <c r="F20" s="184">
        <v>24</v>
      </c>
      <c r="G20" s="184">
        <v>325</v>
      </c>
      <c r="H20" s="219">
        <v>7812</v>
      </c>
      <c r="I20" s="219">
        <v>20234</v>
      </c>
      <c r="J20" s="19"/>
      <c r="K20" s="19"/>
      <c r="L20" s="208" t="s">
        <v>254</v>
      </c>
      <c r="M20" s="220" t="s">
        <v>254</v>
      </c>
      <c r="N20" s="208">
        <v>18</v>
      </c>
      <c r="O20" s="184">
        <v>81</v>
      </c>
      <c r="P20" s="184">
        <v>374</v>
      </c>
      <c r="Q20" s="209">
        <v>280</v>
      </c>
      <c r="R20" s="82" t="s">
        <v>67</v>
      </c>
      <c r="S20" s="14"/>
    </row>
    <row r="21" spans="1:19" s="4" customFormat="1" ht="19.5" customHeight="1" thickBot="1">
      <c r="A21" s="162" t="s">
        <v>68</v>
      </c>
      <c r="B21" s="224">
        <v>4</v>
      </c>
      <c r="C21" s="225">
        <v>19</v>
      </c>
      <c r="D21" s="225">
        <v>11</v>
      </c>
      <c r="E21" s="192">
        <v>36</v>
      </c>
      <c r="F21" s="192">
        <v>20</v>
      </c>
      <c r="G21" s="192">
        <v>121</v>
      </c>
      <c r="H21" s="192">
        <v>9419.24</v>
      </c>
      <c r="I21" s="192">
        <v>9100.8</v>
      </c>
      <c r="J21" s="15"/>
      <c r="K21" s="15"/>
      <c r="L21" s="225">
        <v>12</v>
      </c>
      <c r="M21" s="226">
        <v>16.41</v>
      </c>
      <c r="N21" s="225">
        <v>19</v>
      </c>
      <c r="O21" s="192">
        <v>3</v>
      </c>
      <c r="P21" s="192">
        <v>362</v>
      </c>
      <c r="Q21" s="227">
        <v>234</v>
      </c>
      <c r="R21" s="162" t="s">
        <v>68</v>
      </c>
      <c r="S21" s="14"/>
    </row>
    <row r="22" spans="1:19" s="127" customFormat="1" ht="14.25" customHeight="1">
      <c r="A22" s="18" t="s">
        <v>260</v>
      </c>
      <c r="B22" s="123"/>
      <c r="C22" s="123"/>
      <c r="D22" s="123"/>
      <c r="E22" s="123"/>
      <c r="F22" s="123"/>
      <c r="G22" s="123"/>
      <c r="H22" s="124"/>
      <c r="I22" s="124"/>
      <c r="J22" s="124"/>
      <c r="K22" s="124"/>
      <c r="L22" s="163" t="s">
        <v>258</v>
      </c>
      <c r="M22" s="125"/>
      <c r="N22" s="123"/>
      <c r="O22" s="123"/>
      <c r="P22" s="123"/>
      <c r="Q22" s="123"/>
      <c r="R22" s="122"/>
      <c r="S22" s="126"/>
    </row>
    <row r="23" spans="1:19" s="130" customFormat="1" ht="14.25" customHeight="1">
      <c r="A23" s="18" t="s">
        <v>261</v>
      </c>
      <c r="B23" s="123"/>
      <c r="C23" s="123"/>
      <c r="D23" s="123"/>
      <c r="E23" s="128"/>
      <c r="F23" s="128"/>
      <c r="G23" s="128"/>
      <c r="H23" s="129"/>
      <c r="I23" s="129"/>
      <c r="J23" s="124"/>
      <c r="K23" s="124"/>
      <c r="O23" s="128"/>
      <c r="P23" s="128"/>
      <c r="Q23" s="128"/>
      <c r="R23" s="122"/>
      <c r="S23" s="131"/>
    </row>
    <row r="24" spans="1:19" s="130" customFormat="1" ht="14.25" customHeight="1">
      <c r="A24" s="4"/>
      <c r="B24" s="123"/>
      <c r="C24" s="123"/>
      <c r="D24" s="123"/>
      <c r="E24" s="128"/>
      <c r="F24" s="128"/>
      <c r="G24" s="128"/>
      <c r="H24" s="129"/>
      <c r="I24" s="129"/>
      <c r="J24" s="124"/>
      <c r="K24" s="124"/>
      <c r="L24" s="128"/>
      <c r="M24" s="132"/>
      <c r="N24" s="128"/>
      <c r="O24" s="128"/>
      <c r="P24" s="128"/>
      <c r="Q24" s="128"/>
      <c r="R24" s="122"/>
      <c r="S24" s="131"/>
    </row>
    <row r="25" spans="1:19" ht="14.25" customHeight="1">
      <c r="A25" s="25"/>
      <c r="B25" s="15"/>
      <c r="C25" s="16"/>
      <c r="D25" s="17"/>
      <c r="E25" s="17"/>
      <c r="F25" s="15"/>
      <c r="G25" s="15"/>
      <c r="H25" s="25"/>
      <c r="I25" s="20"/>
      <c r="J25" s="84"/>
      <c r="K25" s="84"/>
      <c r="L25" s="25"/>
      <c r="M25" s="25"/>
      <c r="N25" s="25"/>
      <c r="O25" s="25"/>
      <c r="P25" s="25"/>
      <c r="Q25" s="20"/>
      <c r="R25" s="20"/>
      <c r="S25" s="20"/>
    </row>
    <row r="26" spans="1:19" ht="14.25" customHeight="1">
      <c r="A26" s="25"/>
      <c r="B26" s="84"/>
      <c r="C26" s="84"/>
      <c r="D26" s="84"/>
      <c r="E26" s="84"/>
      <c r="F26" s="20"/>
      <c r="G26" s="20"/>
      <c r="H26" s="20"/>
      <c r="I26" s="20"/>
      <c r="J26" s="84"/>
      <c r="K26" s="84"/>
      <c r="L26" s="25"/>
      <c r="M26" s="20"/>
      <c r="N26" s="20"/>
      <c r="O26" s="20"/>
      <c r="P26" s="20"/>
      <c r="Q26" s="20"/>
      <c r="R26" s="20"/>
      <c r="S26" s="20"/>
    </row>
    <row r="27" spans="1:19" ht="12.75">
      <c r="A27" s="25"/>
      <c r="B27" s="20"/>
      <c r="C27" s="20"/>
      <c r="D27" s="20"/>
      <c r="E27" s="20"/>
      <c r="F27" s="20"/>
      <c r="G27" s="20"/>
      <c r="H27" s="20"/>
      <c r="I27" s="20"/>
      <c r="J27" s="84"/>
      <c r="K27" s="84"/>
      <c r="L27" s="14"/>
      <c r="M27" s="20"/>
      <c r="N27" s="20"/>
      <c r="O27" s="20"/>
      <c r="P27" s="20"/>
      <c r="Q27" s="21"/>
      <c r="R27" s="20"/>
      <c r="S27" s="20"/>
    </row>
    <row r="28" spans="1:19" ht="12.75">
      <c r="A28" s="37"/>
      <c r="B28" s="20"/>
      <c r="C28" s="20"/>
      <c r="D28" s="20"/>
      <c r="E28" s="20"/>
      <c r="F28" s="20"/>
      <c r="G28" s="20"/>
      <c r="H28" s="20"/>
      <c r="I28" s="20"/>
      <c r="J28" s="84"/>
      <c r="K28" s="84"/>
      <c r="L28" s="20"/>
      <c r="M28" s="20"/>
      <c r="N28" s="20"/>
      <c r="O28" s="20"/>
      <c r="P28" s="20"/>
      <c r="Q28" s="20"/>
      <c r="R28" s="20"/>
      <c r="S28" s="20"/>
    </row>
    <row r="29" spans="1:19" ht="12.75">
      <c r="A29" s="37"/>
      <c r="B29" s="20"/>
      <c r="C29" s="20"/>
      <c r="D29" s="20"/>
      <c r="E29" s="20"/>
      <c r="F29" s="20"/>
      <c r="G29" s="20"/>
      <c r="H29" s="20"/>
      <c r="I29" s="20"/>
      <c r="J29" s="84"/>
      <c r="K29" s="84"/>
      <c r="L29" s="20"/>
      <c r="M29" s="20"/>
      <c r="N29" s="20"/>
      <c r="O29" s="20"/>
      <c r="P29" s="20"/>
      <c r="Q29" s="20"/>
      <c r="R29" s="20"/>
      <c r="S29" s="20"/>
    </row>
    <row r="30" spans="1:19" ht="12.75">
      <c r="A30" s="5"/>
      <c r="B30" s="2"/>
      <c r="C30" s="2"/>
      <c r="D30" s="2"/>
      <c r="E30" s="2"/>
      <c r="F30" s="2"/>
      <c r="G30" s="2"/>
      <c r="H30" s="2"/>
      <c r="I30" s="2"/>
      <c r="J30" s="157"/>
      <c r="K30" s="157"/>
      <c r="L30" s="2"/>
      <c r="M30" s="2"/>
      <c r="N30" s="2"/>
      <c r="O30" s="2"/>
      <c r="P30" s="2"/>
      <c r="Q30" s="2"/>
      <c r="R30" s="2"/>
      <c r="S30" s="2"/>
    </row>
    <row r="31" spans="1:19" ht="12.75">
      <c r="A31" s="3"/>
      <c r="B31" s="2"/>
      <c r="C31" s="2"/>
      <c r="D31" s="2"/>
      <c r="E31" s="2"/>
      <c r="F31" s="2"/>
      <c r="G31" s="2"/>
      <c r="H31" s="2"/>
      <c r="I31" s="2"/>
      <c r="J31" s="157"/>
      <c r="K31" s="157"/>
      <c r="L31" s="2"/>
      <c r="M31" s="2"/>
      <c r="N31" s="2"/>
      <c r="O31" s="2"/>
      <c r="P31" s="2"/>
      <c r="Q31" s="2"/>
      <c r="R31" s="2"/>
      <c r="S31" s="3"/>
    </row>
    <row r="32" spans="1:19" ht="12.75">
      <c r="A32" s="3"/>
      <c r="B32" s="2"/>
      <c r="C32" s="2"/>
      <c r="D32" s="2"/>
      <c r="E32" s="2"/>
      <c r="F32" s="2"/>
      <c r="G32" s="2"/>
      <c r="H32" s="2"/>
      <c r="I32" s="2"/>
      <c r="J32" s="157"/>
      <c r="K32" s="157"/>
      <c r="L32" s="2"/>
      <c r="M32" s="2"/>
      <c r="N32" s="2"/>
      <c r="O32" s="2"/>
      <c r="P32" s="2"/>
      <c r="Q32" s="2"/>
      <c r="R32" s="2"/>
      <c r="S32" s="3"/>
    </row>
    <row r="33" spans="1:19" ht="12.75">
      <c r="A33" s="2"/>
      <c r="B33" s="2"/>
      <c r="C33" s="2"/>
      <c r="D33" s="2"/>
      <c r="E33" s="2"/>
      <c r="F33" s="2"/>
      <c r="G33" s="2"/>
      <c r="H33" s="2"/>
      <c r="I33" s="2"/>
      <c r="J33" s="157"/>
      <c r="K33" s="157"/>
      <c r="L33" s="2"/>
      <c r="M33" s="2"/>
      <c r="N33" s="2"/>
      <c r="O33" s="2"/>
      <c r="P33" s="2"/>
      <c r="Q33" s="2"/>
      <c r="R33" s="2"/>
      <c r="S33" s="2"/>
    </row>
    <row r="34" spans="1:19" ht="12.75">
      <c r="A34" s="2"/>
      <c r="B34" s="2"/>
      <c r="C34" s="2"/>
      <c r="D34" s="2"/>
      <c r="E34" s="2"/>
      <c r="F34" s="2"/>
      <c r="G34" s="2"/>
      <c r="H34" s="2"/>
      <c r="I34" s="2"/>
      <c r="J34" s="157"/>
      <c r="K34" s="157"/>
      <c r="L34" s="2"/>
      <c r="M34" s="2"/>
      <c r="N34" s="2"/>
      <c r="O34" s="2"/>
      <c r="P34" s="2"/>
      <c r="Q34" s="2"/>
      <c r="R34" s="2"/>
      <c r="S34" s="2"/>
    </row>
    <row r="35" spans="1:19" ht="12.75">
      <c r="A35" s="2"/>
      <c r="B35" s="2"/>
      <c r="C35" s="2"/>
      <c r="D35" s="2"/>
      <c r="E35" s="2"/>
      <c r="F35" s="2"/>
      <c r="G35" s="2"/>
      <c r="H35" s="2"/>
      <c r="I35" s="2"/>
      <c r="J35" s="157"/>
      <c r="K35" s="157"/>
      <c r="L35" s="2"/>
      <c r="M35" s="2"/>
      <c r="N35" s="2"/>
      <c r="O35" s="2"/>
      <c r="P35" s="2"/>
      <c r="Q35" s="2"/>
      <c r="R35" s="2"/>
      <c r="S35" s="2"/>
    </row>
    <row r="36" spans="1:19" ht="12.75">
      <c r="A36" s="2"/>
      <c r="B36" s="2"/>
      <c r="C36" s="2"/>
      <c r="D36" s="2"/>
      <c r="E36" s="2"/>
      <c r="F36" s="2"/>
      <c r="G36" s="2"/>
      <c r="H36" s="2"/>
      <c r="I36" s="2"/>
      <c r="J36" s="157"/>
      <c r="K36" s="157"/>
      <c r="L36" s="2"/>
      <c r="M36" s="2"/>
      <c r="N36" s="2"/>
      <c r="O36" s="2"/>
      <c r="P36" s="2"/>
      <c r="Q36" s="2"/>
      <c r="R36" s="2"/>
      <c r="S36" s="2"/>
    </row>
    <row r="37" spans="1:19" ht="12.75">
      <c r="A37" s="2"/>
      <c r="B37" s="2"/>
      <c r="C37" s="2"/>
      <c r="D37" s="2"/>
      <c r="E37" s="2"/>
      <c r="F37" s="2"/>
      <c r="G37" s="2"/>
      <c r="H37" s="2"/>
      <c r="I37" s="2"/>
      <c r="J37" s="157"/>
      <c r="K37" s="157"/>
      <c r="L37" s="2"/>
      <c r="M37" s="2"/>
      <c r="N37" s="2"/>
      <c r="O37" s="2"/>
      <c r="P37" s="2"/>
      <c r="Q37" s="2"/>
      <c r="R37" s="2"/>
      <c r="S37" s="2"/>
    </row>
    <row r="38" spans="1:19" ht="12.75">
      <c r="A38" s="2"/>
      <c r="B38" s="2"/>
      <c r="C38" s="2"/>
      <c r="D38" s="2"/>
      <c r="E38" s="2"/>
      <c r="F38" s="2"/>
      <c r="G38" s="2"/>
      <c r="H38" s="2"/>
      <c r="I38" s="2"/>
      <c r="J38" s="157"/>
      <c r="K38" s="157"/>
      <c r="L38" s="2"/>
      <c r="M38" s="2"/>
      <c r="N38" s="2"/>
      <c r="O38" s="2"/>
      <c r="P38" s="2"/>
      <c r="Q38" s="2"/>
      <c r="R38" s="2"/>
      <c r="S38" s="2"/>
    </row>
    <row r="39" spans="1:19" ht="12.75">
      <c r="A39" s="3"/>
      <c r="B39" s="2"/>
      <c r="C39" s="2"/>
      <c r="D39" s="2"/>
      <c r="E39" s="2"/>
      <c r="F39" s="2"/>
      <c r="G39" s="2"/>
      <c r="H39" s="2"/>
      <c r="I39" s="2"/>
      <c r="J39" s="157"/>
      <c r="K39" s="157"/>
      <c r="L39" s="2"/>
      <c r="M39" s="2"/>
      <c r="N39" s="2"/>
      <c r="O39" s="2"/>
      <c r="P39" s="2"/>
      <c r="Q39" s="2"/>
      <c r="R39" s="2"/>
      <c r="S39" s="3"/>
    </row>
    <row r="40" spans="1:19" ht="12.75">
      <c r="A40" s="3"/>
      <c r="B40" s="2"/>
      <c r="C40" s="2"/>
      <c r="D40" s="2"/>
      <c r="E40" s="2"/>
      <c r="F40" s="2"/>
      <c r="G40" s="2"/>
      <c r="H40" s="2"/>
      <c r="I40" s="2"/>
      <c r="J40" s="157"/>
      <c r="K40" s="157"/>
      <c r="L40" s="2"/>
      <c r="M40" s="2"/>
      <c r="N40" s="2"/>
      <c r="O40" s="2"/>
      <c r="P40" s="2"/>
      <c r="Q40" s="2"/>
      <c r="R40" s="2"/>
      <c r="S40" s="3"/>
    </row>
    <row r="41" spans="1:19" ht="12.75">
      <c r="A41" s="3"/>
      <c r="B41" s="2"/>
      <c r="C41" s="2"/>
      <c r="D41" s="2"/>
      <c r="E41" s="2"/>
      <c r="F41" s="2"/>
      <c r="G41" s="2"/>
      <c r="H41" s="2"/>
      <c r="I41" s="2"/>
      <c r="J41" s="157"/>
      <c r="K41" s="157"/>
      <c r="L41" s="2"/>
      <c r="M41" s="2"/>
      <c r="N41" s="2"/>
      <c r="O41" s="2"/>
      <c r="P41" s="2"/>
      <c r="Q41" s="2"/>
      <c r="R41" s="2"/>
      <c r="S41" s="3"/>
    </row>
    <row r="42" spans="1:19" ht="12.75">
      <c r="A42" s="3"/>
      <c r="B42" s="2"/>
      <c r="C42" s="2"/>
      <c r="D42" s="2"/>
      <c r="E42" s="2"/>
      <c r="F42" s="2"/>
      <c r="G42" s="2"/>
      <c r="H42" s="2"/>
      <c r="I42" s="2"/>
      <c r="J42" s="157"/>
      <c r="K42" s="157"/>
      <c r="L42" s="2"/>
      <c r="M42" s="2"/>
      <c r="N42" s="2"/>
      <c r="O42" s="2"/>
      <c r="P42" s="2"/>
      <c r="Q42" s="2"/>
      <c r="R42" s="2"/>
      <c r="S42" s="3"/>
    </row>
    <row r="43" spans="1:19" ht="12.75">
      <c r="A43" s="3"/>
      <c r="B43" s="2"/>
      <c r="C43" s="2"/>
      <c r="D43" s="2"/>
      <c r="E43" s="2"/>
      <c r="F43" s="2"/>
      <c r="G43" s="2"/>
      <c r="H43" s="2"/>
      <c r="I43" s="2"/>
      <c r="J43" s="157"/>
      <c r="K43" s="157"/>
      <c r="L43" s="2"/>
      <c r="M43" s="2"/>
      <c r="N43" s="2"/>
      <c r="O43" s="2"/>
      <c r="P43" s="2"/>
      <c r="Q43" s="2"/>
      <c r="R43" s="2"/>
      <c r="S43" s="3"/>
    </row>
    <row r="44" spans="1:19" ht="12.75">
      <c r="A44" s="3"/>
      <c r="B44" s="2"/>
      <c r="C44" s="2"/>
      <c r="D44" s="2"/>
      <c r="E44" s="2"/>
      <c r="F44" s="2"/>
      <c r="G44" s="2"/>
      <c r="H44" s="2"/>
      <c r="I44" s="2"/>
      <c r="J44" s="157"/>
      <c r="K44" s="157"/>
      <c r="L44" s="2"/>
      <c r="M44" s="2"/>
      <c r="N44" s="2"/>
      <c r="O44" s="2"/>
      <c r="P44" s="2"/>
      <c r="Q44" s="2"/>
      <c r="R44" s="2"/>
      <c r="S44" s="3"/>
    </row>
    <row r="45" spans="1:19" ht="12.75">
      <c r="A45" s="2"/>
      <c r="B45" s="2"/>
      <c r="C45" s="2"/>
      <c r="D45" s="2"/>
      <c r="E45" s="2"/>
      <c r="F45" s="2"/>
      <c r="G45" s="2"/>
      <c r="H45" s="2"/>
      <c r="I45" s="2"/>
      <c r="J45" s="157"/>
      <c r="K45" s="157"/>
      <c r="L45" s="2"/>
      <c r="M45" s="2"/>
      <c r="N45" s="2"/>
      <c r="O45" s="2"/>
      <c r="P45" s="2"/>
      <c r="Q45" s="2"/>
      <c r="R45" s="2"/>
      <c r="S45" s="2"/>
    </row>
  </sheetData>
  <sheetProtection/>
  <mergeCells count="28">
    <mergeCell ref="N3:O3"/>
    <mergeCell ref="L6:M6"/>
    <mergeCell ref="L4:L5"/>
    <mergeCell ref="R3:R6"/>
    <mergeCell ref="L3:M3"/>
    <mergeCell ref="P3:Q3"/>
    <mergeCell ref="P6:Q6"/>
    <mergeCell ref="P4:P5"/>
    <mergeCell ref="Q4:Q5"/>
    <mergeCell ref="N4:N5"/>
    <mergeCell ref="C4:C5"/>
    <mergeCell ref="D4:D5"/>
    <mergeCell ref="H4:H5"/>
    <mergeCell ref="H6:I6"/>
    <mergeCell ref="H3:I3"/>
    <mergeCell ref="B6:D6"/>
    <mergeCell ref="E6:G6"/>
    <mergeCell ref="I4:I5"/>
    <mergeCell ref="O4:O5"/>
    <mergeCell ref="M4:M5"/>
    <mergeCell ref="N6:O6"/>
    <mergeCell ref="A3:A6"/>
    <mergeCell ref="B3:D3"/>
    <mergeCell ref="F4:F5"/>
    <mergeCell ref="G4:G5"/>
    <mergeCell ref="E4:E5"/>
    <mergeCell ref="E3:G3"/>
    <mergeCell ref="B4:B5"/>
  </mergeCells>
  <printOptions horizontalCentered="1" verticalCentered="1"/>
  <pageMargins left="0.3937007874015748" right="0.3937007874015748" top="0.5905511811023623" bottom="0.5905511811023623" header="0.1968503937007874" footer="0.2362204724409449"/>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1">
      <selection activeCell="A1" sqref="A1"/>
    </sheetView>
  </sheetViews>
  <sheetFormatPr defaultColWidth="9" defaultRowHeight="14.25"/>
  <cols>
    <col min="1" max="1" width="9" style="401" customWidth="1"/>
    <col min="2" max="2" width="12.69921875" style="401" customWidth="1"/>
    <col min="3" max="3" width="8.09765625" style="401" customWidth="1"/>
    <col min="4" max="4" width="9.296875" style="401" customWidth="1"/>
    <col min="5" max="5" width="11.296875" style="401" customWidth="1"/>
    <col min="6" max="6" width="11.796875" style="401" customWidth="1"/>
    <col min="7" max="7" width="11.69921875" style="401" customWidth="1"/>
    <col min="8" max="9" width="9" style="401" customWidth="1"/>
    <col min="10" max="10" width="7.69921875" style="401" customWidth="1"/>
    <col min="11" max="12" width="10.19921875" style="401" customWidth="1"/>
    <col min="13" max="13" width="12.3984375" style="401" customWidth="1"/>
    <col min="14" max="14" width="13.296875" style="401" customWidth="1"/>
    <col min="15" max="15" width="12.296875" style="401" customWidth="1"/>
    <col min="16" max="16" width="10.09765625" style="401" customWidth="1"/>
    <col min="17" max="17" width="10.69921875" style="401" customWidth="1"/>
    <col min="18" max="18" width="1.69921875" style="401" customWidth="1"/>
    <col min="19" max="19" width="10.69921875" style="401" customWidth="1"/>
    <col min="20" max="16384" width="9" style="401" customWidth="1"/>
  </cols>
  <sheetData>
    <row r="1" spans="1:14" s="4" customFormat="1" ht="19.5" customHeight="1">
      <c r="A1" s="325" t="s">
        <v>265</v>
      </c>
      <c r="E1" s="326"/>
      <c r="G1" s="327"/>
      <c r="H1" s="327"/>
      <c r="I1" s="327"/>
      <c r="J1" s="327"/>
      <c r="K1" s="326"/>
      <c r="L1" s="1"/>
      <c r="M1" s="1"/>
      <c r="N1" s="1"/>
    </row>
    <row r="2" spans="1:19" s="4" customFormat="1" ht="13.5" customHeight="1" thickBot="1">
      <c r="A2" s="328" t="s">
        <v>266</v>
      </c>
      <c r="B2" s="329"/>
      <c r="C2" s="329"/>
      <c r="D2" s="329"/>
      <c r="E2" s="329"/>
      <c r="F2" s="329"/>
      <c r="G2" s="329"/>
      <c r="H2" s="329"/>
      <c r="I2" s="329"/>
      <c r="J2" s="20"/>
      <c r="K2" s="330"/>
      <c r="L2" s="330"/>
      <c r="M2" s="330"/>
      <c r="N2" s="330"/>
      <c r="O2" s="330"/>
      <c r="P2" s="331"/>
      <c r="Q2" s="331"/>
      <c r="R2" s="331"/>
      <c r="S2" s="69" t="s">
        <v>66</v>
      </c>
    </row>
    <row r="3" spans="1:20" s="4" customFormat="1" ht="15" customHeight="1">
      <c r="A3" s="255" t="s">
        <v>267</v>
      </c>
      <c r="B3" s="244" t="s">
        <v>268</v>
      </c>
      <c r="C3" s="245"/>
      <c r="D3" s="263"/>
      <c r="E3" s="265" t="s">
        <v>54</v>
      </c>
      <c r="F3" s="266"/>
      <c r="G3" s="266"/>
      <c r="H3" s="266"/>
      <c r="I3" s="245" t="s">
        <v>269</v>
      </c>
      <c r="J3" s="243"/>
      <c r="K3" s="258"/>
      <c r="L3" s="257"/>
      <c r="M3" s="265" t="s">
        <v>270</v>
      </c>
      <c r="N3" s="266"/>
      <c r="O3" s="266"/>
      <c r="P3" s="266"/>
      <c r="Q3" s="266"/>
      <c r="R3" s="236"/>
      <c r="S3" s="283" t="s">
        <v>53</v>
      </c>
      <c r="T3" s="5"/>
    </row>
    <row r="4" spans="1:20" s="4" customFormat="1" ht="32.25" customHeight="1">
      <c r="A4" s="256"/>
      <c r="B4" s="264" t="s">
        <v>271</v>
      </c>
      <c r="C4" s="264" t="s">
        <v>120</v>
      </c>
      <c r="D4" s="264" t="s">
        <v>272</v>
      </c>
      <c r="E4" s="264" t="s">
        <v>273</v>
      </c>
      <c r="F4" s="332" t="s">
        <v>274</v>
      </c>
      <c r="G4" s="269"/>
      <c r="H4" s="264" t="s">
        <v>275</v>
      </c>
      <c r="I4" s="264" t="s">
        <v>276</v>
      </c>
      <c r="J4" s="238"/>
      <c r="K4" s="104" t="s">
        <v>277</v>
      </c>
      <c r="L4" s="34" t="s">
        <v>278</v>
      </c>
      <c r="M4" s="246" t="s">
        <v>279</v>
      </c>
      <c r="N4" s="267" t="s">
        <v>82</v>
      </c>
      <c r="O4" s="281"/>
      <c r="P4" s="281"/>
      <c r="Q4" s="281"/>
      <c r="R4" s="237"/>
      <c r="S4" s="284"/>
      <c r="T4" s="5"/>
    </row>
    <row r="5" spans="1:20" s="4" customFormat="1" ht="16.5" customHeight="1">
      <c r="A5" s="256"/>
      <c r="B5" s="249"/>
      <c r="C5" s="249"/>
      <c r="D5" s="249"/>
      <c r="E5" s="249"/>
      <c r="F5" s="36" t="s">
        <v>280</v>
      </c>
      <c r="G5" s="36" t="s">
        <v>85</v>
      </c>
      <c r="H5" s="249"/>
      <c r="I5" s="249"/>
      <c r="J5" s="37"/>
      <c r="K5" s="272" t="s">
        <v>134</v>
      </c>
      <c r="L5" s="269"/>
      <c r="M5" s="249"/>
      <c r="N5" s="36" t="s">
        <v>281</v>
      </c>
      <c r="O5" s="36" t="s">
        <v>282</v>
      </c>
      <c r="P5" s="36" t="s">
        <v>283</v>
      </c>
      <c r="Q5" s="235" t="s">
        <v>1</v>
      </c>
      <c r="R5" s="39"/>
      <c r="S5" s="284"/>
      <c r="T5" s="5"/>
    </row>
    <row r="6" spans="1:20" s="4" customFormat="1" ht="21" customHeight="1">
      <c r="A6" s="257"/>
      <c r="B6" s="99" t="s">
        <v>237</v>
      </c>
      <c r="C6" s="267" t="s">
        <v>284</v>
      </c>
      <c r="D6" s="273"/>
      <c r="E6" s="267" t="s">
        <v>285</v>
      </c>
      <c r="F6" s="272"/>
      <c r="G6" s="273"/>
      <c r="H6" s="333" t="s">
        <v>286</v>
      </c>
      <c r="I6" s="334"/>
      <c r="J6" s="20"/>
      <c r="K6" s="252" t="s">
        <v>287</v>
      </c>
      <c r="L6" s="253"/>
      <c r="M6" s="267" t="s">
        <v>151</v>
      </c>
      <c r="N6" s="272"/>
      <c r="O6" s="273"/>
      <c r="P6" s="335" t="s">
        <v>288</v>
      </c>
      <c r="Q6" s="336" t="s">
        <v>86</v>
      </c>
      <c r="R6" s="337"/>
      <c r="S6" s="307"/>
      <c r="T6" s="5"/>
    </row>
    <row r="7" spans="1:19" s="4" customFormat="1" ht="13.5" customHeight="1">
      <c r="A7" s="338"/>
      <c r="B7" s="41" t="s">
        <v>87</v>
      </c>
      <c r="C7" s="41" t="s">
        <v>2</v>
      </c>
      <c r="D7" s="41" t="s">
        <v>3</v>
      </c>
      <c r="E7" s="41" t="s">
        <v>4</v>
      </c>
      <c r="F7" s="41" t="s">
        <v>5</v>
      </c>
      <c r="G7" s="41" t="s">
        <v>5</v>
      </c>
      <c r="H7" s="41" t="s">
        <v>5</v>
      </c>
      <c r="I7" s="339" t="s">
        <v>5</v>
      </c>
      <c r="J7" s="339"/>
      <c r="K7" s="41" t="s">
        <v>289</v>
      </c>
      <c r="L7" s="41" t="s">
        <v>289</v>
      </c>
      <c r="M7" s="340" t="s">
        <v>4</v>
      </c>
      <c r="N7" s="340" t="s">
        <v>5</v>
      </c>
      <c r="O7" s="340" t="s">
        <v>5</v>
      </c>
      <c r="P7" s="340" t="s">
        <v>6</v>
      </c>
      <c r="Q7" s="340" t="s">
        <v>5</v>
      </c>
      <c r="R7" s="341"/>
      <c r="S7" s="42"/>
    </row>
    <row r="8" spans="1:19" s="348" customFormat="1" ht="15" customHeight="1">
      <c r="A8" s="160" t="s">
        <v>290</v>
      </c>
      <c r="B8" s="342">
        <v>677.87</v>
      </c>
      <c r="C8" s="343">
        <v>9.8</v>
      </c>
      <c r="D8" s="344">
        <v>1578</v>
      </c>
      <c r="E8" s="345">
        <v>142389</v>
      </c>
      <c r="F8" s="345">
        <v>260174</v>
      </c>
      <c r="G8" s="345">
        <v>118209</v>
      </c>
      <c r="H8" s="345">
        <v>1415</v>
      </c>
      <c r="I8" s="345">
        <v>3661</v>
      </c>
      <c r="J8" s="346"/>
      <c r="K8" s="182">
        <v>5.4</v>
      </c>
      <c r="L8" s="182">
        <v>13.9</v>
      </c>
      <c r="M8" s="184">
        <v>123950</v>
      </c>
      <c r="N8" s="184">
        <v>265979</v>
      </c>
      <c r="O8" s="184">
        <v>120376</v>
      </c>
      <c r="P8" s="182">
        <v>-4.7</v>
      </c>
      <c r="Q8" s="183">
        <v>392.4</v>
      </c>
      <c r="R8" s="347"/>
      <c r="S8" s="48" t="s">
        <v>290</v>
      </c>
    </row>
    <row r="9" spans="1:19" s="348" customFormat="1" ht="15" customHeight="1">
      <c r="A9" s="160" t="s">
        <v>291</v>
      </c>
      <c r="B9" s="342">
        <v>747.66</v>
      </c>
      <c r="C9" s="343">
        <v>7.4</v>
      </c>
      <c r="D9" s="344">
        <v>1434</v>
      </c>
      <c r="E9" s="345">
        <v>177529</v>
      </c>
      <c r="F9" s="345">
        <v>338558</v>
      </c>
      <c r="G9" s="345">
        <v>157285</v>
      </c>
      <c r="H9" s="345">
        <v>2203</v>
      </c>
      <c r="I9" s="345">
        <v>4190</v>
      </c>
      <c r="J9" s="346"/>
      <c r="K9" s="182">
        <v>6.6</v>
      </c>
      <c r="L9" s="182">
        <v>12.5</v>
      </c>
      <c r="M9" s="184">
        <v>155747</v>
      </c>
      <c r="N9" s="184">
        <v>339605</v>
      </c>
      <c r="O9" s="184">
        <v>156402</v>
      </c>
      <c r="P9" s="182">
        <v>-2.2</v>
      </c>
      <c r="Q9" s="183">
        <v>454.2</v>
      </c>
      <c r="R9" s="347"/>
      <c r="S9" s="48" t="s">
        <v>291</v>
      </c>
    </row>
    <row r="10" spans="1:19" s="349" customFormat="1" ht="15" customHeight="1">
      <c r="A10" s="160" t="s">
        <v>292</v>
      </c>
      <c r="B10" s="342">
        <v>824.61</v>
      </c>
      <c r="C10" s="343">
        <v>11</v>
      </c>
      <c r="D10" s="344">
        <v>1553</v>
      </c>
      <c r="E10" s="345">
        <v>136423</v>
      </c>
      <c r="F10" s="345">
        <v>285158</v>
      </c>
      <c r="G10" s="345">
        <v>132816</v>
      </c>
      <c r="H10" s="345">
        <v>1845</v>
      </c>
      <c r="I10" s="345">
        <v>3491</v>
      </c>
      <c r="J10" s="182"/>
      <c r="K10" s="182">
        <v>6.4</v>
      </c>
      <c r="L10" s="182">
        <v>12.1</v>
      </c>
      <c r="M10" s="184">
        <v>118234</v>
      </c>
      <c r="N10" s="184">
        <v>287648</v>
      </c>
      <c r="O10" s="184">
        <v>133560</v>
      </c>
      <c r="P10" s="182">
        <v>-4</v>
      </c>
      <c r="Q10" s="183">
        <v>348.8</v>
      </c>
      <c r="R10" s="184"/>
      <c r="S10" s="48" t="s">
        <v>292</v>
      </c>
    </row>
    <row r="11" spans="1:19" s="349" customFormat="1" ht="15" customHeight="1">
      <c r="A11" s="160" t="s">
        <v>293</v>
      </c>
      <c r="B11" s="342">
        <v>305.56</v>
      </c>
      <c r="C11" s="343">
        <v>11.7</v>
      </c>
      <c r="D11" s="344">
        <v>1177</v>
      </c>
      <c r="E11" s="345">
        <v>107972</v>
      </c>
      <c r="F11" s="345">
        <v>230738</v>
      </c>
      <c r="G11" s="345">
        <v>110566</v>
      </c>
      <c r="H11" s="345">
        <v>1597</v>
      </c>
      <c r="I11" s="345">
        <v>2717</v>
      </c>
      <c r="J11" s="350"/>
      <c r="K11" s="182">
        <v>7</v>
      </c>
      <c r="L11" s="182">
        <v>11.9</v>
      </c>
      <c r="M11" s="184">
        <v>93750</v>
      </c>
      <c r="N11" s="184">
        <v>231257</v>
      </c>
      <c r="O11" s="184">
        <v>110493</v>
      </c>
      <c r="P11" s="182">
        <v>-2.7</v>
      </c>
      <c r="Q11" s="183">
        <v>756.9</v>
      </c>
      <c r="R11" s="184"/>
      <c r="S11" s="48" t="s">
        <v>293</v>
      </c>
    </row>
    <row r="12" spans="1:19" s="349" customFormat="1" ht="15" customHeight="1">
      <c r="A12" s="160" t="s">
        <v>294</v>
      </c>
      <c r="B12" s="342">
        <v>886.47</v>
      </c>
      <c r="C12" s="343">
        <v>11</v>
      </c>
      <c r="D12" s="344">
        <v>1322</v>
      </c>
      <c r="E12" s="345">
        <v>134643</v>
      </c>
      <c r="F12" s="345">
        <v>290456</v>
      </c>
      <c r="G12" s="345">
        <v>137110</v>
      </c>
      <c r="H12" s="345">
        <v>2258</v>
      </c>
      <c r="I12" s="345">
        <v>3055</v>
      </c>
      <c r="J12" s="182"/>
      <c r="K12" s="182">
        <v>7.686206697007553</v>
      </c>
      <c r="L12" s="182">
        <v>10.399185765880459</v>
      </c>
      <c r="M12" s="184">
        <v>129718</v>
      </c>
      <c r="N12" s="184">
        <v>297631</v>
      </c>
      <c r="O12" s="184">
        <v>141089</v>
      </c>
      <c r="P12" s="182">
        <v>-0.2</v>
      </c>
      <c r="Q12" s="183">
        <v>335.7</v>
      </c>
      <c r="R12" s="184"/>
      <c r="S12" s="48" t="s">
        <v>294</v>
      </c>
    </row>
    <row r="13" spans="1:19" s="348" customFormat="1" ht="15" customHeight="1">
      <c r="A13" s="160" t="s">
        <v>295</v>
      </c>
      <c r="B13" s="342">
        <v>906.07</v>
      </c>
      <c r="C13" s="343">
        <v>12.3</v>
      </c>
      <c r="D13" s="344">
        <v>2016.5</v>
      </c>
      <c r="E13" s="345">
        <v>143713</v>
      </c>
      <c r="F13" s="345">
        <v>310412</v>
      </c>
      <c r="G13" s="345">
        <v>146198</v>
      </c>
      <c r="H13" s="345">
        <v>2007</v>
      </c>
      <c r="I13" s="345">
        <v>3737</v>
      </c>
      <c r="J13" s="350"/>
      <c r="K13" s="182">
        <f>H13*1000/311178</f>
        <v>6.449684746350963</v>
      </c>
      <c r="L13" s="182">
        <f>I13*1000/311178</f>
        <v>12.009203735482586</v>
      </c>
      <c r="M13" s="184">
        <v>135318</v>
      </c>
      <c r="N13" s="184">
        <v>315814</v>
      </c>
      <c r="O13" s="184">
        <v>148851</v>
      </c>
      <c r="P13" s="182">
        <v>-2.4</v>
      </c>
      <c r="Q13" s="183">
        <v>348.5</v>
      </c>
      <c r="R13" s="347"/>
      <c r="S13" s="48" t="s">
        <v>295</v>
      </c>
    </row>
    <row r="14" spans="1:19" s="348" customFormat="1" ht="15" customHeight="1">
      <c r="A14" s="160" t="s">
        <v>296</v>
      </c>
      <c r="B14" s="342">
        <v>767.72</v>
      </c>
      <c r="C14" s="343">
        <v>14.2</v>
      </c>
      <c r="D14" s="344">
        <v>828</v>
      </c>
      <c r="E14" s="345">
        <v>122130</v>
      </c>
      <c r="F14" s="345">
        <v>280002</v>
      </c>
      <c r="G14" s="345">
        <v>136270</v>
      </c>
      <c r="H14" s="345">
        <v>2077</v>
      </c>
      <c r="I14" s="345">
        <v>3170</v>
      </c>
      <c r="J14" s="350"/>
      <c r="K14" s="182">
        <v>7.1</v>
      </c>
      <c r="L14" s="182">
        <v>10.9</v>
      </c>
      <c r="M14" s="184">
        <v>122269</v>
      </c>
      <c r="N14" s="184">
        <v>292247</v>
      </c>
      <c r="O14" s="184">
        <v>144690</v>
      </c>
      <c r="P14" s="182">
        <v>0.57</v>
      </c>
      <c r="Q14" s="183">
        <v>383.3</v>
      </c>
      <c r="R14" s="347"/>
      <c r="S14" s="48" t="s">
        <v>296</v>
      </c>
    </row>
    <row r="15" spans="1:19" s="348" customFormat="1" ht="15" customHeight="1">
      <c r="A15" s="160" t="s">
        <v>297</v>
      </c>
      <c r="B15" s="342">
        <v>757.2</v>
      </c>
      <c r="C15" s="343">
        <v>12</v>
      </c>
      <c r="D15" s="344">
        <v>1056</v>
      </c>
      <c r="E15" s="345">
        <v>139698</v>
      </c>
      <c r="F15" s="345">
        <v>324423</v>
      </c>
      <c r="G15" s="345">
        <v>159426</v>
      </c>
      <c r="H15" s="345">
        <v>2625</v>
      </c>
      <c r="I15" s="345">
        <v>3370</v>
      </c>
      <c r="J15" s="346"/>
      <c r="K15" s="182">
        <f>2625*1000/333003</f>
        <v>7.882811866559761</v>
      </c>
      <c r="L15" s="182">
        <f>3370*1000/333003</f>
        <v>10.12002894868815</v>
      </c>
      <c r="M15" s="184">
        <v>138310</v>
      </c>
      <c r="N15" s="184">
        <v>335444</v>
      </c>
      <c r="O15" s="184">
        <v>167096</v>
      </c>
      <c r="P15" s="182">
        <v>1</v>
      </c>
      <c r="Q15" s="183">
        <v>443</v>
      </c>
      <c r="R15" s="347"/>
      <c r="S15" s="48" t="s">
        <v>297</v>
      </c>
    </row>
    <row r="16" spans="1:19" s="348" customFormat="1" ht="15" customHeight="1">
      <c r="A16" s="160" t="s">
        <v>298</v>
      </c>
      <c r="B16" s="342">
        <v>1232.02</v>
      </c>
      <c r="C16" s="343">
        <v>14.7</v>
      </c>
      <c r="D16" s="344">
        <v>1393</v>
      </c>
      <c r="E16" s="345">
        <v>144942</v>
      </c>
      <c r="F16" s="345">
        <v>325093</v>
      </c>
      <c r="G16" s="345">
        <v>159772</v>
      </c>
      <c r="H16" s="345">
        <v>2355</v>
      </c>
      <c r="I16" s="345">
        <v>4434</v>
      </c>
      <c r="J16" s="346"/>
      <c r="K16" s="182">
        <v>6.8</v>
      </c>
      <c r="L16" s="182">
        <v>12.8</v>
      </c>
      <c r="M16" s="184">
        <v>141069</v>
      </c>
      <c r="N16" s="184">
        <v>350237</v>
      </c>
      <c r="O16" s="184">
        <v>172829</v>
      </c>
      <c r="P16" s="182">
        <v>2.3</v>
      </c>
      <c r="Q16" s="183">
        <v>284.3</v>
      </c>
      <c r="R16" s="347"/>
      <c r="S16" s="48" t="s">
        <v>298</v>
      </c>
    </row>
    <row r="17" spans="1:19" s="4" customFormat="1" ht="15" customHeight="1">
      <c r="A17" s="160" t="s">
        <v>299</v>
      </c>
      <c r="B17" s="351">
        <v>416.85</v>
      </c>
      <c r="C17" s="343">
        <v>15.2</v>
      </c>
      <c r="D17" s="344">
        <v>1257</v>
      </c>
      <c r="E17" s="345">
        <v>234492</v>
      </c>
      <c r="F17" s="345">
        <v>522688</v>
      </c>
      <c r="G17" s="345">
        <v>261720</v>
      </c>
      <c r="H17" s="345">
        <v>4357</v>
      </c>
      <c r="I17" s="345">
        <v>4788</v>
      </c>
      <c r="J17" s="112"/>
      <c r="K17" s="182">
        <v>8.4</v>
      </c>
      <c r="L17" s="182">
        <v>9.2</v>
      </c>
      <c r="M17" s="193">
        <v>217419</v>
      </c>
      <c r="N17" s="193">
        <v>518594</v>
      </c>
      <c r="O17" s="193">
        <v>258960</v>
      </c>
      <c r="P17" s="182">
        <v>1.3</v>
      </c>
      <c r="Q17" s="183">
        <v>1244.1</v>
      </c>
      <c r="R17" s="347"/>
      <c r="S17" s="48" t="s">
        <v>299</v>
      </c>
    </row>
    <row r="18" spans="1:19" s="4" customFormat="1" ht="15" customHeight="1">
      <c r="A18" s="160" t="s">
        <v>300</v>
      </c>
      <c r="B18" s="342">
        <v>311.59</v>
      </c>
      <c r="C18" s="343">
        <v>14.9</v>
      </c>
      <c r="D18" s="344">
        <v>1192.5</v>
      </c>
      <c r="E18" s="345">
        <v>147532</v>
      </c>
      <c r="F18" s="345">
        <v>337579</v>
      </c>
      <c r="G18" s="345">
        <v>165236</v>
      </c>
      <c r="H18" s="345">
        <v>2415</v>
      </c>
      <c r="I18" s="345">
        <v>3726</v>
      </c>
      <c r="J18" s="193"/>
      <c r="K18" s="182">
        <v>7.1</v>
      </c>
      <c r="L18" s="182">
        <v>11</v>
      </c>
      <c r="M18" s="193">
        <v>136900</v>
      </c>
      <c r="N18" s="193">
        <v>336154</v>
      </c>
      <c r="O18" s="193">
        <v>164136</v>
      </c>
      <c r="P18" s="182">
        <v>-1.2</v>
      </c>
      <c r="Q18" s="183">
        <v>1078.8</v>
      </c>
      <c r="R18" s="347"/>
      <c r="S18" s="48" t="s">
        <v>300</v>
      </c>
    </row>
    <row r="19" spans="1:19" s="4" customFormat="1" ht="15" customHeight="1">
      <c r="A19" s="160" t="s">
        <v>301</v>
      </c>
      <c r="B19" s="342">
        <v>459.16</v>
      </c>
      <c r="C19" s="343">
        <v>15.4</v>
      </c>
      <c r="D19" s="344">
        <v>867.5</v>
      </c>
      <c r="E19" s="345">
        <v>163058</v>
      </c>
      <c r="F19" s="345">
        <v>373674</v>
      </c>
      <c r="G19" s="345">
        <v>183861</v>
      </c>
      <c r="H19" s="345">
        <v>3032</v>
      </c>
      <c r="I19" s="345">
        <v>3996</v>
      </c>
      <c r="J19" s="18"/>
      <c r="K19" s="182">
        <v>8.2</v>
      </c>
      <c r="L19" s="182">
        <v>10.8</v>
      </c>
      <c r="M19" s="19">
        <v>150180</v>
      </c>
      <c r="N19" s="193">
        <v>370884</v>
      </c>
      <c r="O19" s="193">
        <v>181601</v>
      </c>
      <c r="P19" s="182">
        <v>-0.1</v>
      </c>
      <c r="Q19" s="352">
        <v>807.7</v>
      </c>
      <c r="R19" s="353"/>
      <c r="S19" s="48" t="s">
        <v>301</v>
      </c>
    </row>
    <row r="20" spans="1:19" s="348" customFormat="1" ht="15" customHeight="1">
      <c r="A20" s="160" t="s">
        <v>302</v>
      </c>
      <c r="B20" s="342">
        <v>109.13</v>
      </c>
      <c r="C20" s="343">
        <v>16.4</v>
      </c>
      <c r="D20" s="343">
        <v>1052</v>
      </c>
      <c r="E20" s="345">
        <v>156725</v>
      </c>
      <c r="F20" s="345">
        <v>352418</v>
      </c>
      <c r="G20" s="345">
        <v>176489</v>
      </c>
      <c r="H20" s="345">
        <v>2701</v>
      </c>
      <c r="I20" s="345">
        <v>3014</v>
      </c>
      <c r="J20" s="346"/>
      <c r="K20" s="182">
        <v>7.7</v>
      </c>
      <c r="L20" s="182">
        <v>8.5</v>
      </c>
      <c r="M20" s="184">
        <v>145715</v>
      </c>
      <c r="N20" s="184">
        <v>350745</v>
      </c>
      <c r="O20" s="184">
        <v>175559</v>
      </c>
      <c r="P20" s="182">
        <v>2.35</v>
      </c>
      <c r="Q20" s="183">
        <v>3214</v>
      </c>
      <c r="R20" s="347"/>
      <c r="S20" s="48" t="s">
        <v>302</v>
      </c>
    </row>
    <row r="21" spans="1:19" s="348" customFormat="1" ht="15" customHeight="1">
      <c r="A21" s="160" t="s">
        <v>303</v>
      </c>
      <c r="B21" s="342">
        <v>61.95</v>
      </c>
      <c r="C21" s="343">
        <v>15.8</v>
      </c>
      <c r="D21" s="344">
        <v>1323</v>
      </c>
      <c r="E21" s="345">
        <v>281681</v>
      </c>
      <c r="F21" s="345">
        <v>601055</v>
      </c>
      <c r="G21" s="345">
        <v>304895</v>
      </c>
      <c r="H21" s="345">
        <v>4482</v>
      </c>
      <c r="I21" s="345">
        <v>5027</v>
      </c>
      <c r="J21" s="346"/>
      <c r="K21" s="182">
        <v>7.7</v>
      </c>
      <c r="L21" s="182">
        <v>8.611122985508485</v>
      </c>
      <c r="M21" s="184">
        <v>245830</v>
      </c>
      <c r="N21" s="184">
        <v>578112</v>
      </c>
      <c r="O21" s="184">
        <v>292067</v>
      </c>
      <c r="P21" s="182">
        <v>15.484</v>
      </c>
      <c r="Q21" s="183">
        <v>9331.9</v>
      </c>
      <c r="R21" s="347"/>
      <c r="S21" s="48" t="s">
        <v>303</v>
      </c>
    </row>
    <row r="22" spans="1:19" s="348" customFormat="1" ht="15" customHeight="1">
      <c r="A22" s="160" t="s">
        <v>304</v>
      </c>
      <c r="B22" s="342">
        <v>60.24</v>
      </c>
      <c r="C22" s="343">
        <v>16.7</v>
      </c>
      <c r="D22" s="344">
        <v>1138.5</v>
      </c>
      <c r="E22" s="345">
        <v>151228</v>
      </c>
      <c r="F22" s="345">
        <v>341095</v>
      </c>
      <c r="G22" s="345">
        <v>169692</v>
      </c>
      <c r="H22" s="345">
        <v>2763</v>
      </c>
      <c r="I22" s="345">
        <v>2667</v>
      </c>
      <c r="J22" s="182"/>
      <c r="K22" s="182">
        <v>8.1</v>
      </c>
      <c r="L22" s="182">
        <v>7.8</v>
      </c>
      <c r="M22" s="184">
        <v>136460</v>
      </c>
      <c r="N22" s="184">
        <v>337498</v>
      </c>
      <c r="O22" s="184">
        <v>167023</v>
      </c>
      <c r="P22" s="182">
        <v>3.4</v>
      </c>
      <c r="Q22" s="183">
        <v>5603</v>
      </c>
      <c r="R22" s="347"/>
      <c r="S22" s="48" t="s">
        <v>304</v>
      </c>
    </row>
    <row r="23" spans="1:19" s="4" customFormat="1" ht="17.25" customHeight="1">
      <c r="A23" s="160" t="s">
        <v>305</v>
      </c>
      <c r="B23" s="342">
        <v>85.62</v>
      </c>
      <c r="C23" s="343">
        <v>15.9</v>
      </c>
      <c r="D23" s="344">
        <v>1162</v>
      </c>
      <c r="E23" s="345">
        <v>298809</v>
      </c>
      <c r="F23" s="354">
        <v>636539</v>
      </c>
      <c r="G23" s="345">
        <v>318666</v>
      </c>
      <c r="H23" s="345">
        <v>4992</v>
      </c>
      <c r="I23" s="345">
        <v>5031</v>
      </c>
      <c r="J23" s="182"/>
      <c r="K23" s="182">
        <v>7.9</v>
      </c>
      <c r="L23" s="182">
        <v>8</v>
      </c>
      <c r="M23" s="193">
        <v>272432</v>
      </c>
      <c r="N23" s="193">
        <v>622890</v>
      </c>
      <c r="O23" s="193">
        <v>311358</v>
      </c>
      <c r="P23" s="182">
        <v>2.3</v>
      </c>
      <c r="Q23" s="352">
        <v>7275.1</v>
      </c>
      <c r="R23" s="353"/>
      <c r="S23" s="48" t="s">
        <v>305</v>
      </c>
    </row>
    <row r="24" spans="1:19" s="4" customFormat="1" ht="15" customHeight="1">
      <c r="A24" s="160" t="s">
        <v>306</v>
      </c>
      <c r="B24" s="342">
        <v>114.74</v>
      </c>
      <c r="C24" s="343">
        <v>16.6</v>
      </c>
      <c r="D24" s="344">
        <v>1088.5</v>
      </c>
      <c r="E24" s="345">
        <v>186470</v>
      </c>
      <c r="F24" s="345">
        <v>417218</v>
      </c>
      <c r="G24" s="345">
        <v>206781</v>
      </c>
      <c r="H24" s="345">
        <v>3254</v>
      </c>
      <c r="I24" s="345">
        <v>3453</v>
      </c>
      <c r="J24" s="18"/>
      <c r="K24" s="182">
        <v>7.7</v>
      </c>
      <c r="L24" s="182">
        <v>8.2</v>
      </c>
      <c r="M24" s="193">
        <v>175691</v>
      </c>
      <c r="N24" s="193">
        <v>413954</v>
      </c>
      <c r="O24" s="193">
        <v>205971</v>
      </c>
      <c r="P24" s="182">
        <v>2.5</v>
      </c>
      <c r="Q24" s="352">
        <v>3607.8</v>
      </c>
      <c r="R24" s="353"/>
      <c r="S24" s="48" t="s">
        <v>306</v>
      </c>
    </row>
    <row r="25" spans="1:19" s="355" customFormat="1" ht="15" customHeight="1">
      <c r="A25" s="160" t="s">
        <v>307</v>
      </c>
      <c r="B25" s="342">
        <v>186.38</v>
      </c>
      <c r="C25" s="343">
        <v>14.9</v>
      </c>
      <c r="D25" s="344">
        <v>1514.5</v>
      </c>
      <c r="E25" s="345">
        <v>265187</v>
      </c>
      <c r="F25" s="345">
        <v>562036</v>
      </c>
      <c r="G25" s="345">
        <v>281419</v>
      </c>
      <c r="H25" s="345">
        <v>3451</v>
      </c>
      <c r="I25" s="345">
        <v>5311</v>
      </c>
      <c r="J25" s="182"/>
      <c r="K25" s="182">
        <v>6.1</v>
      </c>
      <c r="L25" s="182">
        <v>9.4</v>
      </c>
      <c r="M25" s="193">
        <v>253356</v>
      </c>
      <c r="N25" s="193">
        <v>577513</v>
      </c>
      <c r="O25" s="193">
        <v>291238</v>
      </c>
      <c r="P25" s="182">
        <v>-0.4</v>
      </c>
      <c r="Q25" s="352">
        <v>3098.6</v>
      </c>
      <c r="R25" s="353"/>
      <c r="S25" s="48" t="s">
        <v>308</v>
      </c>
    </row>
    <row r="26" spans="1:19" s="4" customFormat="1" ht="15" customHeight="1">
      <c r="A26" s="160" t="s">
        <v>309</v>
      </c>
      <c r="B26" s="342">
        <v>100.82</v>
      </c>
      <c r="C26" s="343">
        <v>17.5</v>
      </c>
      <c r="D26" s="344">
        <v>1531.3</v>
      </c>
      <c r="E26" s="345">
        <v>184880</v>
      </c>
      <c r="F26" s="345">
        <v>406207</v>
      </c>
      <c r="G26" s="345">
        <v>202201</v>
      </c>
      <c r="H26" s="345">
        <v>2462</v>
      </c>
      <c r="I26" s="345">
        <v>4706</v>
      </c>
      <c r="J26" s="18"/>
      <c r="K26" s="182">
        <v>6.1</v>
      </c>
      <c r="L26" s="182">
        <v>11.7</v>
      </c>
      <c r="M26" s="193">
        <v>165746</v>
      </c>
      <c r="N26" s="193">
        <v>406586</v>
      </c>
      <c r="O26" s="193">
        <v>202775</v>
      </c>
      <c r="P26" s="182">
        <v>-2.8</v>
      </c>
      <c r="Q26" s="352">
        <v>4032.4</v>
      </c>
      <c r="R26" s="353"/>
      <c r="S26" s="48" t="s">
        <v>309</v>
      </c>
    </row>
    <row r="27" spans="1:19" s="348" customFormat="1" ht="15" customHeight="1">
      <c r="A27" s="160" t="s">
        <v>310</v>
      </c>
      <c r="B27" s="342">
        <v>1241.77</v>
      </c>
      <c r="C27" s="343">
        <v>15</v>
      </c>
      <c r="D27" s="344">
        <v>2751</v>
      </c>
      <c r="E27" s="345">
        <v>176768</v>
      </c>
      <c r="F27" s="345">
        <v>417227</v>
      </c>
      <c r="G27" s="345">
        <v>203127</v>
      </c>
      <c r="H27" s="345">
        <v>3082</v>
      </c>
      <c r="I27" s="345">
        <v>4728</v>
      </c>
      <c r="J27" s="346"/>
      <c r="K27" s="182">
        <v>7.5</v>
      </c>
      <c r="L27" s="182">
        <v>11.5</v>
      </c>
      <c r="M27" s="184">
        <v>163862</v>
      </c>
      <c r="N27" s="184">
        <v>418686</v>
      </c>
      <c r="O27" s="184">
        <v>203427</v>
      </c>
      <c r="P27" s="182">
        <v>-0.8</v>
      </c>
      <c r="Q27" s="183">
        <v>337.2</v>
      </c>
      <c r="R27" s="347"/>
      <c r="S27" s="48" t="s">
        <v>310</v>
      </c>
    </row>
    <row r="28" spans="1:19" s="4" customFormat="1" ht="15" customHeight="1">
      <c r="A28" s="160" t="s">
        <v>311</v>
      </c>
      <c r="B28" s="342">
        <v>468.64</v>
      </c>
      <c r="C28" s="343">
        <v>15.5</v>
      </c>
      <c r="D28" s="344">
        <v>2765.5</v>
      </c>
      <c r="E28" s="345">
        <v>204721</v>
      </c>
      <c r="F28" s="345">
        <v>452844</v>
      </c>
      <c r="G28" s="345">
        <v>218639</v>
      </c>
      <c r="H28" s="345">
        <v>3857</v>
      </c>
      <c r="I28" s="345">
        <v>4551</v>
      </c>
      <c r="J28" s="18"/>
      <c r="K28" s="182">
        <v>8.3</v>
      </c>
      <c r="L28" s="182">
        <v>9.8</v>
      </c>
      <c r="M28" s="193">
        <v>199572</v>
      </c>
      <c r="N28" s="193">
        <v>465699</v>
      </c>
      <c r="O28" s="193">
        <v>226007</v>
      </c>
      <c r="P28" s="182">
        <v>0.7</v>
      </c>
      <c r="Q28" s="352">
        <v>993.7</v>
      </c>
      <c r="R28" s="353"/>
      <c r="S28" s="48" t="s">
        <v>311</v>
      </c>
    </row>
    <row r="29" spans="1:19" s="348" customFormat="1" ht="15" customHeight="1">
      <c r="A29" s="160" t="s">
        <v>312</v>
      </c>
      <c r="B29" s="342">
        <v>834.81</v>
      </c>
      <c r="C29" s="343">
        <v>13</v>
      </c>
      <c r="D29" s="344">
        <v>886</v>
      </c>
      <c r="E29" s="345">
        <v>159930</v>
      </c>
      <c r="F29" s="345">
        <v>378389</v>
      </c>
      <c r="G29" s="345">
        <v>183184</v>
      </c>
      <c r="H29" s="345">
        <v>2891</v>
      </c>
      <c r="I29" s="345">
        <v>4249</v>
      </c>
      <c r="J29" s="184"/>
      <c r="K29" s="182">
        <v>7.6</v>
      </c>
      <c r="L29" s="182">
        <v>11.1</v>
      </c>
      <c r="M29" s="184">
        <v>150414</v>
      </c>
      <c r="N29" s="184">
        <v>377598</v>
      </c>
      <c r="O29" s="184">
        <v>182843</v>
      </c>
      <c r="P29" s="182">
        <v>-1</v>
      </c>
      <c r="Q29" s="183">
        <v>452.3</v>
      </c>
      <c r="R29" s="347"/>
      <c r="S29" s="48" t="s">
        <v>312</v>
      </c>
    </row>
    <row r="30" spans="1:19" s="4" customFormat="1" ht="15" customHeight="1">
      <c r="A30" s="160" t="s">
        <v>313</v>
      </c>
      <c r="B30" s="351">
        <v>203.6</v>
      </c>
      <c r="C30" s="343">
        <v>16.9</v>
      </c>
      <c r="D30" s="344">
        <v>2087</v>
      </c>
      <c r="E30" s="345">
        <v>178392</v>
      </c>
      <c r="F30" s="345">
        <v>410297</v>
      </c>
      <c r="G30" s="345">
        <v>196115</v>
      </c>
      <c r="H30" s="345">
        <v>2974</v>
      </c>
      <c r="I30" s="345">
        <v>4475</v>
      </c>
      <c r="J30" s="18"/>
      <c r="K30" s="182">
        <v>7.4</v>
      </c>
      <c r="L30" s="182">
        <v>11.1</v>
      </c>
      <c r="M30" s="193">
        <v>165443</v>
      </c>
      <c r="N30" s="193">
        <v>406735</v>
      </c>
      <c r="O30" s="193">
        <v>193760</v>
      </c>
      <c r="P30" s="182">
        <v>-1.5</v>
      </c>
      <c r="Q30" s="352">
        <v>1997.7</v>
      </c>
      <c r="R30" s="193"/>
      <c r="S30" s="48" t="s">
        <v>313</v>
      </c>
    </row>
    <row r="31" spans="1:19" s="348" customFormat="1" ht="15" customHeight="1">
      <c r="A31" s="160" t="s">
        <v>314</v>
      </c>
      <c r="B31" s="342">
        <v>261.86</v>
      </c>
      <c r="C31" s="343">
        <v>17.2</v>
      </c>
      <c r="D31" s="344">
        <v>1603.5</v>
      </c>
      <c r="E31" s="345">
        <v>156614</v>
      </c>
      <c r="F31" s="345">
        <v>376478</v>
      </c>
      <c r="G31" s="345">
        <v>188853</v>
      </c>
      <c r="H31" s="345">
        <v>3018</v>
      </c>
      <c r="I31" s="345">
        <v>3614</v>
      </c>
      <c r="J31" s="184"/>
      <c r="K31" s="182">
        <v>8.1</v>
      </c>
      <c r="L31" s="182">
        <v>9.7</v>
      </c>
      <c r="M31" s="184">
        <v>144222</v>
      </c>
      <c r="N31" s="184">
        <v>374765</v>
      </c>
      <c r="O31" s="184">
        <v>187801</v>
      </c>
      <c r="P31" s="182">
        <v>-0.5</v>
      </c>
      <c r="Q31" s="183">
        <v>1431.2</v>
      </c>
      <c r="R31" s="347"/>
      <c r="S31" s="48" t="s">
        <v>314</v>
      </c>
    </row>
    <row r="32" spans="1:19" s="348" customFormat="1" ht="15" customHeight="1">
      <c r="A32" s="160" t="s">
        <v>315</v>
      </c>
      <c r="B32" s="342">
        <v>387.2</v>
      </c>
      <c r="C32" s="343">
        <v>16.7</v>
      </c>
      <c r="D32" s="344">
        <v>1602.5</v>
      </c>
      <c r="E32" s="345">
        <v>160783</v>
      </c>
      <c r="F32" s="345">
        <v>386943</v>
      </c>
      <c r="G32" s="345">
        <v>196261</v>
      </c>
      <c r="H32" s="345">
        <v>3623</v>
      </c>
      <c r="I32" s="345">
        <v>3078</v>
      </c>
      <c r="J32" s="350"/>
      <c r="K32" s="182">
        <v>9.4</v>
      </c>
      <c r="L32" s="182">
        <v>8</v>
      </c>
      <c r="M32" s="184">
        <v>147418</v>
      </c>
      <c r="N32" s="184">
        <v>381051</v>
      </c>
      <c r="O32" s="184">
        <v>192771</v>
      </c>
      <c r="P32" s="182">
        <v>2.3</v>
      </c>
      <c r="Q32" s="183">
        <v>984.1</v>
      </c>
      <c r="R32" s="347"/>
      <c r="S32" s="48" t="s">
        <v>315</v>
      </c>
    </row>
    <row r="33" spans="1:19" s="348" customFormat="1" ht="15" customHeight="1">
      <c r="A33" s="160" t="s">
        <v>316</v>
      </c>
      <c r="B33" s="342">
        <v>918.32</v>
      </c>
      <c r="C33" s="343">
        <v>16.8</v>
      </c>
      <c r="D33" s="344">
        <v>1355</v>
      </c>
      <c r="E33" s="345">
        <v>178410</v>
      </c>
      <c r="F33" s="345">
        <v>424500</v>
      </c>
      <c r="G33" s="345">
        <v>221768</v>
      </c>
      <c r="H33" s="345">
        <v>3808</v>
      </c>
      <c r="I33" s="345">
        <v>3080</v>
      </c>
      <c r="J33" s="346"/>
      <c r="K33" s="182">
        <v>8.9</v>
      </c>
      <c r="L33" s="182">
        <v>7.2</v>
      </c>
      <c r="M33" s="184">
        <v>169598</v>
      </c>
      <c r="N33" s="184">
        <v>422542</v>
      </c>
      <c r="O33" s="184">
        <v>222169</v>
      </c>
      <c r="P33" s="182">
        <v>0.3</v>
      </c>
      <c r="Q33" s="183">
        <v>460.1</v>
      </c>
      <c r="R33" s="347"/>
      <c r="S33" s="48" t="s">
        <v>316</v>
      </c>
    </row>
    <row r="34" spans="1:19" s="348" customFormat="1" ht="15" customHeight="1">
      <c r="A34" s="160" t="s">
        <v>317</v>
      </c>
      <c r="B34" s="342">
        <v>464.51</v>
      </c>
      <c r="C34" s="343">
        <v>14.8</v>
      </c>
      <c r="D34" s="344">
        <v>1568</v>
      </c>
      <c r="E34" s="345">
        <v>146696</v>
      </c>
      <c r="F34" s="345">
        <v>342088</v>
      </c>
      <c r="G34" s="345">
        <v>165206</v>
      </c>
      <c r="H34" s="345">
        <v>2736</v>
      </c>
      <c r="I34" s="345">
        <v>3057</v>
      </c>
      <c r="J34" s="346"/>
      <c r="K34" s="182">
        <v>8</v>
      </c>
      <c r="L34" s="182">
        <v>9</v>
      </c>
      <c r="M34" s="184">
        <v>136153</v>
      </c>
      <c r="N34" s="184">
        <v>340973</v>
      </c>
      <c r="O34" s="184">
        <v>164799</v>
      </c>
      <c r="P34" s="182">
        <v>1</v>
      </c>
      <c r="Q34" s="183">
        <v>734</v>
      </c>
      <c r="R34" s="347"/>
      <c r="S34" s="48" t="s">
        <v>317</v>
      </c>
    </row>
    <row r="35" spans="1:19" s="348" customFormat="1" ht="15" customHeight="1">
      <c r="A35" s="160" t="s">
        <v>318</v>
      </c>
      <c r="B35" s="342">
        <v>36.39</v>
      </c>
      <c r="C35" s="343">
        <v>16.8</v>
      </c>
      <c r="D35" s="344">
        <v>1683.5</v>
      </c>
      <c r="E35" s="345">
        <v>189508</v>
      </c>
      <c r="F35" s="345">
        <v>405463</v>
      </c>
      <c r="G35" s="345">
        <v>192950</v>
      </c>
      <c r="H35" s="345">
        <v>3524</v>
      </c>
      <c r="I35" s="345">
        <v>3626</v>
      </c>
      <c r="J35" s="346"/>
      <c r="K35" s="182">
        <v>8.86</v>
      </c>
      <c r="L35" s="182">
        <v>9.12</v>
      </c>
      <c r="M35" s="15">
        <v>170325</v>
      </c>
      <c r="N35" s="15">
        <v>395479</v>
      </c>
      <c r="O35" s="15">
        <v>187319</v>
      </c>
      <c r="P35" s="207">
        <v>1.6</v>
      </c>
      <c r="Q35" s="183">
        <v>10867.8</v>
      </c>
      <c r="R35" s="46"/>
      <c r="S35" s="48" t="s">
        <v>318</v>
      </c>
    </row>
    <row r="36" spans="1:19" s="348" customFormat="1" ht="15" customHeight="1">
      <c r="A36" s="160" t="s">
        <v>319</v>
      </c>
      <c r="B36" s="342">
        <v>105.29</v>
      </c>
      <c r="C36" s="343">
        <v>17.1</v>
      </c>
      <c r="D36" s="344">
        <v>1423</v>
      </c>
      <c r="E36" s="345">
        <v>159777</v>
      </c>
      <c r="F36" s="345">
        <v>352990</v>
      </c>
      <c r="G36" s="345">
        <v>168920</v>
      </c>
      <c r="H36" s="345">
        <v>2650</v>
      </c>
      <c r="I36" s="345">
        <v>3380</v>
      </c>
      <c r="J36" s="346"/>
      <c r="K36" s="182">
        <v>7.6</v>
      </c>
      <c r="L36" s="182">
        <v>9.7</v>
      </c>
      <c r="M36" s="184">
        <v>148048</v>
      </c>
      <c r="N36" s="184">
        <v>351829</v>
      </c>
      <c r="O36" s="184">
        <v>168057</v>
      </c>
      <c r="P36" s="182">
        <v>-1.5</v>
      </c>
      <c r="Q36" s="183">
        <v>3341.5</v>
      </c>
      <c r="R36" s="347"/>
      <c r="S36" s="48" t="s">
        <v>319</v>
      </c>
    </row>
    <row r="37" spans="1:19" s="348" customFormat="1" ht="15" customHeight="1">
      <c r="A37" s="160" t="s">
        <v>320</v>
      </c>
      <c r="B37" s="356">
        <v>65.12</v>
      </c>
      <c r="C37" s="357">
        <v>16.6</v>
      </c>
      <c r="D37" s="358">
        <v>1649</v>
      </c>
      <c r="E37" s="359">
        <v>178788</v>
      </c>
      <c r="F37" s="359">
        <v>402608</v>
      </c>
      <c r="G37" s="359">
        <v>193403</v>
      </c>
      <c r="H37" s="359">
        <v>2814</v>
      </c>
      <c r="I37" s="359">
        <v>3565</v>
      </c>
      <c r="J37" s="346"/>
      <c r="K37" s="182">
        <v>7</v>
      </c>
      <c r="L37" s="182">
        <v>8.9</v>
      </c>
      <c r="M37" s="184">
        <v>167418</v>
      </c>
      <c r="N37" s="184">
        <v>404152</v>
      </c>
      <c r="O37" s="184">
        <v>192816</v>
      </c>
      <c r="P37" s="182">
        <v>0.94</v>
      </c>
      <c r="Q37" s="183">
        <v>6206.3</v>
      </c>
      <c r="R37" s="347"/>
      <c r="S37" s="48" t="s">
        <v>320</v>
      </c>
    </row>
    <row r="38" spans="1:19" s="348" customFormat="1" ht="15" customHeight="1">
      <c r="A38" s="160" t="s">
        <v>321</v>
      </c>
      <c r="B38" s="356">
        <v>41.72</v>
      </c>
      <c r="C38" s="357">
        <v>16.8</v>
      </c>
      <c r="D38" s="358">
        <v>1153.5</v>
      </c>
      <c r="E38" s="359">
        <v>123596</v>
      </c>
      <c r="F38" s="359">
        <v>267080</v>
      </c>
      <c r="G38" s="359">
        <v>127961</v>
      </c>
      <c r="H38" s="359">
        <v>1979</v>
      </c>
      <c r="I38" s="359">
        <v>2826</v>
      </c>
      <c r="J38" s="182"/>
      <c r="K38" s="182">
        <v>7.4</v>
      </c>
      <c r="L38" s="182">
        <v>10.6</v>
      </c>
      <c r="M38" s="360">
        <v>110414</v>
      </c>
      <c r="N38" s="360">
        <v>268800</v>
      </c>
      <c r="O38" s="360">
        <v>128284</v>
      </c>
      <c r="P38" s="182">
        <v>-0.98</v>
      </c>
      <c r="Q38" s="183">
        <v>6443</v>
      </c>
      <c r="R38" s="347"/>
      <c r="S38" s="48" t="s">
        <v>321</v>
      </c>
    </row>
    <row r="39" spans="1:19" s="4" customFormat="1" ht="15" customHeight="1">
      <c r="A39" s="160" t="s">
        <v>322</v>
      </c>
      <c r="B39" s="342">
        <v>61.78</v>
      </c>
      <c r="C39" s="343">
        <v>12.4</v>
      </c>
      <c r="D39" s="344">
        <v>1664.5</v>
      </c>
      <c r="E39" s="345">
        <v>236979</v>
      </c>
      <c r="F39" s="345">
        <v>491002</v>
      </c>
      <c r="G39" s="345">
        <v>239094</v>
      </c>
      <c r="H39" s="345">
        <v>3371</v>
      </c>
      <c r="I39" s="345">
        <v>5189</v>
      </c>
      <c r="J39" s="18"/>
      <c r="K39" s="182">
        <v>6.8</v>
      </c>
      <c r="L39" s="182">
        <v>10.4</v>
      </c>
      <c r="M39" s="184">
        <v>223485</v>
      </c>
      <c r="N39" s="184">
        <v>502784</v>
      </c>
      <c r="O39" s="184">
        <v>246053</v>
      </c>
      <c r="P39" s="182">
        <v>-1.3</v>
      </c>
      <c r="Q39" s="183">
        <v>8138.3</v>
      </c>
      <c r="R39" s="184"/>
      <c r="S39" s="48" t="s">
        <v>322</v>
      </c>
    </row>
    <row r="40" spans="1:19" s="4" customFormat="1" ht="15" customHeight="1">
      <c r="A40" s="160" t="s">
        <v>323</v>
      </c>
      <c r="B40" s="342">
        <v>534.48</v>
      </c>
      <c r="C40" s="343">
        <v>15.9</v>
      </c>
      <c r="D40" s="344">
        <v>1670.5</v>
      </c>
      <c r="E40" s="345">
        <v>235836</v>
      </c>
      <c r="F40" s="345">
        <v>537409</v>
      </c>
      <c r="G40" s="345">
        <v>260263</v>
      </c>
      <c r="H40" s="345">
        <v>4192</v>
      </c>
      <c r="I40" s="345">
        <v>5688</v>
      </c>
      <c r="J40" s="18"/>
      <c r="K40" s="182">
        <v>7.9</v>
      </c>
      <c r="L40" s="182">
        <v>10.7</v>
      </c>
      <c r="M40" s="193">
        <v>212801</v>
      </c>
      <c r="N40" s="193">
        <v>535664</v>
      </c>
      <c r="O40" s="193">
        <v>258724</v>
      </c>
      <c r="P40" s="182">
        <v>-0.1</v>
      </c>
      <c r="Q40" s="183">
        <v>1002.2</v>
      </c>
      <c r="R40" s="347"/>
      <c r="S40" s="48" t="s">
        <v>323</v>
      </c>
    </row>
    <row r="41" spans="1:19" s="116" customFormat="1" ht="15" customHeight="1">
      <c r="A41" s="160" t="s">
        <v>324</v>
      </c>
      <c r="B41" s="342">
        <v>50.72</v>
      </c>
      <c r="C41" s="343">
        <v>17.433333333333334</v>
      </c>
      <c r="D41" s="344">
        <v>1651.5</v>
      </c>
      <c r="E41" s="345">
        <v>231729</v>
      </c>
      <c r="F41" s="345">
        <v>462476</v>
      </c>
      <c r="G41" s="345">
        <v>225043</v>
      </c>
      <c r="H41" s="345">
        <v>3796</v>
      </c>
      <c r="I41" s="345">
        <v>5145</v>
      </c>
      <c r="J41" s="18"/>
      <c r="K41" s="182">
        <f>H41*1000/451072</f>
        <v>8.415507945516458</v>
      </c>
      <c r="L41" s="182">
        <f>I41*1000/451072</f>
        <v>11.406161322360953</v>
      </c>
      <c r="M41" s="184">
        <v>210433</v>
      </c>
      <c r="N41" s="193">
        <v>452563</v>
      </c>
      <c r="O41" s="193">
        <v>219059</v>
      </c>
      <c r="P41" s="182">
        <v>-0.3</v>
      </c>
      <c r="Q41" s="183">
        <v>8922.8</v>
      </c>
      <c r="R41" s="347"/>
      <c r="S41" s="48" t="s">
        <v>324</v>
      </c>
    </row>
    <row r="42" spans="1:19" s="348" customFormat="1" ht="15" customHeight="1">
      <c r="A42" s="160" t="s">
        <v>325</v>
      </c>
      <c r="B42" s="342">
        <v>49.42</v>
      </c>
      <c r="C42" s="343">
        <v>16.1</v>
      </c>
      <c r="D42" s="344">
        <v>1613</v>
      </c>
      <c r="E42" s="345">
        <v>135993</v>
      </c>
      <c r="F42" s="345">
        <v>301199</v>
      </c>
      <c r="G42" s="345">
        <v>145506</v>
      </c>
      <c r="H42" s="345">
        <v>2730</v>
      </c>
      <c r="I42" s="345">
        <v>2764</v>
      </c>
      <c r="J42" s="193"/>
      <c r="K42" s="182">
        <v>9.2</v>
      </c>
      <c r="L42" s="182">
        <v>9.3</v>
      </c>
      <c r="M42" s="184">
        <v>121890</v>
      </c>
      <c r="N42" s="184">
        <v>293409</v>
      </c>
      <c r="O42" s="184">
        <v>141801</v>
      </c>
      <c r="P42" s="182">
        <v>0.84</v>
      </c>
      <c r="Q42" s="183">
        <v>5937</v>
      </c>
      <c r="R42" s="347"/>
      <c r="S42" s="48" t="s">
        <v>325</v>
      </c>
    </row>
    <row r="43" spans="1:19" s="348" customFormat="1" ht="15" customHeight="1">
      <c r="A43" s="160" t="s">
        <v>326</v>
      </c>
      <c r="B43" s="342">
        <v>99.96</v>
      </c>
      <c r="C43" s="343">
        <v>16.7</v>
      </c>
      <c r="D43" s="344">
        <v>1421</v>
      </c>
      <c r="E43" s="345">
        <v>220123</v>
      </c>
      <c r="F43" s="345">
        <v>484152</v>
      </c>
      <c r="G43" s="345">
        <v>229160</v>
      </c>
      <c r="H43" s="345">
        <v>4143</v>
      </c>
      <c r="I43" s="345">
        <v>3984</v>
      </c>
      <c r="J43" s="346"/>
      <c r="K43" s="182">
        <v>8.5</v>
      </c>
      <c r="L43" s="182">
        <v>8.2</v>
      </c>
      <c r="M43" s="193">
        <v>210965</v>
      </c>
      <c r="N43" s="193">
        <v>487850</v>
      </c>
      <c r="O43" s="193">
        <v>228354</v>
      </c>
      <c r="P43" s="182">
        <v>1.1</v>
      </c>
      <c r="Q43" s="183">
        <v>4880.5</v>
      </c>
      <c r="R43" s="347"/>
      <c r="S43" s="48" t="s">
        <v>326</v>
      </c>
    </row>
    <row r="44" spans="1:19" s="4" customFormat="1" ht="15" customHeight="1">
      <c r="A44" s="160" t="s">
        <v>327</v>
      </c>
      <c r="B44" s="342">
        <v>276.94</v>
      </c>
      <c r="C44" s="343">
        <v>16.2</v>
      </c>
      <c r="D44" s="344">
        <v>1646.5</v>
      </c>
      <c r="E44" s="345">
        <v>161392</v>
      </c>
      <c r="F44" s="345">
        <v>358155</v>
      </c>
      <c r="G44" s="345">
        <v>168225</v>
      </c>
      <c r="H44" s="345">
        <v>2318</v>
      </c>
      <c r="I44" s="345">
        <v>3678</v>
      </c>
      <c r="J44" s="18"/>
      <c r="K44" s="182">
        <v>6.5</v>
      </c>
      <c r="L44" s="182">
        <v>10.3</v>
      </c>
      <c r="M44" s="184">
        <v>148920</v>
      </c>
      <c r="N44" s="184">
        <v>360310</v>
      </c>
      <c r="O44" s="184">
        <v>167899</v>
      </c>
      <c r="P44" s="182">
        <v>-1.7</v>
      </c>
      <c r="Q44" s="183">
        <v>1301</v>
      </c>
      <c r="R44" s="347"/>
      <c r="S44" s="48" t="s">
        <v>327</v>
      </c>
    </row>
    <row r="45" spans="1:19" s="4" customFormat="1" ht="15" customHeight="1">
      <c r="A45" s="160" t="s">
        <v>328</v>
      </c>
      <c r="B45" s="342">
        <v>208.84</v>
      </c>
      <c r="C45" s="343">
        <v>17.3</v>
      </c>
      <c r="D45" s="344">
        <v>1950.5</v>
      </c>
      <c r="E45" s="345">
        <v>173076</v>
      </c>
      <c r="F45" s="345">
        <v>369861</v>
      </c>
      <c r="G45" s="345">
        <v>175270</v>
      </c>
      <c r="H45" s="345">
        <v>2729</v>
      </c>
      <c r="I45" s="345">
        <v>4461</v>
      </c>
      <c r="J45" s="193"/>
      <c r="K45" s="182">
        <v>7.6</v>
      </c>
      <c r="L45" s="182">
        <v>12.4</v>
      </c>
      <c r="M45" s="193">
        <v>153089</v>
      </c>
      <c r="N45" s="193">
        <v>364154</v>
      </c>
      <c r="O45" s="193">
        <v>171215</v>
      </c>
      <c r="P45" s="182">
        <v>-1.7</v>
      </c>
      <c r="Q45" s="183">
        <v>1743.7</v>
      </c>
      <c r="R45" s="184"/>
      <c r="S45" s="48" t="s">
        <v>328</v>
      </c>
    </row>
    <row r="46" spans="1:19" s="4" customFormat="1" ht="15" customHeight="1">
      <c r="A46" s="160" t="s">
        <v>329</v>
      </c>
      <c r="B46" s="342">
        <v>765.31</v>
      </c>
      <c r="C46" s="343">
        <v>15.7</v>
      </c>
      <c r="D46" s="344">
        <v>2183.5</v>
      </c>
      <c r="E46" s="345">
        <v>79476</v>
      </c>
      <c r="F46" s="345">
        <v>188739</v>
      </c>
      <c r="G46" s="345">
        <v>90891</v>
      </c>
      <c r="H46" s="345">
        <v>1419</v>
      </c>
      <c r="I46" s="345">
        <v>2264</v>
      </c>
      <c r="J46" s="18"/>
      <c r="K46" s="182">
        <v>7.4</v>
      </c>
      <c r="L46" s="182">
        <v>11.8</v>
      </c>
      <c r="M46" s="184">
        <v>75941</v>
      </c>
      <c r="N46" s="184">
        <v>193717</v>
      </c>
      <c r="O46" s="184">
        <v>94151</v>
      </c>
      <c r="P46" s="182">
        <v>-1.89</v>
      </c>
      <c r="Q46" s="361">
        <v>253.1</v>
      </c>
      <c r="R46" s="184"/>
      <c r="S46" s="48" t="s">
        <v>329</v>
      </c>
    </row>
    <row r="47" spans="1:19" s="4" customFormat="1" ht="15" customHeight="1">
      <c r="A47" s="160" t="s">
        <v>330</v>
      </c>
      <c r="B47" s="342">
        <v>572.99</v>
      </c>
      <c r="C47" s="343">
        <v>15.6</v>
      </c>
      <c r="D47" s="344">
        <v>1976.5</v>
      </c>
      <c r="E47" s="345">
        <v>89056</v>
      </c>
      <c r="F47" s="345">
        <v>202965</v>
      </c>
      <c r="G47" s="345">
        <v>97385</v>
      </c>
      <c r="H47" s="345">
        <v>1630</v>
      </c>
      <c r="I47" s="345">
        <v>2410</v>
      </c>
      <c r="J47" s="18"/>
      <c r="K47" s="182">
        <v>7.9</v>
      </c>
      <c r="L47" s="182">
        <v>11.7</v>
      </c>
      <c r="M47" s="184">
        <v>83031</v>
      </c>
      <c r="N47" s="184">
        <v>206230</v>
      </c>
      <c r="O47" s="184">
        <v>99565</v>
      </c>
      <c r="P47" s="182">
        <v>-1.1423065677</v>
      </c>
      <c r="Q47" s="183">
        <v>359.9</v>
      </c>
      <c r="R47" s="184"/>
      <c r="S47" s="48" t="s">
        <v>330</v>
      </c>
    </row>
    <row r="48" spans="1:19" s="4" customFormat="1" ht="15" customHeight="1">
      <c r="A48" s="160" t="s">
        <v>331</v>
      </c>
      <c r="B48" s="351">
        <v>355.63</v>
      </c>
      <c r="C48" s="343">
        <v>16</v>
      </c>
      <c r="D48" s="344">
        <v>1301.5</v>
      </c>
      <c r="E48" s="345">
        <v>208905</v>
      </c>
      <c r="F48" s="345">
        <v>482790</v>
      </c>
      <c r="G48" s="345">
        <v>235172</v>
      </c>
      <c r="H48" s="345">
        <v>4305</v>
      </c>
      <c r="I48" s="345">
        <v>4687</v>
      </c>
      <c r="J48" s="112"/>
      <c r="K48" s="182">
        <v>9</v>
      </c>
      <c r="L48" s="182">
        <v>9.8</v>
      </c>
      <c r="M48" s="193">
        <v>189847</v>
      </c>
      <c r="N48" s="193">
        <v>477118</v>
      </c>
      <c r="O48" s="193">
        <v>230081</v>
      </c>
      <c r="P48" s="182">
        <v>0.3</v>
      </c>
      <c r="Q48" s="352">
        <v>1341.6</v>
      </c>
      <c r="R48" s="353"/>
      <c r="S48" s="48" t="s">
        <v>331</v>
      </c>
    </row>
    <row r="49" spans="1:20" s="367" customFormat="1" ht="15" customHeight="1">
      <c r="A49" s="160" t="s">
        <v>332</v>
      </c>
      <c r="B49" s="356">
        <v>352.81</v>
      </c>
      <c r="C49" s="357">
        <v>16.8</v>
      </c>
      <c r="D49" s="358">
        <v>1757</v>
      </c>
      <c r="E49" s="359">
        <v>110559</v>
      </c>
      <c r="F49" s="359">
        <v>226725</v>
      </c>
      <c r="G49" s="359">
        <v>109598</v>
      </c>
      <c r="H49" s="359">
        <v>1406</v>
      </c>
      <c r="I49" s="359">
        <v>3179</v>
      </c>
      <c r="J49" s="362"/>
      <c r="K49" s="182">
        <v>6.1</v>
      </c>
      <c r="L49" s="182">
        <v>13.9</v>
      </c>
      <c r="M49" s="362">
        <v>97412</v>
      </c>
      <c r="N49" s="362">
        <v>228552</v>
      </c>
      <c r="O49" s="362">
        <v>110173</v>
      </c>
      <c r="P49" s="343">
        <v>-4.8</v>
      </c>
      <c r="Q49" s="363">
        <v>647.8</v>
      </c>
      <c r="R49" s="364"/>
      <c r="S49" s="365" t="s">
        <v>332</v>
      </c>
      <c r="T49" s="366"/>
    </row>
    <row r="50" spans="1:19" s="367" customFormat="1" ht="15" customHeight="1">
      <c r="A50" s="161" t="s">
        <v>7</v>
      </c>
      <c r="B50" s="228">
        <v>518.14</v>
      </c>
      <c r="C50" s="368">
        <v>15.9</v>
      </c>
      <c r="D50" s="369">
        <v>1582</v>
      </c>
      <c r="E50" s="144">
        <v>206888</v>
      </c>
      <c r="F50" s="144">
        <v>468987</v>
      </c>
      <c r="G50" s="144">
        <v>228276</v>
      </c>
      <c r="H50" s="370">
        <v>4010</v>
      </c>
      <c r="I50" s="371">
        <v>4933</v>
      </c>
      <c r="J50" s="372"/>
      <c r="K50" s="373">
        <v>8.6</v>
      </c>
      <c r="L50" s="374">
        <v>10.6</v>
      </c>
      <c r="M50" s="375">
        <v>185555</v>
      </c>
      <c r="N50" s="375">
        <v>464811</v>
      </c>
      <c r="O50" s="376">
        <v>225414</v>
      </c>
      <c r="P50" s="377">
        <v>0.7</v>
      </c>
      <c r="Q50" s="378">
        <v>897.1</v>
      </c>
      <c r="R50" s="379"/>
      <c r="S50" s="380" t="s">
        <v>7</v>
      </c>
    </row>
    <row r="51" spans="1:19" s="348" customFormat="1" ht="15" customHeight="1">
      <c r="A51" s="160" t="s">
        <v>333</v>
      </c>
      <c r="B51" s="342">
        <v>716.1</v>
      </c>
      <c r="C51" s="343">
        <v>17.2</v>
      </c>
      <c r="D51" s="344">
        <v>1508.5</v>
      </c>
      <c r="E51" s="345">
        <v>130165</v>
      </c>
      <c r="F51" s="345">
        <v>265026</v>
      </c>
      <c r="G51" s="345">
        <v>123239</v>
      </c>
      <c r="H51" s="345">
        <v>1679</v>
      </c>
      <c r="I51" s="345">
        <v>3764</v>
      </c>
      <c r="J51" s="184"/>
      <c r="K51" s="182">
        <v>6.4</v>
      </c>
      <c r="L51" s="182">
        <v>14.3</v>
      </c>
      <c r="M51" s="184">
        <v>116298</v>
      </c>
      <c r="N51" s="184">
        <v>268517</v>
      </c>
      <c r="O51" s="184">
        <v>124722</v>
      </c>
      <c r="P51" s="182">
        <v>-4.4</v>
      </c>
      <c r="Q51" s="183">
        <v>375.1</v>
      </c>
      <c r="R51" s="184"/>
      <c r="S51" s="48" t="s">
        <v>333</v>
      </c>
    </row>
    <row r="52" spans="1:19" s="4" customFormat="1" ht="15" customHeight="1">
      <c r="A52" s="160" t="s">
        <v>334</v>
      </c>
      <c r="B52" s="342">
        <v>375.41</v>
      </c>
      <c r="C52" s="343">
        <v>17</v>
      </c>
      <c r="D52" s="344">
        <v>1575.5</v>
      </c>
      <c r="E52" s="345">
        <v>195022</v>
      </c>
      <c r="F52" s="345">
        <v>426465</v>
      </c>
      <c r="G52" s="345">
        <v>205655</v>
      </c>
      <c r="H52" s="345">
        <v>3645</v>
      </c>
      <c r="I52" s="345">
        <v>4354</v>
      </c>
      <c r="J52" s="18"/>
      <c r="K52" s="182">
        <v>8.7</v>
      </c>
      <c r="L52" s="182">
        <v>10.4</v>
      </c>
      <c r="M52" s="184">
        <v>182047</v>
      </c>
      <c r="N52" s="184">
        <v>420748</v>
      </c>
      <c r="O52" s="184">
        <v>205049</v>
      </c>
      <c r="P52" s="182">
        <v>0.3</v>
      </c>
      <c r="Q52" s="183">
        <v>1120.8</v>
      </c>
      <c r="R52" s="184"/>
      <c r="S52" s="48" t="s">
        <v>334</v>
      </c>
    </row>
    <row r="53" spans="1:19" s="348" customFormat="1" ht="15" customHeight="1">
      <c r="A53" s="160" t="s">
        <v>335</v>
      </c>
      <c r="B53" s="356">
        <v>429.4</v>
      </c>
      <c r="C53" s="357">
        <v>17.1</v>
      </c>
      <c r="D53" s="358">
        <v>1796.5</v>
      </c>
      <c r="E53" s="359">
        <v>247714</v>
      </c>
      <c r="F53" s="359">
        <v>513207</v>
      </c>
      <c r="G53" s="359">
        <v>240927</v>
      </c>
      <c r="H53" s="359">
        <v>4058</v>
      </c>
      <c r="I53" s="359">
        <v>5293</v>
      </c>
      <c r="J53" s="346"/>
      <c r="K53" s="182">
        <v>7.9</v>
      </c>
      <c r="L53" s="182">
        <v>10.3</v>
      </c>
      <c r="M53" s="193">
        <v>230509</v>
      </c>
      <c r="N53" s="193">
        <v>514865</v>
      </c>
      <c r="O53" s="193">
        <v>241656</v>
      </c>
      <c r="P53" s="182">
        <v>-0.5</v>
      </c>
      <c r="Q53" s="183">
        <v>1199.1</v>
      </c>
      <c r="R53" s="347"/>
      <c r="S53" s="48" t="s">
        <v>335</v>
      </c>
    </row>
    <row r="54" spans="1:19" s="4" customFormat="1" ht="15" customHeight="1">
      <c r="A54" s="160" t="s">
        <v>336</v>
      </c>
      <c r="B54" s="342">
        <v>309</v>
      </c>
      <c r="C54" s="343">
        <v>17.4</v>
      </c>
      <c r="D54" s="344">
        <v>3092.5</v>
      </c>
      <c r="E54" s="345">
        <v>162662</v>
      </c>
      <c r="F54" s="345">
        <v>330028</v>
      </c>
      <c r="G54" s="345">
        <v>154002</v>
      </c>
      <c r="H54" s="345">
        <v>2604</v>
      </c>
      <c r="I54" s="345">
        <v>3828</v>
      </c>
      <c r="J54" s="112"/>
      <c r="K54" s="182">
        <v>7.8</v>
      </c>
      <c r="L54" s="182">
        <v>11.5</v>
      </c>
      <c r="M54" s="184">
        <v>153594</v>
      </c>
      <c r="N54" s="184">
        <v>337190</v>
      </c>
      <c r="O54" s="184">
        <v>157002</v>
      </c>
      <c r="P54" s="182">
        <v>-1.8</v>
      </c>
      <c r="Q54" s="183">
        <v>1091.3</v>
      </c>
      <c r="R54" s="347"/>
      <c r="S54" s="48" t="s">
        <v>336</v>
      </c>
    </row>
    <row r="55" spans="1:19" s="116" customFormat="1" ht="15" customHeight="1">
      <c r="A55" s="160" t="s">
        <v>337</v>
      </c>
      <c r="B55" s="342">
        <v>229.96</v>
      </c>
      <c r="C55" s="343">
        <v>16.7</v>
      </c>
      <c r="D55" s="344">
        <v>1581</v>
      </c>
      <c r="E55" s="345">
        <v>133555</v>
      </c>
      <c r="F55" s="345">
        <v>305581</v>
      </c>
      <c r="G55" s="345">
        <v>144881</v>
      </c>
      <c r="H55" s="345">
        <v>2791</v>
      </c>
      <c r="I55" s="345">
        <v>3138</v>
      </c>
      <c r="J55" s="18"/>
      <c r="K55" s="182">
        <f>H55/304595*1000</f>
        <v>9.162986917053791</v>
      </c>
      <c r="L55" s="182">
        <f>I55/304595*1000</f>
        <v>10.302204566719743</v>
      </c>
      <c r="M55" s="193">
        <v>121913</v>
      </c>
      <c r="N55" s="193">
        <v>304552</v>
      </c>
      <c r="O55" s="193">
        <v>144971</v>
      </c>
      <c r="P55" s="182">
        <v>0.7</v>
      </c>
      <c r="Q55" s="352">
        <v>1324.4</v>
      </c>
      <c r="R55" s="353"/>
      <c r="S55" s="48" t="s">
        <v>337</v>
      </c>
    </row>
    <row r="56" spans="1:19" s="4" customFormat="1" ht="15" customHeight="1">
      <c r="A56" s="160" t="s">
        <v>338</v>
      </c>
      <c r="B56" s="342">
        <v>405.86</v>
      </c>
      <c r="C56" s="343">
        <v>17.7</v>
      </c>
      <c r="D56" s="344">
        <v>1821</v>
      </c>
      <c r="E56" s="345">
        <v>208293</v>
      </c>
      <c r="F56" s="345">
        <v>424094</v>
      </c>
      <c r="G56" s="345">
        <v>196596</v>
      </c>
      <c r="H56" s="345">
        <v>3140</v>
      </c>
      <c r="I56" s="345">
        <v>5229</v>
      </c>
      <c r="J56" s="18"/>
      <c r="K56" s="182">
        <v>7.4</v>
      </c>
      <c r="L56" s="182">
        <v>12.4</v>
      </c>
      <c r="M56" s="193">
        <v>189419</v>
      </c>
      <c r="N56" s="193">
        <v>429508</v>
      </c>
      <c r="O56" s="193">
        <v>198716</v>
      </c>
      <c r="P56" s="182">
        <v>-3.2</v>
      </c>
      <c r="Q56" s="352">
        <v>1058.3</v>
      </c>
      <c r="R56" s="353"/>
      <c r="S56" s="48" t="s">
        <v>338</v>
      </c>
    </row>
    <row r="57" spans="1:19" s="355" customFormat="1" ht="15" customHeight="1">
      <c r="A57" s="160" t="s">
        <v>339</v>
      </c>
      <c r="B57" s="342">
        <v>426.06</v>
      </c>
      <c r="C57" s="343">
        <v>17</v>
      </c>
      <c r="D57" s="344">
        <v>1949.7</v>
      </c>
      <c r="E57" s="345">
        <v>121440</v>
      </c>
      <c r="F57" s="345">
        <v>252463</v>
      </c>
      <c r="G57" s="345">
        <v>119039</v>
      </c>
      <c r="H57" s="345">
        <v>2074</v>
      </c>
      <c r="I57" s="345">
        <v>3218</v>
      </c>
      <c r="J57" s="193"/>
      <c r="K57" s="182">
        <v>8.2</v>
      </c>
      <c r="L57" s="182">
        <v>12.8</v>
      </c>
      <c r="M57" s="193">
        <v>105011</v>
      </c>
      <c r="N57" s="193">
        <v>255439</v>
      </c>
      <c r="O57" s="193">
        <v>120198</v>
      </c>
      <c r="P57" s="182">
        <v>-2.2</v>
      </c>
      <c r="Q57" s="352">
        <v>599.5</v>
      </c>
      <c r="R57" s="353"/>
      <c r="S57" s="48" t="s">
        <v>339</v>
      </c>
    </row>
    <row r="58" spans="1:19" s="4" customFormat="1" ht="15" customHeight="1">
      <c r="A58" s="160" t="s">
        <v>340</v>
      </c>
      <c r="B58" s="342">
        <v>502.39</v>
      </c>
      <c r="C58" s="343">
        <v>17.1</v>
      </c>
      <c r="D58" s="344">
        <v>1663</v>
      </c>
      <c r="E58" s="345">
        <v>218643</v>
      </c>
      <c r="F58" s="345">
        <v>478222</v>
      </c>
      <c r="G58" s="345">
        <v>229604</v>
      </c>
      <c r="H58" s="345">
        <v>4153</v>
      </c>
      <c r="I58" s="345">
        <v>4470</v>
      </c>
      <c r="J58" s="18"/>
      <c r="K58" s="182">
        <v>8.7</v>
      </c>
      <c r="L58" s="182">
        <v>9.3</v>
      </c>
      <c r="M58" s="193">
        <v>203515</v>
      </c>
      <c r="N58" s="193">
        <v>478146</v>
      </c>
      <c r="O58" s="193">
        <v>229844</v>
      </c>
      <c r="P58" s="182">
        <v>0.9</v>
      </c>
      <c r="Q58" s="352">
        <v>951.7</v>
      </c>
      <c r="R58" s="353"/>
      <c r="S58" s="48" t="s">
        <v>340</v>
      </c>
    </row>
    <row r="59" spans="1:19" s="348" customFormat="1" ht="15" customHeight="1">
      <c r="A59" s="160" t="s">
        <v>341</v>
      </c>
      <c r="B59" s="342">
        <v>643.67</v>
      </c>
      <c r="C59" s="343">
        <v>17.9</v>
      </c>
      <c r="D59" s="344">
        <v>3167.5</v>
      </c>
      <c r="E59" s="345">
        <v>193896</v>
      </c>
      <c r="F59" s="345">
        <v>402668</v>
      </c>
      <c r="G59" s="345">
        <v>189711</v>
      </c>
      <c r="H59" s="345">
        <v>3501</v>
      </c>
      <c r="I59" s="345">
        <v>3861</v>
      </c>
      <c r="J59" s="346"/>
      <c r="K59" s="182">
        <v>8.8</v>
      </c>
      <c r="L59" s="182">
        <v>9.7</v>
      </c>
      <c r="M59" s="184">
        <v>175408</v>
      </c>
      <c r="N59" s="184">
        <v>401138</v>
      </c>
      <c r="O59" s="184">
        <v>188177</v>
      </c>
      <c r="P59" s="182">
        <v>0.1</v>
      </c>
      <c r="Q59" s="183">
        <v>623.2</v>
      </c>
      <c r="R59" s="184"/>
      <c r="S59" s="48" t="s">
        <v>341</v>
      </c>
    </row>
    <row r="60" spans="1:19" s="4" customFormat="1" ht="15" customHeight="1">
      <c r="A60" s="160" t="s">
        <v>342</v>
      </c>
      <c r="B60" s="342">
        <v>547.58</v>
      </c>
      <c r="C60" s="343">
        <v>19</v>
      </c>
      <c r="D60" s="344">
        <v>2397</v>
      </c>
      <c r="E60" s="345">
        <v>293992</v>
      </c>
      <c r="F60" s="345">
        <v>603735</v>
      </c>
      <c r="G60" s="345">
        <v>280861</v>
      </c>
      <c r="H60" s="345">
        <v>5485</v>
      </c>
      <c r="I60" s="345">
        <v>5858</v>
      </c>
      <c r="J60" s="18"/>
      <c r="K60" s="182">
        <v>9.2</v>
      </c>
      <c r="L60" s="182">
        <v>9.8</v>
      </c>
      <c r="M60" s="193">
        <v>270269</v>
      </c>
      <c r="N60" s="193">
        <v>599814</v>
      </c>
      <c r="O60" s="193">
        <v>279108</v>
      </c>
      <c r="P60" s="182">
        <v>-1</v>
      </c>
      <c r="Q60" s="183">
        <v>1095.5</v>
      </c>
      <c r="R60" s="184"/>
      <c r="S60" s="48" t="s">
        <v>342</v>
      </c>
    </row>
    <row r="61" spans="1:19" s="4" customFormat="1" ht="15" customHeight="1" thickBot="1">
      <c r="A61" s="381" t="s">
        <v>343</v>
      </c>
      <c r="B61" s="382">
        <v>39.99</v>
      </c>
      <c r="C61" s="383">
        <v>23.5</v>
      </c>
      <c r="D61" s="384">
        <v>2469.5</v>
      </c>
      <c r="E61" s="385">
        <v>150576</v>
      </c>
      <c r="F61" s="385">
        <v>322073</v>
      </c>
      <c r="G61" s="385">
        <v>156008</v>
      </c>
      <c r="H61" s="385">
        <v>3084</v>
      </c>
      <c r="I61" s="385">
        <v>2717</v>
      </c>
      <c r="J61" s="18"/>
      <c r="K61" s="190">
        <f>H61*1000/318941</f>
        <v>9.669500001567688</v>
      </c>
      <c r="L61" s="190">
        <f>I61*1000/318941</f>
        <v>8.518816959876592</v>
      </c>
      <c r="M61" s="241">
        <v>135532</v>
      </c>
      <c r="N61" s="241">
        <v>319435</v>
      </c>
      <c r="O61" s="241">
        <v>154685</v>
      </c>
      <c r="P61" s="190">
        <v>1.1</v>
      </c>
      <c r="Q61" s="386">
        <v>8072.7</v>
      </c>
      <c r="R61" s="387"/>
      <c r="S61" s="54" t="s">
        <v>343</v>
      </c>
    </row>
    <row r="62" spans="1:19" s="389" customFormat="1" ht="12.75" customHeight="1">
      <c r="A62" s="388" t="s">
        <v>344</v>
      </c>
      <c r="G62" s="390"/>
      <c r="I62" s="22"/>
      <c r="J62" s="22"/>
      <c r="K62" s="391" t="s">
        <v>345</v>
      </c>
      <c r="L62" s="388"/>
      <c r="N62" s="91"/>
      <c r="O62" s="22" t="s">
        <v>346</v>
      </c>
      <c r="P62" s="22"/>
      <c r="Q62" s="23"/>
      <c r="R62" s="23"/>
      <c r="S62" s="392"/>
    </row>
    <row r="63" spans="1:19" s="389" customFormat="1" ht="12.75" customHeight="1">
      <c r="A63" s="393" t="s">
        <v>347</v>
      </c>
      <c r="B63" s="394"/>
      <c r="C63" s="394"/>
      <c r="D63" s="394"/>
      <c r="E63" s="394"/>
      <c r="F63" s="394"/>
      <c r="G63" s="395"/>
      <c r="H63" s="22"/>
      <c r="I63" s="22"/>
      <c r="J63" s="22"/>
      <c r="K63" s="89" t="s">
        <v>348</v>
      </c>
      <c r="L63" s="396"/>
      <c r="N63" s="390"/>
      <c r="O63" s="397" t="s">
        <v>349</v>
      </c>
      <c r="P63" s="397"/>
      <c r="Q63" s="397"/>
      <c r="R63" s="398"/>
      <c r="S63" s="22"/>
    </row>
    <row r="64" spans="1:19" s="389" customFormat="1" ht="12.75" customHeight="1">
      <c r="A64" s="393" t="s">
        <v>350</v>
      </c>
      <c r="B64" s="396"/>
      <c r="C64" s="399"/>
      <c r="D64" s="399"/>
      <c r="E64" s="399"/>
      <c r="F64" s="394"/>
      <c r="G64" s="399"/>
      <c r="H64" s="22"/>
      <c r="I64" s="22"/>
      <c r="J64" s="22"/>
      <c r="K64" s="153" t="s">
        <v>351</v>
      </c>
      <c r="L64" s="400"/>
      <c r="M64" s="400"/>
      <c r="N64" s="400"/>
      <c r="O64" s="22" t="s">
        <v>352</v>
      </c>
      <c r="P64" s="398"/>
      <c r="Q64" s="398"/>
      <c r="R64" s="398"/>
      <c r="S64" s="22"/>
    </row>
    <row r="65" spans="1:19" s="389" customFormat="1" ht="12.75" customHeight="1">
      <c r="A65" s="153" t="s">
        <v>353</v>
      </c>
      <c r="B65" s="396"/>
      <c r="C65" s="399"/>
      <c r="D65" s="399"/>
      <c r="E65" s="399"/>
      <c r="F65" s="400"/>
      <c r="G65" s="399"/>
      <c r="H65" s="22"/>
      <c r="I65" s="22"/>
      <c r="J65" s="22"/>
      <c r="L65" s="394"/>
      <c r="M65" s="394"/>
      <c r="N65" s="394"/>
      <c r="P65" s="401"/>
      <c r="Q65" s="402"/>
      <c r="R65" s="402"/>
      <c r="S65" s="399"/>
    </row>
    <row r="66" spans="1:20" ht="12.75" customHeight="1">
      <c r="A66" s="153" t="s">
        <v>354</v>
      </c>
      <c r="B66" s="403"/>
      <c r="C66" s="404"/>
      <c r="D66" s="404"/>
      <c r="E66" s="404"/>
      <c r="F66" s="405"/>
      <c r="G66" s="404"/>
      <c r="H66" s="391"/>
      <c r="I66" s="391"/>
      <c r="J66" s="391"/>
      <c r="K66" s="153"/>
      <c r="O66" s="89"/>
      <c r="Q66" s="406"/>
      <c r="R66" s="406"/>
      <c r="S66" s="399"/>
      <c r="T66" s="407"/>
    </row>
    <row r="67" spans="1:20" ht="12.75" customHeight="1">
      <c r="A67" s="89" t="s">
        <v>355</v>
      </c>
      <c r="B67" s="145"/>
      <c r="C67" s="145"/>
      <c r="D67" s="145"/>
      <c r="E67" s="145"/>
      <c r="F67" s="145"/>
      <c r="G67" s="145"/>
      <c r="H67" s="408"/>
      <c r="I67" s="408"/>
      <c r="J67" s="408"/>
      <c r="K67" s="89"/>
      <c r="L67" s="89"/>
      <c r="M67" s="89"/>
      <c r="N67" s="89"/>
      <c r="O67" s="89"/>
      <c r="P67" s="409"/>
      <c r="Q67" s="410"/>
      <c r="R67" s="410"/>
      <c r="S67" s="410"/>
      <c r="T67" s="411"/>
    </row>
    <row r="68" spans="8:19" ht="11.25" customHeight="1">
      <c r="H68" s="408"/>
      <c r="I68" s="408"/>
      <c r="J68" s="408"/>
      <c r="S68" s="411"/>
    </row>
    <row r="69" spans="2:19" s="412" customFormat="1" ht="12" customHeight="1">
      <c r="B69" s="413"/>
      <c r="C69" s="413"/>
      <c r="D69" s="413"/>
      <c r="E69" s="413"/>
      <c r="F69" s="413"/>
      <c r="G69" s="413"/>
      <c r="H69" s="401"/>
      <c r="I69" s="401"/>
      <c r="J69" s="401"/>
      <c r="K69" s="413"/>
      <c r="L69" s="413"/>
      <c r="M69" s="413"/>
      <c r="N69" s="413"/>
      <c r="O69" s="413"/>
      <c r="P69" s="413"/>
      <c r="Q69" s="413"/>
      <c r="R69" s="413"/>
      <c r="S69" s="414"/>
    </row>
    <row r="70" s="412" customFormat="1" ht="10.5"/>
    <row r="71" s="412" customFormat="1" ht="10.5"/>
    <row r="72" s="408" customFormat="1" ht="10.5"/>
    <row r="73" s="408" customFormat="1" ht="10.5"/>
    <row r="74" s="408" customFormat="1" ht="10.5"/>
    <row r="75" s="408" customFormat="1" ht="10.5"/>
    <row r="76" s="408" customFormat="1" ht="10.5"/>
    <row r="77" s="408" customFormat="1" ht="10.5"/>
    <row r="78" s="408" customFormat="1" ht="10.5"/>
    <row r="79" s="408" customFormat="1" ht="10.5"/>
    <row r="80" s="408" customFormat="1" ht="10.5"/>
    <row r="81" s="408" customFormat="1" ht="10.5"/>
    <row r="82" s="408" customFormat="1" ht="10.5"/>
    <row r="83" s="408" customFormat="1" ht="10.5"/>
    <row r="84" s="408" customFormat="1" ht="10.5"/>
    <row r="85" spans="1:19" s="145" customFormat="1" ht="10.5">
      <c r="A85" s="415"/>
      <c r="B85" s="416"/>
      <c r="C85" s="417"/>
      <c r="D85" s="418"/>
      <c r="E85" s="419"/>
      <c r="F85" s="419"/>
      <c r="G85" s="419"/>
      <c r="H85" s="419"/>
      <c r="I85" s="419"/>
      <c r="J85" s="419"/>
      <c r="K85" s="417"/>
      <c r="L85" s="417"/>
      <c r="M85" s="419"/>
      <c r="N85" s="419"/>
      <c r="O85" s="419"/>
      <c r="P85" s="420"/>
      <c r="Q85" s="419"/>
      <c r="R85" s="419"/>
      <c r="S85" s="415"/>
    </row>
    <row r="86" spans="1:19" s="145" customFormat="1" ht="10.5">
      <c r="A86" s="415"/>
      <c r="B86" s="416"/>
      <c r="C86" s="417"/>
      <c r="D86" s="418"/>
      <c r="E86" s="419"/>
      <c r="F86" s="419"/>
      <c r="G86" s="419"/>
      <c r="H86" s="419"/>
      <c r="I86" s="419"/>
      <c r="J86" s="419"/>
      <c r="K86" s="417"/>
      <c r="L86" s="417"/>
      <c r="M86" s="419"/>
      <c r="N86" s="419"/>
      <c r="O86" s="419"/>
      <c r="P86" s="420"/>
      <c r="Q86" s="419"/>
      <c r="R86" s="419"/>
      <c r="S86" s="415"/>
    </row>
    <row r="87" spans="1:19" s="145" customFormat="1" ht="10.5">
      <c r="A87" s="415"/>
      <c r="B87" s="416"/>
      <c r="C87" s="417"/>
      <c r="D87" s="418"/>
      <c r="E87" s="419"/>
      <c r="F87" s="419"/>
      <c r="G87" s="419"/>
      <c r="H87" s="419"/>
      <c r="I87" s="419"/>
      <c r="J87" s="419"/>
      <c r="K87" s="417"/>
      <c r="L87" s="417"/>
      <c r="M87" s="419"/>
      <c r="N87" s="419"/>
      <c r="O87" s="419"/>
      <c r="P87" s="420"/>
      <c r="Q87" s="419"/>
      <c r="R87" s="419"/>
      <c r="S87" s="415"/>
    </row>
    <row r="88" spans="1:19" s="145" customFormat="1" ht="10.5">
      <c r="A88" s="415"/>
      <c r="B88" s="416"/>
      <c r="C88" s="417"/>
      <c r="D88" s="418"/>
      <c r="E88" s="419"/>
      <c r="F88" s="419"/>
      <c r="G88" s="419"/>
      <c r="H88" s="419"/>
      <c r="I88" s="419"/>
      <c r="J88" s="419"/>
      <c r="K88" s="417"/>
      <c r="L88" s="417"/>
      <c r="M88" s="419"/>
      <c r="N88" s="419"/>
      <c r="O88" s="419"/>
      <c r="P88" s="420"/>
      <c r="Q88" s="419"/>
      <c r="R88" s="419"/>
      <c r="S88" s="415"/>
    </row>
    <row r="89" spans="1:19" s="145" customFormat="1" ht="10.5">
      <c r="A89" s="415"/>
      <c r="B89" s="416"/>
      <c r="C89" s="417"/>
      <c r="D89" s="421"/>
      <c r="E89" s="419"/>
      <c r="F89" s="419"/>
      <c r="G89" s="419"/>
      <c r="H89" s="419"/>
      <c r="I89" s="419"/>
      <c r="J89" s="419"/>
      <c r="K89" s="417"/>
      <c r="L89" s="417"/>
      <c r="M89" s="419"/>
      <c r="N89" s="419"/>
      <c r="O89" s="419"/>
      <c r="P89" s="420"/>
      <c r="Q89" s="419"/>
      <c r="R89" s="419"/>
      <c r="S89" s="415"/>
    </row>
    <row r="90" spans="1:19" s="145" customFormat="1" ht="10.5">
      <c r="A90" s="415"/>
      <c r="B90" s="416"/>
      <c r="C90" s="417"/>
      <c r="D90" s="418"/>
      <c r="E90" s="419"/>
      <c r="F90" s="419"/>
      <c r="G90" s="419"/>
      <c r="H90" s="419"/>
      <c r="I90" s="419"/>
      <c r="J90" s="419"/>
      <c r="K90" s="417"/>
      <c r="L90" s="417"/>
      <c r="M90" s="419"/>
      <c r="N90" s="419"/>
      <c r="O90" s="419"/>
      <c r="P90" s="420"/>
      <c r="Q90" s="419"/>
      <c r="R90" s="419"/>
      <c r="S90" s="415"/>
    </row>
    <row r="91" spans="1:19" s="145" customFormat="1" ht="10.5">
      <c r="A91" s="415"/>
      <c r="B91" s="422"/>
      <c r="C91" s="417"/>
      <c r="D91" s="418"/>
      <c r="E91" s="419"/>
      <c r="F91" s="419"/>
      <c r="G91" s="419"/>
      <c r="H91" s="419"/>
      <c r="I91" s="419"/>
      <c r="J91" s="419"/>
      <c r="K91" s="417"/>
      <c r="L91" s="417"/>
      <c r="M91" s="419"/>
      <c r="N91" s="419"/>
      <c r="O91" s="419"/>
      <c r="P91" s="423"/>
      <c r="Q91" s="424"/>
      <c r="R91" s="424"/>
      <c r="S91" s="415"/>
    </row>
    <row r="92" spans="1:19" s="145" customFormat="1" ht="10.5">
      <c r="A92" s="415"/>
      <c r="B92" s="416"/>
      <c r="C92" s="417"/>
      <c r="D92" s="418"/>
      <c r="E92" s="419"/>
      <c r="F92" s="419"/>
      <c r="G92" s="419"/>
      <c r="H92" s="419"/>
      <c r="I92" s="419"/>
      <c r="J92" s="419"/>
      <c r="K92" s="417"/>
      <c r="L92" s="417"/>
      <c r="M92" s="419"/>
      <c r="N92" s="419"/>
      <c r="O92" s="419"/>
      <c r="P92" s="420"/>
      <c r="Q92" s="419"/>
      <c r="R92" s="419"/>
      <c r="S92" s="415"/>
    </row>
    <row r="93" spans="1:19" s="145" customFormat="1" ht="10.5">
      <c r="A93" s="415"/>
      <c r="B93" s="416"/>
      <c r="C93" s="417"/>
      <c r="D93" s="418"/>
      <c r="E93" s="419"/>
      <c r="F93" s="419"/>
      <c r="G93" s="419"/>
      <c r="H93" s="419"/>
      <c r="I93" s="419"/>
      <c r="J93" s="419"/>
      <c r="K93" s="417"/>
      <c r="L93" s="417"/>
      <c r="M93" s="419"/>
      <c r="N93" s="419"/>
      <c r="O93" s="419"/>
      <c r="P93" s="420"/>
      <c r="Q93" s="419"/>
      <c r="R93" s="419"/>
      <c r="S93" s="415"/>
    </row>
    <row r="94" spans="1:19" s="145" customFormat="1" ht="10.5">
      <c r="A94" s="415"/>
      <c r="B94" s="416"/>
      <c r="C94" s="417"/>
      <c r="D94" s="418"/>
      <c r="E94" s="419"/>
      <c r="F94" s="419"/>
      <c r="G94" s="419"/>
      <c r="H94" s="419"/>
      <c r="I94" s="419"/>
      <c r="J94" s="419"/>
      <c r="K94" s="417"/>
      <c r="L94" s="417"/>
      <c r="M94" s="419"/>
      <c r="N94" s="419"/>
      <c r="O94" s="419"/>
      <c r="P94" s="420"/>
      <c r="Q94" s="419"/>
      <c r="R94" s="419"/>
      <c r="S94" s="415"/>
    </row>
    <row r="95" spans="1:19" s="145" customFormat="1" ht="10.5">
      <c r="A95" s="415"/>
      <c r="B95" s="416"/>
      <c r="C95" s="417"/>
      <c r="D95" s="418"/>
      <c r="E95" s="419"/>
      <c r="F95" s="419"/>
      <c r="G95" s="419"/>
      <c r="H95" s="419"/>
      <c r="I95" s="419"/>
      <c r="J95" s="419"/>
      <c r="K95" s="417"/>
      <c r="L95" s="417"/>
      <c r="M95" s="419"/>
      <c r="N95" s="419"/>
      <c r="O95" s="419"/>
      <c r="P95" s="420"/>
      <c r="Q95" s="424"/>
      <c r="R95" s="424"/>
      <c r="S95" s="415"/>
    </row>
    <row r="96" spans="1:19" s="145" customFormat="1" ht="10.5">
      <c r="A96" s="415"/>
      <c r="B96" s="416"/>
      <c r="C96" s="417"/>
      <c r="D96" s="418"/>
      <c r="E96" s="419"/>
      <c r="F96" s="419"/>
      <c r="G96" s="419"/>
      <c r="H96" s="419"/>
      <c r="I96" s="419"/>
      <c r="J96" s="419"/>
      <c r="K96" s="417"/>
      <c r="L96" s="417"/>
      <c r="M96" s="419"/>
      <c r="N96" s="419"/>
      <c r="O96" s="419"/>
      <c r="P96" s="420"/>
      <c r="Q96" s="419"/>
      <c r="R96" s="419"/>
      <c r="S96" s="415"/>
    </row>
    <row r="97" spans="1:19" s="145" customFormat="1" ht="10.5">
      <c r="A97" s="415"/>
      <c r="B97" s="416"/>
      <c r="C97" s="417"/>
      <c r="D97" s="418"/>
      <c r="E97" s="419"/>
      <c r="F97" s="419"/>
      <c r="G97" s="419"/>
      <c r="H97" s="419"/>
      <c r="I97" s="419"/>
      <c r="J97" s="419"/>
      <c r="K97" s="417"/>
      <c r="L97" s="417"/>
      <c r="M97" s="419"/>
      <c r="N97" s="419"/>
      <c r="O97" s="419"/>
      <c r="P97" s="420"/>
      <c r="Q97" s="419"/>
      <c r="R97" s="419"/>
      <c r="S97" s="415"/>
    </row>
    <row r="98" spans="1:19" s="145" customFormat="1" ht="10.5">
      <c r="A98" s="415"/>
      <c r="B98" s="416"/>
      <c r="C98" s="417"/>
      <c r="D98" s="418"/>
      <c r="E98" s="419"/>
      <c r="F98" s="419"/>
      <c r="G98" s="419"/>
      <c r="H98" s="419"/>
      <c r="I98" s="419"/>
      <c r="J98" s="419"/>
      <c r="K98" s="417"/>
      <c r="L98" s="417"/>
      <c r="M98" s="419"/>
      <c r="N98" s="419"/>
      <c r="O98" s="419"/>
      <c r="P98" s="420"/>
      <c r="Q98" s="419"/>
      <c r="R98" s="419"/>
      <c r="S98" s="415"/>
    </row>
    <row r="99" spans="1:19" s="145" customFormat="1" ht="10.5">
      <c r="A99" s="415"/>
      <c r="B99" s="416"/>
      <c r="C99" s="417"/>
      <c r="D99" s="418"/>
      <c r="E99" s="419"/>
      <c r="F99" s="419"/>
      <c r="G99" s="419"/>
      <c r="H99" s="419"/>
      <c r="I99" s="419"/>
      <c r="J99" s="419"/>
      <c r="K99" s="417"/>
      <c r="L99" s="417"/>
      <c r="M99" s="419"/>
      <c r="N99" s="419"/>
      <c r="O99" s="419"/>
      <c r="P99" s="420"/>
      <c r="Q99" s="419"/>
      <c r="R99" s="419"/>
      <c r="S99" s="415"/>
    </row>
    <row r="100" spans="1:19" s="145" customFormat="1" ht="10.5">
      <c r="A100" s="415"/>
      <c r="B100" s="416"/>
      <c r="C100" s="417"/>
      <c r="D100" s="418"/>
      <c r="E100" s="425"/>
      <c r="F100" s="425"/>
      <c r="G100" s="425"/>
      <c r="H100" s="419"/>
      <c r="I100" s="419"/>
      <c r="J100" s="419"/>
      <c r="K100" s="417"/>
      <c r="L100" s="417"/>
      <c r="M100" s="419"/>
      <c r="N100" s="419"/>
      <c r="O100" s="419"/>
      <c r="P100" s="420"/>
      <c r="Q100" s="419"/>
      <c r="R100" s="419"/>
      <c r="S100" s="415"/>
    </row>
    <row r="101" spans="1:19" s="145" customFormat="1" ht="10.5">
      <c r="A101" s="415"/>
      <c r="B101" s="416"/>
      <c r="C101" s="417"/>
      <c r="D101" s="418"/>
      <c r="E101" s="419"/>
      <c r="F101" s="419"/>
      <c r="G101" s="419"/>
      <c r="H101" s="419"/>
      <c r="I101" s="419"/>
      <c r="J101" s="419"/>
      <c r="K101" s="417"/>
      <c r="L101" s="417"/>
      <c r="M101" s="419"/>
      <c r="N101" s="419"/>
      <c r="O101" s="419"/>
      <c r="P101" s="420"/>
      <c r="Q101" s="419"/>
      <c r="R101" s="419"/>
      <c r="S101" s="415"/>
    </row>
    <row r="102" spans="1:19" s="145" customFormat="1" ht="10.5">
      <c r="A102" s="415"/>
      <c r="B102" s="416"/>
      <c r="C102" s="417"/>
      <c r="D102" s="418"/>
      <c r="E102" s="419"/>
      <c r="F102" s="419"/>
      <c r="G102" s="419"/>
      <c r="H102" s="419"/>
      <c r="I102" s="419"/>
      <c r="J102" s="419"/>
      <c r="K102" s="417"/>
      <c r="L102" s="417"/>
      <c r="M102" s="419"/>
      <c r="N102" s="419"/>
      <c r="O102" s="419"/>
      <c r="P102" s="420"/>
      <c r="Q102" s="419"/>
      <c r="R102" s="419"/>
      <c r="S102" s="415"/>
    </row>
    <row r="103" spans="1:19" s="145" customFormat="1" ht="10.5">
      <c r="A103" s="415"/>
      <c r="B103" s="416"/>
      <c r="C103" s="417"/>
      <c r="D103" s="418"/>
      <c r="E103" s="419"/>
      <c r="F103" s="419"/>
      <c r="G103" s="419"/>
      <c r="H103" s="419"/>
      <c r="I103" s="419"/>
      <c r="J103" s="419"/>
      <c r="K103" s="417"/>
      <c r="L103" s="417"/>
      <c r="M103" s="419"/>
      <c r="N103" s="419"/>
      <c r="O103" s="419"/>
      <c r="P103" s="420"/>
      <c r="Q103" s="419"/>
      <c r="R103" s="419"/>
      <c r="S103" s="415"/>
    </row>
    <row r="104" spans="1:19" s="145" customFormat="1" ht="10.5">
      <c r="A104" s="415"/>
      <c r="B104" s="416"/>
      <c r="C104" s="417"/>
      <c r="D104" s="418"/>
      <c r="E104" s="419"/>
      <c r="F104" s="419"/>
      <c r="G104" s="419"/>
      <c r="H104" s="419"/>
      <c r="I104" s="419"/>
      <c r="J104" s="419"/>
      <c r="K104" s="417"/>
      <c r="L104" s="417"/>
      <c r="M104" s="419"/>
      <c r="N104" s="419"/>
      <c r="O104" s="419"/>
      <c r="P104" s="420"/>
      <c r="Q104" s="419"/>
      <c r="R104" s="419"/>
      <c r="S104" s="415"/>
    </row>
    <row r="105" spans="1:19" s="145" customFormat="1" ht="10.5">
      <c r="A105" s="415"/>
      <c r="B105" s="416"/>
      <c r="C105" s="417"/>
      <c r="D105" s="421"/>
      <c r="E105" s="419"/>
      <c r="F105" s="419"/>
      <c r="G105" s="419"/>
      <c r="H105" s="419"/>
      <c r="I105" s="419"/>
      <c r="J105" s="419"/>
      <c r="K105" s="417"/>
      <c r="L105" s="417"/>
      <c r="M105" s="419"/>
      <c r="N105" s="419"/>
      <c r="O105" s="419"/>
      <c r="P105" s="420"/>
      <c r="Q105" s="419"/>
      <c r="R105" s="419"/>
      <c r="S105" s="415"/>
    </row>
    <row r="106" spans="1:19" s="145" customFormat="1" ht="10.5">
      <c r="A106" s="415"/>
      <c r="B106" s="416"/>
      <c r="C106" s="417"/>
      <c r="D106" s="418"/>
      <c r="E106" s="419"/>
      <c r="F106" s="419"/>
      <c r="G106" s="419"/>
      <c r="H106" s="419"/>
      <c r="I106" s="419"/>
      <c r="J106" s="419"/>
      <c r="K106" s="417"/>
      <c r="L106" s="417"/>
      <c r="M106" s="419"/>
      <c r="N106" s="419"/>
      <c r="O106" s="419"/>
      <c r="P106" s="423"/>
      <c r="Q106" s="419"/>
      <c r="R106" s="419"/>
      <c r="S106" s="415"/>
    </row>
    <row r="107" spans="1:19" s="145" customFormat="1" ht="10.5">
      <c r="A107" s="415"/>
      <c r="B107" s="416"/>
      <c r="C107" s="417"/>
      <c r="D107" s="418"/>
      <c r="E107" s="419"/>
      <c r="F107" s="419"/>
      <c r="G107" s="419"/>
      <c r="H107" s="419"/>
      <c r="I107" s="419"/>
      <c r="J107" s="419"/>
      <c r="K107" s="417"/>
      <c r="L107" s="417"/>
      <c r="M107" s="419"/>
      <c r="N107" s="419"/>
      <c r="O107" s="419"/>
      <c r="P107" s="423"/>
      <c r="Q107" s="419"/>
      <c r="R107" s="419"/>
      <c r="S107" s="415"/>
    </row>
    <row r="108" spans="1:19" s="145" customFormat="1" ht="10.5">
      <c r="A108" s="426"/>
      <c r="B108" s="427"/>
      <c r="C108" s="428"/>
      <c r="D108" s="429"/>
      <c r="E108" s="430"/>
      <c r="F108" s="430"/>
      <c r="G108" s="430"/>
      <c r="H108" s="430"/>
      <c r="I108" s="430"/>
      <c r="J108" s="430"/>
      <c r="K108" s="428"/>
      <c r="L108" s="428"/>
      <c r="M108" s="430"/>
      <c r="N108" s="430"/>
      <c r="O108" s="430"/>
      <c r="P108" s="431"/>
      <c r="Q108" s="432"/>
      <c r="R108" s="432"/>
      <c r="S108" s="426"/>
    </row>
    <row r="109" s="145" customFormat="1" ht="10.5">
      <c r="A109" s="433"/>
    </row>
    <row r="110" s="145" customFormat="1" ht="10.5"/>
    <row r="111" s="145" customFormat="1" ht="10.5"/>
    <row r="112" s="145" customFormat="1" ht="10.5"/>
    <row r="113" s="145" customFormat="1" ht="10.5"/>
  </sheetData>
  <sheetProtection/>
  <mergeCells count="24">
    <mergeCell ref="H6:I6"/>
    <mergeCell ref="K6:L6"/>
    <mergeCell ref="M6:O6"/>
    <mergeCell ref="O63:Q63"/>
    <mergeCell ref="S3:S6"/>
    <mergeCell ref="B4:B5"/>
    <mergeCell ref="C4:C5"/>
    <mergeCell ref="D4:D5"/>
    <mergeCell ref="E4:E5"/>
    <mergeCell ref="F4:G4"/>
    <mergeCell ref="H4:H5"/>
    <mergeCell ref="I4:I5"/>
    <mergeCell ref="M4:M5"/>
    <mergeCell ref="N4:Q4"/>
    <mergeCell ref="A2:I2"/>
    <mergeCell ref="K2:O2"/>
    <mergeCell ref="A3:A6"/>
    <mergeCell ref="B3:D3"/>
    <mergeCell ref="E3:H3"/>
    <mergeCell ref="I3:L3"/>
    <mergeCell ref="M3:Q3"/>
    <mergeCell ref="K5:L5"/>
    <mergeCell ref="C6:D6"/>
    <mergeCell ref="E6:G6"/>
  </mergeCells>
  <printOptions/>
  <pageMargins left="0.984251968503937" right="0.1968503937007874" top="0.3937007874015748" bottom="0" header="0.5118110236220472" footer="0.5118110236220472"/>
  <pageSetup horizontalDpi="300" verticalDpi="300" orientation="portrait" paperSize="9" scale="84" r:id="rId2"/>
  <colBreaks count="1" manualBreakCount="1">
    <brk id="9" max="59" man="1"/>
  </colBreaks>
  <drawing r:id="rId1"/>
</worksheet>
</file>

<file path=xl/worksheets/sheet5.xml><?xml version="1.0" encoding="utf-8"?>
<worksheet xmlns="http://schemas.openxmlformats.org/spreadsheetml/2006/main" xmlns:r="http://schemas.openxmlformats.org/officeDocument/2006/relationships">
  <dimension ref="A1:U110"/>
  <sheetViews>
    <sheetView view="pageBreakPreview" zoomScaleSheetLayoutView="100" zoomScalePageLayoutView="0" workbookViewId="0" topLeftCell="A1">
      <selection activeCell="A1" sqref="A1"/>
    </sheetView>
  </sheetViews>
  <sheetFormatPr defaultColWidth="9" defaultRowHeight="14.25"/>
  <cols>
    <col min="1" max="1" width="9.3984375" style="401" customWidth="1"/>
    <col min="2" max="2" width="8.69921875" style="401" customWidth="1"/>
    <col min="3" max="3" width="7.69921875" style="401" customWidth="1"/>
    <col min="4" max="4" width="9.09765625" style="401" customWidth="1"/>
    <col min="5" max="5" width="7.69921875" style="401" customWidth="1"/>
    <col min="6" max="6" width="9.09765625" style="401" customWidth="1"/>
    <col min="7" max="9" width="7.69921875" style="401" customWidth="1"/>
    <col min="10" max="10" width="9.69921875" style="401" customWidth="1"/>
    <col min="11" max="11" width="7.09765625" style="401" customWidth="1"/>
    <col min="12" max="12" width="7.69921875" style="401" customWidth="1"/>
    <col min="13" max="13" width="14.69921875" style="401" customWidth="1"/>
    <col min="14" max="14" width="15.19921875" style="401" customWidth="1"/>
    <col min="15" max="17" width="15" style="401" customWidth="1"/>
    <col min="18" max="18" width="1.796875" style="401" customWidth="1"/>
    <col min="19" max="19" width="10.3984375" style="401" customWidth="1"/>
    <col min="20" max="16384" width="9" style="401" customWidth="1"/>
  </cols>
  <sheetData>
    <row r="1" spans="1:15" s="4" customFormat="1" ht="19.5" customHeight="1">
      <c r="A1" s="325" t="s">
        <v>356</v>
      </c>
      <c r="E1" s="326"/>
      <c r="G1" s="327"/>
      <c r="H1" s="327"/>
      <c r="I1" s="327"/>
      <c r="J1" s="327"/>
      <c r="K1" s="327"/>
      <c r="L1" s="326"/>
      <c r="M1" s="1"/>
      <c r="N1" s="1"/>
      <c r="O1" s="1"/>
    </row>
    <row r="2" spans="1:19" s="4" customFormat="1" ht="13.5" customHeight="1" thickBot="1">
      <c r="A2" s="328" t="s">
        <v>266</v>
      </c>
      <c r="B2" s="329"/>
      <c r="C2" s="329"/>
      <c r="D2" s="329"/>
      <c r="E2" s="329"/>
      <c r="F2" s="329"/>
      <c r="G2" s="329"/>
      <c r="H2" s="329"/>
      <c r="I2" s="329"/>
      <c r="J2" s="329"/>
      <c r="K2" s="20"/>
      <c r="L2" s="274"/>
      <c r="M2" s="330"/>
      <c r="N2" s="330"/>
      <c r="O2" s="330"/>
      <c r="P2" s="330"/>
      <c r="Q2" s="331"/>
      <c r="R2" s="331"/>
      <c r="S2" s="69" t="s">
        <v>66</v>
      </c>
    </row>
    <row r="3" spans="1:19" s="116" customFormat="1" ht="15" customHeight="1">
      <c r="A3" s="434" t="s">
        <v>53</v>
      </c>
      <c r="B3" s="260" t="s">
        <v>60</v>
      </c>
      <c r="C3" s="435"/>
      <c r="D3" s="435"/>
      <c r="E3" s="435"/>
      <c r="F3" s="435"/>
      <c r="G3" s="435"/>
      <c r="H3" s="435"/>
      <c r="I3" s="435"/>
      <c r="J3" s="435"/>
      <c r="K3" s="435"/>
      <c r="L3" s="84"/>
      <c r="M3" s="300" t="s">
        <v>357</v>
      </c>
      <c r="N3" s="436"/>
      <c r="O3" s="437" t="s">
        <v>358</v>
      </c>
      <c r="P3" s="437"/>
      <c r="Q3" s="437"/>
      <c r="R3" s="437"/>
      <c r="S3" s="438" t="s">
        <v>359</v>
      </c>
    </row>
    <row r="4" spans="1:19" s="116" customFormat="1" ht="15" customHeight="1">
      <c r="A4" s="439"/>
      <c r="B4" s="440" t="s">
        <v>360</v>
      </c>
      <c r="C4" s="441"/>
      <c r="D4" s="441"/>
      <c r="E4" s="441"/>
      <c r="F4" s="441"/>
      <c r="G4" s="442"/>
      <c r="H4" s="440" t="s">
        <v>361</v>
      </c>
      <c r="I4" s="441"/>
      <c r="J4" s="441"/>
      <c r="K4" s="441"/>
      <c r="L4" s="154"/>
      <c r="M4" s="264" t="s">
        <v>222</v>
      </c>
      <c r="N4" s="264" t="s">
        <v>223</v>
      </c>
      <c r="O4" s="443" t="s">
        <v>362</v>
      </c>
      <c r="P4" s="443"/>
      <c r="Q4" s="443"/>
      <c r="R4" s="443"/>
      <c r="S4" s="444"/>
    </row>
    <row r="5" spans="1:21" s="116" customFormat="1" ht="30" customHeight="1">
      <c r="A5" s="439"/>
      <c r="B5" s="445" t="s">
        <v>363</v>
      </c>
      <c r="C5" s="445"/>
      <c r="D5" s="445" t="s">
        <v>364</v>
      </c>
      <c r="E5" s="445"/>
      <c r="F5" s="445" t="s">
        <v>365</v>
      </c>
      <c r="G5" s="445"/>
      <c r="H5" s="446" t="s">
        <v>366</v>
      </c>
      <c r="I5" s="446" t="s">
        <v>367</v>
      </c>
      <c r="J5" s="446" t="s">
        <v>368</v>
      </c>
      <c r="K5" s="447" t="s">
        <v>369</v>
      </c>
      <c r="L5" s="448"/>
      <c r="M5" s="278"/>
      <c r="N5" s="278"/>
      <c r="O5" s="449" t="s">
        <v>83</v>
      </c>
      <c r="P5" s="449" t="s">
        <v>370</v>
      </c>
      <c r="Q5" s="440" t="s">
        <v>371</v>
      </c>
      <c r="R5" s="450"/>
      <c r="S5" s="444"/>
      <c r="U5" s="112"/>
    </row>
    <row r="6" spans="1:21" s="116" customFormat="1" ht="15" customHeight="1">
      <c r="A6" s="439"/>
      <c r="B6" s="451" t="s">
        <v>151</v>
      </c>
      <c r="C6" s="452"/>
      <c r="D6" s="452"/>
      <c r="E6" s="452"/>
      <c r="F6" s="452"/>
      <c r="G6" s="452"/>
      <c r="H6" s="453" t="s">
        <v>372</v>
      </c>
      <c r="I6" s="453" t="s">
        <v>373</v>
      </c>
      <c r="J6" s="454" t="s">
        <v>374</v>
      </c>
      <c r="K6" s="453" t="s">
        <v>375</v>
      </c>
      <c r="L6" s="84"/>
      <c r="M6" s="270" t="s">
        <v>224</v>
      </c>
      <c r="N6" s="277"/>
      <c r="O6" s="455" t="s">
        <v>153</v>
      </c>
      <c r="P6" s="455"/>
      <c r="Q6" s="455"/>
      <c r="R6" s="455"/>
      <c r="S6" s="444"/>
      <c r="U6" s="148"/>
    </row>
    <row r="7" spans="1:21" s="116" customFormat="1" ht="15" customHeight="1">
      <c r="A7" s="456"/>
      <c r="B7" s="457"/>
      <c r="C7" s="458"/>
      <c r="D7" s="458"/>
      <c r="E7" s="458"/>
      <c r="F7" s="458"/>
      <c r="G7" s="458"/>
      <c r="H7" s="459" t="s">
        <v>376</v>
      </c>
      <c r="I7" s="459" t="s">
        <v>376</v>
      </c>
      <c r="J7" s="460" t="s">
        <v>376</v>
      </c>
      <c r="K7" s="459" t="s">
        <v>377</v>
      </c>
      <c r="L7" s="84"/>
      <c r="M7" s="287" t="s">
        <v>225</v>
      </c>
      <c r="N7" s="288"/>
      <c r="O7" s="457" t="s">
        <v>378</v>
      </c>
      <c r="P7" s="458"/>
      <c r="Q7" s="458"/>
      <c r="R7" s="456"/>
      <c r="S7" s="457"/>
      <c r="U7" s="210"/>
    </row>
    <row r="8" spans="1:21" s="116" customFormat="1" ht="15" customHeight="1">
      <c r="A8" s="461"/>
      <c r="B8" s="462" t="s">
        <v>379</v>
      </c>
      <c r="C8" s="462" t="s">
        <v>380</v>
      </c>
      <c r="D8" s="462" t="s">
        <v>379</v>
      </c>
      <c r="E8" s="462" t="s">
        <v>380</v>
      </c>
      <c r="F8" s="462" t="s">
        <v>379</v>
      </c>
      <c r="G8" s="462" t="s">
        <v>380</v>
      </c>
      <c r="L8" s="112"/>
      <c r="M8" s="462" t="s">
        <v>8</v>
      </c>
      <c r="N8" s="462" t="s">
        <v>5</v>
      </c>
      <c r="O8" s="462" t="s">
        <v>9</v>
      </c>
      <c r="P8" s="462" t="s">
        <v>9</v>
      </c>
      <c r="Q8" s="462" t="s">
        <v>9</v>
      </c>
      <c r="S8" s="463"/>
      <c r="U8" s="193"/>
    </row>
    <row r="9" spans="1:21" s="464" customFormat="1" ht="15.75" customHeight="1">
      <c r="A9" s="160" t="s">
        <v>290</v>
      </c>
      <c r="B9" s="197">
        <v>27131</v>
      </c>
      <c r="C9" s="107" t="s">
        <v>381</v>
      </c>
      <c r="D9" s="193">
        <v>152154</v>
      </c>
      <c r="E9" s="107" t="s">
        <v>382</v>
      </c>
      <c r="F9" s="193">
        <v>85931</v>
      </c>
      <c r="G9" s="107" t="s">
        <v>383</v>
      </c>
      <c r="H9" s="183">
        <v>17.8</v>
      </c>
      <c r="I9" s="183">
        <v>56.5</v>
      </c>
      <c r="J9" s="182">
        <v>74.3</v>
      </c>
      <c r="K9" s="182">
        <v>316.7</v>
      </c>
      <c r="L9" s="182"/>
      <c r="M9" s="193">
        <v>13494</v>
      </c>
      <c r="N9" s="193">
        <v>114147</v>
      </c>
      <c r="O9" s="193">
        <v>369</v>
      </c>
      <c r="P9" s="210">
        <v>212</v>
      </c>
      <c r="Q9" s="193">
        <v>157</v>
      </c>
      <c r="R9" s="82"/>
      <c r="S9" s="48" t="s">
        <v>290</v>
      </c>
      <c r="U9" s="193"/>
    </row>
    <row r="10" spans="1:21" s="112" customFormat="1" ht="15.75" customHeight="1">
      <c r="A10" s="82" t="s">
        <v>291</v>
      </c>
      <c r="B10" s="197">
        <v>37173</v>
      </c>
      <c r="C10" s="107" t="s">
        <v>384</v>
      </c>
      <c r="D10" s="193">
        <v>191423</v>
      </c>
      <c r="E10" s="107" t="s">
        <v>385</v>
      </c>
      <c r="F10" s="193">
        <v>106444</v>
      </c>
      <c r="G10" s="107" t="s">
        <v>386</v>
      </c>
      <c r="H10" s="207">
        <v>19.4</v>
      </c>
      <c r="I10" s="207">
        <v>55.6</v>
      </c>
      <c r="J10" s="207">
        <v>75</v>
      </c>
      <c r="K10" s="207">
        <v>286.3</v>
      </c>
      <c r="L10" s="207"/>
      <c r="M10" s="193">
        <v>14854</v>
      </c>
      <c r="N10" s="193">
        <v>140269</v>
      </c>
      <c r="O10" s="193">
        <v>1431</v>
      </c>
      <c r="P10" s="193">
        <v>1133</v>
      </c>
      <c r="Q10" s="193">
        <v>298</v>
      </c>
      <c r="R10" s="18"/>
      <c r="S10" s="48" t="s">
        <v>291</v>
      </c>
      <c r="U10" s="208"/>
    </row>
    <row r="11" spans="1:21" s="464" customFormat="1" ht="15.75" customHeight="1">
      <c r="A11" s="82" t="s">
        <v>292</v>
      </c>
      <c r="B11" s="197">
        <v>32528</v>
      </c>
      <c r="C11" s="107" t="s">
        <v>387</v>
      </c>
      <c r="D11" s="193">
        <v>168992</v>
      </c>
      <c r="E11" s="107" t="s">
        <v>388</v>
      </c>
      <c r="F11" s="193">
        <v>80297</v>
      </c>
      <c r="G11" s="107" t="s">
        <v>389</v>
      </c>
      <c r="H11" s="183">
        <v>19.2</v>
      </c>
      <c r="I11" s="183">
        <v>47.5</v>
      </c>
      <c r="J11" s="182">
        <v>66.8</v>
      </c>
      <c r="K11" s="182">
        <v>246.9</v>
      </c>
      <c r="L11" s="182"/>
      <c r="M11" s="193">
        <v>13335</v>
      </c>
      <c r="N11" s="193">
        <v>119438</v>
      </c>
      <c r="O11" s="193">
        <v>2692</v>
      </c>
      <c r="P11" s="193">
        <v>1936</v>
      </c>
      <c r="Q11" s="193">
        <v>756</v>
      </c>
      <c r="R11" s="43"/>
      <c r="S11" s="48" t="s">
        <v>292</v>
      </c>
      <c r="U11" s="15"/>
    </row>
    <row r="12" spans="1:21" s="464" customFormat="1" ht="15.75" customHeight="1">
      <c r="A12" s="82" t="s">
        <v>390</v>
      </c>
      <c r="B12" s="197">
        <v>28122</v>
      </c>
      <c r="C12" s="107" t="s">
        <v>391</v>
      </c>
      <c r="D12" s="193">
        <v>136712</v>
      </c>
      <c r="E12" s="107" t="s">
        <v>392</v>
      </c>
      <c r="F12" s="193">
        <v>63614</v>
      </c>
      <c r="G12" s="107" t="s">
        <v>393</v>
      </c>
      <c r="H12" s="183">
        <v>20.6</v>
      </c>
      <c r="I12" s="183">
        <v>46.5</v>
      </c>
      <c r="J12" s="182">
        <v>67.1</v>
      </c>
      <c r="K12" s="182">
        <v>226.2</v>
      </c>
      <c r="L12" s="182"/>
      <c r="M12" s="193">
        <v>11481</v>
      </c>
      <c r="N12" s="193">
        <v>107070</v>
      </c>
      <c r="O12" s="193">
        <v>2736</v>
      </c>
      <c r="P12" s="193">
        <v>1477</v>
      </c>
      <c r="Q12" s="193">
        <v>1259</v>
      </c>
      <c r="R12" s="82"/>
      <c r="S12" s="48" t="s">
        <v>390</v>
      </c>
      <c r="U12" s="15"/>
    </row>
    <row r="13" spans="1:21" s="464" customFormat="1" ht="15.75" customHeight="1">
      <c r="A13" s="82" t="s">
        <v>294</v>
      </c>
      <c r="B13" s="197">
        <v>36828</v>
      </c>
      <c r="C13" s="107" t="s">
        <v>394</v>
      </c>
      <c r="D13" s="193">
        <v>182979</v>
      </c>
      <c r="E13" s="107" t="s">
        <v>395</v>
      </c>
      <c r="F13" s="193">
        <v>73729</v>
      </c>
      <c r="G13" s="107" t="s">
        <v>396</v>
      </c>
      <c r="H13" s="183">
        <v>20.1</v>
      </c>
      <c r="I13" s="183">
        <v>40.3</v>
      </c>
      <c r="J13" s="182">
        <v>60.4</v>
      </c>
      <c r="K13" s="182">
        <v>200.2</v>
      </c>
      <c r="L13" s="182"/>
      <c r="M13" s="193">
        <v>15427</v>
      </c>
      <c r="N13" s="193">
        <v>154217</v>
      </c>
      <c r="O13" s="193">
        <v>4081</v>
      </c>
      <c r="P13" s="208">
        <v>2781</v>
      </c>
      <c r="Q13" s="193">
        <v>1300</v>
      </c>
      <c r="R13" s="82"/>
      <c r="S13" s="48" t="s">
        <v>294</v>
      </c>
      <c r="U13" s="15"/>
    </row>
    <row r="14" spans="1:21" s="112" customFormat="1" ht="15.75" customHeight="1">
      <c r="A14" s="82" t="s">
        <v>295</v>
      </c>
      <c r="B14" s="197">
        <v>34916</v>
      </c>
      <c r="C14" s="107" t="s">
        <v>397</v>
      </c>
      <c r="D14" s="193">
        <v>186207</v>
      </c>
      <c r="E14" s="107" t="s">
        <v>398</v>
      </c>
      <c r="F14" s="193">
        <v>88713</v>
      </c>
      <c r="G14" s="107" t="s">
        <v>399</v>
      </c>
      <c r="H14" s="207">
        <v>18.8</v>
      </c>
      <c r="I14" s="207">
        <v>47.6</v>
      </c>
      <c r="J14" s="207">
        <v>66.4</v>
      </c>
      <c r="K14" s="207">
        <v>254.1</v>
      </c>
      <c r="L14" s="193"/>
      <c r="M14" s="193">
        <v>15402</v>
      </c>
      <c r="N14" s="193">
        <v>148966</v>
      </c>
      <c r="O14" s="15">
        <v>3346</v>
      </c>
      <c r="P14" s="15">
        <v>2676</v>
      </c>
      <c r="Q14" s="15">
        <v>670</v>
      </c>
      <c r="R14" s="18"/>
      <c r="S14" s="48" t="s">
        <v>295</v>
      </c>
      <c r="U14" s="15"/>
    </row>
    <row r="15" spans="1:21" s="116" customFormat="1" ht="15.75" customHeight="1">
      <c r="A15" s="82" t="s">
        <v>400</v>
      </c>
      <c r="B15" s="197">
        <v>34412</v>
      </c>
      <c r="C15" s="465">
        <v>11.9</v>
      </c>
      <c r="D15" s="193">
        <v>175079</v>
      </c>
      <c r="E15" s="465">
        <v>60.4</v>
      </c>
      <c r="F15" s="193">
        <v>80252</v>
      </c>
      <c r="G15" s="465">
        <v>27.7</v>
      </c>
      <c r="H15" s="18">
        <v>19.7</v>
      </c>
      <c r="I15" s="183">
        <v>45.8</v>
      </c>
      <c r="J15" s="182" t="s">
        <v>401</v>
      </c>
      <c r="K15" s="182">
        <v>233.2</v>
      </c>
      <c r="L15" s="112"/>
      <c r="M15" s="193">
        <v>13063</v>
      </c>
      <c r="N15" s="193">
        <v>134096</v>
      </c>
      <c r="O15" s="193">
        <v>5960</v>
      </c>
      <c r="P15" s="210">
        <v>3913</v>
      </c>
      <c r="Q15" s="193">
        <v>2047</v>
      </c>
      <c r="R15" s="86"/>
      <c r="S15" s="48" t="s">
        <v>400</v>
      </c>
      <c r="U15" s="45"/>
    </row>
    <row r="16" spans="1:21" s="112" customFormat="1" ht="15.75" customHeight="1">
      <c r="A16" s="82" t="s">
        <v>297</v>
      </c>
      <c r="B16" s="197">
        <v>41865</v>
      </c>
      <c r="C16" s="107" t="s">
        <v>402</v>
      </c>
      <c r="D16" s="193">
        <v>204785</v>
      </c>
      <c r="E16" s="107" t="s">
        <v>395</v>
      </c>
      <c r="F16" s="193">
        <v>81853</v>
      </c>
      <c r="G16" s="107" t="s">
        <v>403</v>
      </c>
      <c r="H16" s="182">
        <v>20.4</v>
      </c>
      <c r="I16" s="182">
        <v>40</v>
      </c>
      <c r="J16" s="182">
        <v>60.4</v>
      </c>
      <c r="K16" s="182">
        <v>195.5</v>
      </c>
      <c r="L16" s="193"/>
      <c r="M16" s="193">
        <v>16264</v>
      </c>
      <c r="N16" s="193">
        <v>162388</v>
      </c>
      <c r="O16" s="466">
        <v>6139</v>
      </c>
      <c r="P16" s="15">
        <v>4372</v>
      </c>
      <c r="Q16" s="466">
        <v>1767</v>
      </c>
      <c r="R16" s="18"/>
      <c r="S16" s="48" t="s">
        <v>297</v>
      </c>
      <c r="U16" s="45"/>
    </row>
    <row r="17" spans="1:21" s="112" customFormat="1" ht="15.75" customHeight="1">
      <c r="A17" s="82" t="s">
        <v>298</v>
      </c>
      <c r="B17" s="197">
        <v>42404</v>
      </c>
      <c r="C17" s="107" t="s">
        <v>404</v>
      </c>
      <c r="D17" s="193">
        <v>204962</v>
      </c>
      <c r="E17" s="107" t="s">
        <v>405</v>
      </c>
      <c r="F17" s="193">
        <v>98323</v>
      </c>
      <c r="G17" s="107" t="s">
        <v>406</v>
      </c>
      <c r="H17" s="207">
        <v>20.7</v>
      </c>
      <c r="I17" s="182">
        <v>48</v>
      </c>
      <c r="J17" s="207">
        <v>68.7</v>
      </c>
      <c r="K17" s="182">
        <v>231.9</v>
      </c>
      <c r="L17" s="193"/>
      <c r="M17" s="193">
        <v>14918</v>
      </c>
      <c r="N17" s="193">
        <v>148290</v>
      </c>
      <c r="O17" s="466">
        <v>6248</v>
      </c>
      <c r="P17" s="15">
        <v>4058</v>
      </c>
      <c r="Q17" s="15">
        <v>2190</v>
      </c>
      <c r="R17" s="18"/>
      <c r="S17" s="48" t="s">
        <v>298</v>
      </c>
      <c r="U17" s="45"/>
    </row>
    <row r="18" spans="1:21" s="116" customFormat="1" ht="15.75" customHeight="1">
      <c r="A18" s="82" t="s">
        <v>299</v>
      </c>
      <c r="B18" s="197">
        <v>70889</v>
      </c>
      <c r="C18" s="107" t="s">
        <v>407</v>
      </c>
      <c r="D18" s="193">
        <v>327930</v>
      </c>
      <c r="E18" s="107" t="s">
        <v>408</v>
      </c>
      <c r="F18" s="193">
        <v>119000</v>
      </c>
      <c r="G18" s="107" t="s">
        <v>409</v>
      </c>
      <c r="H18" s="182">
        <v>21.6</v>
      </c>
      <c r="I18" s="182">
        <v>36.3</v>
      </c>
      <c r="J18" s="207">
        <v>57.9</v>
      </c>
      <c r="K18" s="207">
        <v>167.9</v>
      </c>
      <c r="L18" s="193"/>
      <c r="M18" s="193">
        <v>22547</v>
      </c>
      <c r="N18" s="193">
        <v>241398</v>
      </c>
      <c r="O18" s="15">
        <v>5218</v>
      </c>
      <c r="P18" s="15">
        <v>3905</v>
      </c>
      <c r="Q18" s="15">
        <v>1313</v>
      </c>
      <c r="R18" s="86"/>
      <c r="S18" s="48" t="s">
        <v>299</v>
      </c>
      <c r="U18" s="45"/>
    </row>
    <row r="19" spans="1:21" s="116" customFormat="1" ht="15.75" customHeight="1">
      <c r="A19" s="82" t="s">
        <v>300</v>
      </c>
      <c r="B19" s="197">
        <v>41961</v>
      </c>
      <c r="C19" s="107" t="s">
        <v>402</v>
      </c>
      <c r="D19" s="193">
        <v>196034</v>
      </c>
      <c r="E19" s="107" t="s">
        <v>410</v>
      </c>
      <c r="F19" s="193">
        <v>91143</v>
      </c>
      <c r="G19" s="107" t="s">
        <v>411</v>
      </c>
      <c r="H19" s="207">
        <v>21.4</v>
      </c>
      <c r="I19" s="207">
        <v>46.5</v>
      </c>
      <c r="J19" s="207">
        <v>67.9</v>
      </c>
      <c r="K19" s="207">
        <v>217.2</v>
      </c>
      <c r="L19" s="193"/>
      <c r="M19" s="193">
        <v>16428</v>
      </c>
      <c r="N19" s="193">
        <v>160061</v>
      </c>
      <c r="O19" s="15">
        <v>6694</v>
      </c>
      <c r="P19" s="15">
        <v>3701</v>
      </c>
      <c r="Q19" s="15">
        <v>2993</v>
      </c>
      <c r="R19" s="86"/>
      <c r="S19" s="48" t="s">
        <v>300</v>
      </c>
      <c r="U19" s="193"/>
    </row>
    <row r="20" spans="1:21" s="116" customFormat="1" ht="15.75" customHeight="1">
      <c r="A20" s="82" t="s">
        <v>301</v>
      </c>
      <c r="B20" s="197">
        <v>49298</v>
      </c>
      <c r="C20" s="107" t="s">
        <v>412</v>
      </c>
      <c r="D20" s="19">
        <v>221228</v>
      </c>
      <c r="E20" s="107" t="s">
        <v>413</v>
      </c>
      <c r="F20" s="193">
        <v>97466</v>
      </c>
      <c r="G20" s="107" t="s">
        <v>414</v>
      </c>
      <c r="H20" s="207">
        <v>22.3</v>
      </c>
      <c r="I20" s="207">
        <v>44.1</v>
      </c>
      <c r="J20" s="207">
        <v>66.3</v>
      </c>
      <c r="K20" s="207">
        <v>197.7</v>
      </c>
      <c r="L20" s="193"/>
      <c r="M20" s="184">
        <v>17331</v>
      </c>
      <c r="N20" s="184">
        <v>172668</v>
      </c>
      <c r="O20" s="15">
        <v>6970</v>
      </c>
      <c r="P20" s="15">
        <v>3460</v>
      </c>
      <c r="Q20" s="15">
        <v>3510</v>
      </c>
      <c r="R20" s="86"/>
      <c r="S20" s="48" t="s">
        <v>301</v>
      </c>
      <c r="U20" s="193"/>
    </row>
    <row r="21" spans="1:21" s="112" customFormat="1" ht="15.75" customHeight="1">
      <c r="A21" s="82" t="s">
        <v>415</v>
      </c>
      <c r="B21" s="197">
        <v>44231</v>
      </c>
      <c r="C21" s="465">
        <v>12.7</v>
      </c>
      <c r="D21" s="193">
        <v>216977</v>
      </c>
      <c r="E21" s="465">
        <v>62.2</v>
      </c>
      <c r="F21" s="193">
        <v>87358</v>
      </c>
      <c r="G21" s="465">
        <v>25.1</v>
      </c>
      <c r="H21" s="18">
        <v>20.4</v>
      </c>
      <c r="I21" s="182">
        <v>40.3</v>
      </c>
      <c r="J21" s="182">
        <v>60.6</v>
      </c>
      <c r="K21" s="182">
        <v>197.5</v>
      </c>
      <c r="M21" s="193">
        <v>11097</v>
      </c>
      <c r="N21" s="193">
        <v>136202</v>
      </c>
      <c r="O21" s="193">
        <v>2943</v>
      </c>
      <c r="P21" s="193">
        <v>1954</v>
      </c>
      <c r="Q21" s="193">
        <v>989</v>
      </c>
      <c r="R21" s="18"/>
      <c r="S21" s="48" t="s">
        <v>415</v>
      </c>
      <c r="U21" s="353"/>
    </row>
    <row r="22" spans="1:21" s="112" customFormat="1" ht="15.75" customHeight="1">
      <c r="A22" s="82" t="s">
        <v>416</v>
      </c>
      <c r="B22" s="197">
        <v>74476</v>
      </c>
      <c r="C22" s="465">
        <v>12.994019080320193</v>
      </c>
      <c r="D22" s="193">
        <v>369270</v>
      </c>
      <c r="E22" s="465">
        <v>64.42748571069656</v>
      </c>
      <c r="F22" s="193">
        <v>129410</v>
      </c>
      <c r="G22" s="465">
        <v>22.578495208983245</v>
      </c>
      <c r="H22" s="207">
        <v>20.168440436537</v>
      </c>
      <c r="I22" s="183">
        <v>35.044818154737726</v>
      </c>
      <c r="J22" s="182">
        <v>55.21325859127468</v>
      </c>
      <c r="K22" s="182">
        <v>173.7606745797304</v>
      </c>
      <c r="M22" s="193">
        <v>22133</v>
      </c>
      <c r="N22" s="193">
        <v>186889</v>
      </c>
      <c r="O22" s="193">
        <v>865</v>
      </c>
      <c r="P22" s="210">
        <v>482</v>
      </c>
      <c r="Q22" s="193">
        <v>383</v>
      </c>
      <c r="R22" s="18"/>
      <c r="S22" s="48" t="s">
        <v>416</v>
      </c>
      <c r="U22" s="353"/>
    </row>
    <row r="23" spans="1:21" s="112" customFormat="1" ht="15.75" customHeight="1">
      <c r="A23" s="82" t="s">
        <v>304</v>
      </c>
      <c r="B23" s="197">
        <v>44429</v>
      </c>
      <c r="C23" s="107" t="s">
        <v>417</v>
      </c>
      <c r="D23" s="193">
        <v>211577</v>
      </c>
      <c r="E23" s="107" t="s">
        <v>418</v>
      </c>
      <c r="F23" s="193">
        <v>80330</v>
      </c>
      <c r="G23" s="107" t="s">
        <v>419</v>
      </c>
      <c r="H23" s="207">
        <v>21</v>
      </c>
      <c r="I23" s="207">
        <v>38</v>
      </c>
      <c r="J23" s="207">
        <v>59</v>
      </c>
      <c r="K23" s="207">
        <v>180.8</v>
      </c>
      <c r="L23" s="207"/>
      <c r="M23" s="193">
        <v>11371</v>
      </c>
      <c r="N23" s="193">
        <v>109772</v>
      </c>
      <c r="O23" s="184">
        <v>1217</v>
      </c>
      <c r="P23" s="193">
        <v>675</v>
      </c>
      <c r="Q23" s="184">
        <v>542</v>
      </c>
      <c r="R23" s="18"/>
      <c r="S23" s="48" t="s">
        <v>304</v>
      </c>
      <c r="U23" s="347"/>
    </row>
    <row r="24" spans="1:21" s="116" customFormat="1" ht="15.75" customHeight="1">
      <c r="A24" s="82" t="s">
        <v>305</v>
      </c>
      <c r="B24" s="197">
        <v>82258</v>
      </c>
      <c r="C24" s="107" t="s">
        <v>420</v>
      </c>
      <c r="D24" s="193">
        <v>391731</v>
      </c>
      <c r="E24" s="107" t="s">
        <v>421</v>
      </c>
      <c r="F24" s="193">
        <v>142446</v>
      </c>
      <c r="G24" s="107" t="s">
        <v>422</v>
      </c>
      <c r="H24" s="207">
        <v>21</v>
      </c>
      <c r="I24" s="207">
        <v>36.4</v>
      </c>
      <c r="J24" s="207">
        <v>57.4</v>
      </c>
      <c r="K24" s="207">
        <v>173.2</v>
      </c>
      <c r="L24" s="207"/>
      <c r="M24" s="19">
        <v>16481</v>
      </c>
      <c r="N24" s="193">
        <v>197614</v>
      </c>
      <c r="O24" s="193">
        <v>979</v>
      </c>
      <c r="P24" s="193">
        <v>754</v>
      </c>
      <c r="Q24" s="193">
        <v>225</v>
      </c>
      <c r="R24" s="467"/>
      <c r="S24" s="48" t="s">
        <v>305</v>
      </c>
      <c r="U24" s="347"/>
    </row>
    <row r="25" spans="1:21" s="116" customFormat="1" ht="15.75" customHeight="1">
      <c r="A25" s="82" t="s">
        <v>306</v>
      </c>
      <c r="B25" s="197">
        <v>52766</v>
      </c>
      <c r="C25" s="107" t="s">
        <v>423</v>
      </c>
      <c r="D25" s="193">
        <v>255018</v>
      </c>
      <c r="E25" s="107" t="s">
        <v>424</v>
      </c>
      <c r="F25" s="193">
        <v>99189</v>
      </c>
      <c r="G25" s="107" t="s">
        <v>425</v>
      </c>
      <c r="H25" s="207">
        <v>20.7</v>
      </c>
      <c r="I25" s="207">
        <v>38.9</v>
      </c>
      <c r="J25" s="207">
        <v>59.6</v>
      </c>
      <c r="K25" s="207">
        <v>188</v>
      </c>
      <c r="L25" s="207"/>
      <c r="M25" s="193">
        <v>12073</v>
      </c>
      <c r="N25" s="193">
        <v>138449</v>
      </c>
      <c r="O25" s="193">
        <v>1410</v>
      </c>
      <c r="P25" s="184">
        <v>853</v>
      </c>
      <c r="Q25" s="184">
        <v>557</v>
      </c>
      <c r="R25" s="467"/>
      <c r="S25" s="48" t="s">
        <v>306</v>
      </c>
      <c r="U25" s="353"/>
    </row>
    <row r="26" spans="1:21" s="116" customFormat="1" ht="15.75" customHeight="1">
      <c r="A26" s="82" t="s">
        <v>426</v>
      </c>
      <c r="B26" s="197">
        <v>66908</v>
      </c>
      <c r="C26" s="107" t="s">
        <v>427</v>
      </c>
      <c r="D26" s="193">
        <v>355230</v>
      </c>
      <c r="E26" s="107" t="s">
        <v>428</v>
      </c>
      <c r="F26" s="193">
        <v>140909</v>
      </c>
      <c r="G26" s="107" t="s">
        <v>429</v>
      </c>
      <c r="H26" s="207">
        <v>18.8</v>
      </c>
      <c r="I26" s="207">
        <v>39.7</v>
      </c>
      <c r="J26" s="207">
        <v>58.5</v>
      </c>
      <c r="K26" s="207">
        <v>210.6</v>
      </c>
      <c r="L26" s="207"/>
      <c r="M26" s="193">
        <v>18979</v>
      </c>
      <c r="N26" s="193">
        <v>218712</v>
      </c>
      <c r="O26" s="193">
        <v>1197</v>
      </c>
      <c r="P26" s="184">
        <v>392</v>
      </c>
      <c r="Q26" s="184">
        <v>805</v>
      </c>
      <c r="R26" s="467"/>
      <c r="S26" s="48" t="s">
        <v>426</v>
      </c>
      <c r="U26" s="193"/>
    </row>
    <row r="27" spans="1:21" s="116" customFormat="1" ht="15.75" customHeight="1">
      <c r="A27" s="82" t="s">
        <v>309</v>
      </c>
      <c r="B27" s="197">
        <v>46530</v>
      </c>
      <c r="C27" s="107" t="s">
        <v>430</v>
      </c>
      <c r="D27" s="193">
        <v>238148</v>
      </c>
      <c r="E27" s="107" t="s">
        <v>431</v>
      </c>
      <c r="F27" s="193">
        <v>120465</v>
      </c>
      <c r="G27" s="107" t="s">
        <v>432</v>
      </c>
      <c r="H27" s="207">
        <v>19.5</v>
      </c>
      <c r="I27" s="207">
        <v>50.6</v>
      </c>
      <c r="J27" s="207">
        <v>70.1</v>
      </c>
      <c r="K27" s="207">
        <v>258.9</v>
      </c>
      <c r="L27" s="207"/>
      <c r="M27" s="193">
        <v>13364</v>
      </c>
      <c r="N27" s="193">
        <v>125197</v>
      </c>
      <c r="O27" s="193">
        <v>628</v>
      </c>
      <c r="P27" s="193">
        <v>354</v>
      </c>
      <c r="Q27" s="193">
        <v>274</v>
      </c>
      <c r="R27" s="467"/>
      <c r="S27" s="48" t="s">
        <v>309</v>
      </c>
      <c r="U27" s="353"/>
    </row>
    <row r="28" spans="1:21" s="112" customFormat="1" ht="15.75" customHeight="1">
      <c r="A28" s="82" t="s">
        <v>433</v>
      </c>
      <c r="B28" s="197">
        <v>52626</v>
      </c>
      <c r="C28" s="107" t="s">
        <v>434</v>
      </c>
      <c r="D28" s="193">
        <v>245586</v>
      </c>
      <c r="E28" s="107" t="s">
        <v>435</v>
      </c>
      <c r="F28" s="193">
        <v>117978</v>
      </c>
      <c r="G28" s="107" t="s">
        <v>436</v>
      </c>
      <c r="H28" s="207">
        <v>21.4</v>
      </c>
      <c r="I28" s="207">
        <v>48</v>
      </c>
      <c r="J28" s="207">
        <v>69.5</v>
      </c>
      <c r="K28" s="207">
        <v>224.2</v>
      </c>
      <c r="L28" s="207"/>
      <c r="M28" s="193">
        <v>21125</v>
      </c>
      <c r="N28" s="193">
        <v>222923</v>
      </c>
      <c r="O28" s="193">
        <v>6570</v>
      </c>
      <c r="P28" s="193">
        <v>4766</v>
      </c>
      <c r="Q28" s="193">
        <v>1804</v>
      </c>
      <c r="R28" s="18"/>
      <c r="S28" s="48" t="s">
        <v>437</v>
      </c>
      <c r="U28" s="193"/>
    </row>
    <row r="29" spans="1:21" s="116" customFormat="1" ht="15.75" customHeight="1">
      <c r="A29" s="82" t="s">
        <v>311</v>
      </c>
      <c r="B29" s="197">
        <v>59946</v>
      </c>
      <c r="C29" s="107" t="s">
        <v>438</v>
      </c>
      <c r="D29" s="184">
        <v>282984</v>
      </c>
      <c r="E29" s="107" t="s">
        <v>439</v>
      </c>
      <c r="F29" s="193">
        <v>114346</v>
      </c>
      <c r="G29" s="107" t="s">
        <v>440</v>
      </c>
      <c r="H29" s="207">
        <v>21.2</v>
      </c>
      <c r="I29" s="207">
        <v>40.4</v>
      </c>
      <c r="J29" s="207">
        <v>61.6</v>
      </c>
      <c r="K29" s="207">
        <v>190.7</v>
      </c>
      <c r="L29" s="207"/>
      <c r="M29" s="193">
        <v>26918</v>
      </c>
      <c r="N29" s="193">
        <v>251036</v>
      </c>
      <c r="O29" s="193">
        <v>2663</v>
      </c>
      <c r="P29" s="193">
        <v>1719</v>
      </c>
      <c r="Q29" s="193">
        <v>944</v>
      </c>
      <c r="R29" s="467"/>
      <c r="S29" s="48" t="s">
        <v>311</v>
      </c>
      <c r="U29" s="193"/>
    </row>
    <row r="30" spans="1:21" s="112" customFormat="1" ht="15.75" customHeight="1">
      <c r="A30" s="82" t="s">
        <v>312</v>
      </c>
      <c r="B30" s="197">
        <v>49052</v>
      </c>
      <c r="C30" s="107" t="s">
        <v>417</v>
      </c>
      <c r="D30" s="193">
        <v>216734</v>
      </c>
      <c r="E30" s="107" t="s">
        <v>441</v>
      </c>
      <c r="F30" s="193">
        <v>106007</v>
      </c>
      <c r="G30" s="107" t="s">
        <v>442</v>
      </c>
      <c r="H30" s="207">
        <v>22.6</v>
      </c>
      <c r="I30" s="207">
        <v>48.9</v>
      </c>
      <c r="J30" s="207">
        <v>71.5</v>
      </c>
      <c r="K30" s="207">
        <v>216.1</v>
      </c>
      <c r="L30" s="207"/>
      <c r="M30" s="193">
        <v>19872</v>
      </c>
      <c r="N30" s="193">
        <v>183861</v>
      </c>
      <c r="O30" s="193">
        <v>11782</v>
      </c>
      <c r="P30" s="193">
        <v>5160</v>
      </c>
      <c r="Q30" s="193">
        <v>6622</v>
      </c>
      <c r="R30" s="18"/>
      <c r="S30" s="48" t="s">
        <v>312</v>
      </c>
      <c r="U30" s="193"/>
    </row>
    <row r="31" spans="1:21" s="116" customFormat="1" ht="15.75" customHeight="1">
      <c r="A31" s="82" t="s">
        <v>313</v>
      </c>
      <c r="B31" s="197">
        <v>50957</v>
      </c>
      <c r="C31" s="107" t="s">
        <v>443</v>
      </c>
      <c r="D31" s="193">
        <v>238415</v>
      </c>
      <c r="E31" s="107" t="s">
        <v>444</v>
      </c>
      <c r="F31" s="193">
        <v>110490</v>
      </c>
      <c r="G31" s="107" t="s">
        <v>445</v>
      </c>
      <c r="H31" s="207">
        <v>21.4</v>
      </c>
      <c r="I31" s="207">
        <v>46.3</v>
      </c>
      <c r="J31" s="207">
        <v>67.7</v>
      </c>
      <c r="K31" s="207">
        <v>216.8</v>
      </c>
      <c r="L31" s="207"/>
      <c r="M31" s="193">
        <v>22058</v>
      </c>
      <c r="N31" s="193">
        <v>193850</v>
      </c>
      <c r="O31" s="193">
        <v>5807</v>
      </c>
      <c r="P31" s="193">
        <v>3051</v>
      </c>
      <c r="Q31" s="193">
        <v>2756</v>
      </c>
      <c r="R31" s="467"/>
      <c r="S31" s="48" t="s">
        <v>313</v>
      </c>
      <c r="U31" s="193"/>
    </row>
    <row r="32" spans="1:21" s="112" customFormat="1" ht="15.75" customHeight="1">
      <c r="A32" s="82" t="s">
        <v>314</v>
      </c>
      <c r="B32" s="197">
        <v>52524</v>
      </c>
      <c r="C32" s="107" t="s">
        <v>446</v>
      </c>
      <c r="D32" s="193">
        <v>230340</v>
      </c>
      <c r="E32" s="107" t="s">
        <v>447</v>
      </c>
      <c r="F32" s="193">
        <v>89758</v>
      </c>
      <c r="G32" s="107" t="s">
        <v>448</v>
      </c>
      <c r="H32" s="207">
        <v>22.8</v>
      </c>
      <c r="I32" s="207">
        <v>39</v>
      </c>
      <c r="J32" s="182">
        <v>61.8</v>
      </c>
      <c r="K32" s="207">
        <v>170.9</v>
      </c>
      <c r="L32" s="207"/>
      <c r="M32" s="184">
        <v>15829</v>
      </c>
      <c r="N32" s="193">
        <v>166391</v>
      </c>
      <c r="O32" s="193">
        <v>4779</v>
      </c>
      <c r="P32" s="193">
        <v>3423</v>
      </c>
      <c r="Q32" s="193">
        <v>1356</v>
      </c>
      <c r="R32" s="18"/>
      <c r="S32" s="48" t="s">
        <v>314</v>
      </c>
      <c r="U32" s="193"/>
    </row>
    <row r="33" spans="1:21" s="112" customFormat="1" ht="15.75" customHeight="1">
      <c r="A33" s="82" t="s">
        <v>449</v>
      </c>
      <c r="B33" s="197">
        <v>56430</v>
      </c>
      <c r="C33" s="107" t="s">
        <v>450</v>
      </c>
      <c r="D33" s="193">
        <v>240554</v>
      </c>
      <c r="E33" s="107" t="s">
        <v>421</v>
      </c>
      <c r="F33" s="193">
        <v>81907</v>
      </c>
      <c r="G33" s="107" t="s">
        <v>451</v>
      </c>
      <c r="H33" s="207">
        <v>23.5</v>
      </c>
      <c r="I33" s="207">
        <v>34.1</v>
      </c>
      <c r="J33" s="207">
        <v>57.5</v>
      </c>
      <c r="K33" s="207">
        <v>145.2</v>
      </c>
      <c r="L33" s="207"/>
      <c r="M33" s="193">
        <v>14453</v>
      </c>
      <c r="N33" s="193">
        <v>158854</v>
      </c>
      <c r="O33" s="193">
        <v>3644</v>
      </c>
      <c r="P33" s="193">
        <v>1518</v>
      </c>
      <c r="Q33" s="193">
        <v>2126</v>
      </c>
      <c r="R33" s="18"/>
      <c r="S33" s="48" t="s">
        <v>452</v>
      </c>
      <c r="U33" s="193"/>
    </row>
    <row r="34" spans="1:21" s="112" customFormat="1" ht="15.75" customHeight="1">
      <c r="A34" s="82" t="s">
        <v>453</v>
      </c>
      <c r="B34" s="197">
        <v>60357</v>
      </c>
      <c r="C34" s="107" t="s">
        <v>454</v>
      </c>
      <c r="D34" s="193">
        <v>272081</v>
      </c>
      <c r="E34" s="107" t="s">
        <v>455</v>
      </c>
      <c r="F34" s="193">
        <v>87315</v>
      </c>
      <c r="G34" s="107" t="s">
        <v>456</v>
      </c>
      <c r="H34" s="207">
        <v>22.2</v>
      </c>
      <c r="I34" s="207">
        <v>32.1</v>
      </c>
      <c r="J34" s="207">
        <v>54.3</v>
      </c>
      <c r="K34" s="207">
        <v>144.7</v>
      </c>
      <c r="L34" s="207"/>
      <c r="M34" s="193">
        <v>13981</v>
      </c>
      <c r="N34" s="193">
        <v>253165</v>
      </c>
      <c r="O34" s="184">
        <v>6322</v>
      </c>
      <c r="P34" s="184">
        <v>2581</v>
      </c>
      <c r="Q34" s="184">
        <v>3741</v>
      </c>
      <c r="R34" s="18"/>
      <c r="S34" s="48" t="s">
        <v>453</v>
      </c>
      <c r="U34" s="18"/>
    </row>
    <row r="35" spans="1:21" s="112" customFormat="1" ht="15.75" customHeight="1">
      <c r="A35" s="82" t="s">
        <v>317</v>
      </c>
      <c r="B35" s="197">
        <v>47815</v>
      </c>
      <c r="C35" s="107" t="s">
        <v>457</v>
      </c>
      <c r="D35" s="193">
        <v>207110</v>
      </c>
      <c r="E35" s="107" t="s">
        <v>458</v>
      </c>
      <c r="F35" s="193">
        <v>83118</v>
      </c>
      <c r="G35" s="107" t="s">
        <v>425</v>
      </c>
      <c r="H35" s="207">
        <v>23.1</v>
      </c>
      <c r="I35" s="207">
        <v>40.1</v>
      </c>
      <c r="J35" s="207">
        <v>63.2</v>
      </c>
      <c r="K35" s="207">
        <v>173.8</v>
      </c>
      <c r="L35" s="207"/>
      <c r="M35" s="184">
        <v>11560</v>
      </c>
      <c r="N35" s="184">
        <v>116977</v>
      </c>
      <c r="O35" s="193">
        <v>2955</v>
      </c>
      <c r="P35" s="193">
        <v>1588</v>
      </c>
      <c r="Q35" s="193">
        <v>1367</v>
      </c>
      <c r="R35" s="18"/>
      <c r="S35" s="48" t="s">
        <v>317</v>
      </c>
      <c r="U35" s="193"/>
    </row>
    <row r="36" spans="1:21" s="112" customFormat="1" ht="15.75" customHeight="1">
      <c r="A36" s="82" t="s">
        <v>318</v>
      </c>
      <c r="B36" s="201">
        <v>53939</v>
      </c>
      <c r="C36" s="107" t="s">
        <v>459</v>
      </c>
      <c r="D36" s="15">
        <v>239768</v>
      </c>
      <c r="E36" s="107" t="s">
        <v>460</v>
      </c>
      <c r="F36" s="15">
        <v>99979</v>
      </c>
      <c r="G36" s="107" t="s">
        <v>461</v>
      </c>
      <c r="H36" s="18">
        <v>22.5</v>
      </c>
      <c r="I36" s="18">
        <v>41.7</v>
      </c>
      <c r="J36" s="207">
        <v>64.2</v>
      </c>
      <c r="K36" s="207">
        <v>185.4</v>
      </c>
      <c r="L36" s="207"/>
      <c r="M36" s="15">
        <v>13632</v>
      </c>
      <c r="N36" s="15">
        <v>130814</v>
      </c>
      <c r="O36" s="18">
        <v>275</v>
      </c>
      <c r="P36" s="18">
        <v>76</v>
      </c>
      <c r="Q36" s="18">
        <v>199</v>
      </c>
      <c r="R36" s="18"/>
      <c r="S36" s="48" t="s">
        <v>318</v>
      </c>
      <c r="U36" s="193"/>
    </row>
    <row r="37" spans="1:21" s="464" customFormat="1" ht="15.75" customHeight="1">
      <c r="A37" s="82" t="s">
        <v>462</v>
      </c>
      <c r="B37" s="197">
        <v>45483</v>
      </c>
      <c r="C37" s="107" t="s">
        <v>423</v>
      </c>
      <c r="D37" s="193">
        <v>206532</v>
      </c>
      <c r="E37" s="107" t="s">
        <v>463</v>
      </c>
      <c r="F37" s="193">
        <v>96684</v>
      </c>
      <c r="G37" s="107" t="s">
        <v>464</v>
      </c>
      <c r="H37" s="207">
        <v>22</v>
      </c>
      <c r="I37" s="207">
        <v>46.8</v>
      </c>
      <c r="J37" s="207">
        <v>68.8</v>
      </c>
      <c r="K37" s="207">
        <v>212.6</v>
      </c>
      <c r="L37" s="207"/>
      <c r="M37" s="193">
        <v>9680</v>
      </c>
      <c r="N37" s="193">
        <v>104175</v>
      </c>
      <c r="O37" s="193">
        <v>1343</v>
      </c>
      <c r="P37" s="193">
        <v>495</v>
      </c>
      <c r="Q37" s="193">
        <v>848</v>
      </c>
      <c r="R37" s="18"/>
      <c r="S37" s="48" t="s">
        <v>465</v>
      </c>
      <c r="U37" s="210"/>
    </row>
    <row r="38" spans="1:21" s="464" customFormat="1" ht="15.75" customHeight="1">
      <c r="A38" s="82" t="s">
        <v>466</v>
      </c>
      <c r="B38" s="197">
        <v>51925</v>
      </c>
      <c r="C38" s="107" t="s">
        <v>467</v>
      </c>
      <c r="D38" s="193">
        <v>233387</v>
      </c>
      <c r="E38" s="107" t="s">
        <v>468</v>
      </c>
      <c r="F38" s="193">
        <v>105394</v>
      </c>
      <c r="G38" s="107" t="s">
        <v>469</v>
      </c>
      <c r="H38" s="207">
        <v>22.2</v>
      </c>
      <c r="I38" s="207">
        <v>45.2</v>
      </c>
      <c r="J38" s="207">
        <v>67.4</v>
      </c>
      <c r="K38" s="207">
        <v>203</v>
      </c>
      <c r="L38" s="207"/>
      <c r="M38" s="193">
        <v>10484</v>
      </c>
      <c r="N38" s="193">
        <v>121368</v>
      </c>
      <c r="O38" s="193">
        <v>1224</v>
      </c>
      <c r="P38" s="193">
        <v>460</v>
      </c>
      <c r="Q38" s="193">
        <v>764</v>
      </c>
      <c r="R38" s="18"/>
      <c r="S38" s="48" t="s">
        <v>466</v>
      </c>
      <c r="U38" s="353"/>
    </row>
    <row r="39" spans="1:21" s="464" customFormat="1" ht="15.75" customHeight="1">
      <c r="A39" s="82" t="s">
        <v>470</v>
      </c>
      <c r="B39" s="468">
        <v>34379</v>
      </c>
      <c r="C39" s="465">
        <v>13</v>
      </c>
      <c r="D39" s="469">
        <v>158364</v>
      </c>
      <c r="E39" s="465">
        <v>59.7</v>
      </c>
      <c r="F39" s="469">
        <v>72703</v>
      </c>
      <c r="G39" s="465">
        <v>27.4</v>
      </c>
      <c r="H39" s="18">
        <v>21.7</v>
      </c>
      <c r="I39" s="470">
        <v>45.9</v>
      </c>
      <c r="J39" s="182">
        <v>67.6</v>
      </c>
      <c r="K39" s="182">
        <v>211.5</v>
      </c>
      <c r="L39" s="350"/>
      <c r="M39" s="469">
        <v>12351</v>
      </c>
      <c r="N39" s="469">
        <v>113468</v>
      </c>
      <c r="O39" s="469">
        <v>975</v>
      </c>
      <c r="P39" s="210">
        <v>272</v>
      </c>
      <c r="Q39" s="469">
        <v>703</v>
      </c>
      <c r="R39" s="18"/>
      <c r="S39" s="48" t="s">
        <v>470</v>
      </c>
      <c r="U39" s="353"/>
    </row>
    <row r="40" spans="1:21" s="116" customFormat="1" ht="15.75" customHeight="1">
      <c r="A40" s="82" t="s">
        <v>322</v>
      </c>
      <c r="B40" s="471">
        <v>59078</v>
      </c>
      <c r="C40" s="107" t="s">
        <v>471</v>
      </c>
      <c r="D40" s="239">
        <v>295365</v>
      </c>
      <c r="E40" s="107" t="s">
        <v>472</v>
      </c>
      <c r="F40" s="184">
        <v>134685</v>
      </c>
      <c r="G40" s="107" t="s">
        <v>473</v>
      </c>
      <c r="H40" s="182">
        <v>20</v>
      </c>
      <c r="I40" s="182">
        <v>45.6</v>
      </c>
      <c r="J40" s="182">
        <v>65.6</v>
      </c>
      <c r="K40" s="182">
        <v>228</v>
      </c>
      <c r="L40" s="182"/>
      <c r="M40" s="193">
        <v>26079</v>
      </c>
      <c r="N40" s="193">
        <v>245024</v>
      </c>
      <c r="O40" s="193">
        <v>556</v>
      </c>
      <c r="P40" s="210">
        <v>131</v>
      </c>
      <c r="Q40" s="193">
        <v>425</v>
      </c>
      <c r="R40" s="43"/>
      <c r="S40" s="48" t="s">
        <v>322</v>
      </c>
      <c r="U40" s="353"/>
    </row>
    <row r="41" spans="1:21" s="116" customFormat="1" ht="15.75" customHeight="1">
      <c r="A41" s="82" t="s">
        <v>323</v>
      </c>
      <c r="B41" s="197">
        <v>75155</v>
      </c>
      <c r="C41" s="107" t="s">
        <v>474</v>
      </c>
      <c r="D41" s="193">
        <v>324094</v>
      </c>
      <c r="E41" s="107" t="s">
        <v>475</v>
      </c>
      <c r="F41" s="193">
        <v>134671</v>
      </c>
      <c r="G41" s="107" t="s">
        <v>476</v>
      </c>
      <c r="H41" s="207">
        <v>23.2</v>
      </c>
      <c r="I41" s="207">
        <v>41.6</v>
      </c>
      <c r="J41" s="207">
        <v>64.7</v>
      </c>
      <c r="K41" s="207">
        <v>179.2</v>
      </c>
      <c r="L41" s="207"/>
      <c r="M41" s="193">
        <v>24939</v>
      </c>
      <c r="N41" s="193">
        <v>249578</v>
      </c>
      <c r="O41" s="193">
        <v>7144</v>
      </c>
      <c r="P41" s="193">
        <v>2514</v>
      </c>
      <c r="Q41" s="193">
        <v>4630</v>
      </c>
      <c r="R41" s="467"/>
      <c r="S41" s="48" t="s">
        <v>323</v>
      </c>
      <c r="U41" s="353"/>
    </row>
    <row r="42" spans="1:21" s="116" customFormat="1" ht="15.75" customHeight="1">
      <c r="A42" s="82" t="s">
        <v>324</v>
      </c>
      <c r="B42" s="197">
        <v>50036</v>
      </c>
      <c r="C42" s="107" t="s">
        <v>387</v>
      </c>
      <c r="D42" s="193">
        <v>265526</v>
      </c>
      <c r="E42" s="107" t="s">
        <v>477</v>
      </c>
      <c r="F42" s="193">
        <v>121155</v>
      </c>
      <c r="G42" s="107" t="s">
        <v>478</v>
      </c>
      <c r="H42" s="207">
        <v>18.8</v>
      </c>
      <c r="I42" s="207">
        <v>45.6</v>
      </c>
      <c r="J42" s="207">
        <v>64.5</v>
      </c>
      <c r="K42" s="207">
        <v>242.1</v>
      </c>
      <c r="L42" s="207"/>
      <c r="M42" s="184">
        <v>18149</v>
      </c>
      <c r="N42" s="184">
        <v>194509</v>
      </c>
      <c r="O42" s="193">
        <v>294</v>
      </c>
      <c r="P42" s="193">
        <v>127</v>
      </c>
      <c r="Q42" s="193">
        <v>167</v>
      </c>
      <c r="R42" s="467"/>
      <c r="S42" s="48" t="s">
        <v>324</v>
      </c>
      <c r="U42" s="193"/>
    </row>
    <row r="43" spans="1:21" s="112" customFormat="1" ht="15.75" customHeight="1">
      <c r="A43" s="82" t="s">
        <v>479</v>
      </c>
      <c r="B43" s="197">
        <v>39714</v>
      </c>
      <c r="C43" s="465">
        <v>13.6</v>
      </c>
      <c r="D43" s="193">
        <v>178803</v>
      </c>
      <c r="E43" s="465">
        <v>61.1</v>
      </c>
      <c r="F43" s="193">
        <v>74142</v>
      </c>
      <c r="G43" s="465">
        <v>25.3</v>
      </c>
      <c r="H43" s="18">
        <v>22.2</v>
      </c>
      <c r="I43" s="183">
        <v>41.5</v>
      </c>
      <c r="J43" s="182">
        <v>63.7</v>
      </c>
      <c r="K43" s="182">
        <v>186.7</v>
      </c>
      <c r="L43" s="207"/>
      <c r="M43" s="193">
        <v>9261</v>
      </c>
      <c r="N43" s="193">
        <v>97976</v>
      </c>
      <c r="O43" s="193">
        <v>1044</v>
      </c>
      <c r="P43" s="210">
        <v>499</v>
      </c>
      <c r="Q43" s="193">
        <v>545</v>
      </c>
      <c r="R43" s="467"/>
      <c r="S43" s="48" t="s">
        <v>479</v>
      </c>
      <c r="U43" s="193"/>
    </row>
    <row r="44" spans="1:21" s="112" customFormat="1" ht="15.75" customHeight="1">
      <c r="A44" s="82" t="s">
        <v>326</v>
      </c>
      <c r="B44" s="197">
        <v>66025</v>
      </c>
      <c r="C44" s="107" t="s">
        <v>474</v>
      </c>
      <c r="D44" s="193">
        <v>293369</v>
      </c>
      <c r="E44" s="107" t="s">
        <v>480</v>
      </c>
      <c r="F44" s="193">
        <v>109205</v>
      </c>
      <c r="G44" s="107" t="s">
        <v>481</v>
      </c>
      <c r="H44" s="207">
        <v>22.5</v>
      </c>
      <c r="I44" s="207">
        <v>37.2</v>
      </c>
      <c r="J44" s="207">
        <v>59.7</v>
      </c>
      <c r="K44" s="207">
        <v>165.4</v>
      </c>
      <c r="L44" s="207"/>
      <c r="M44" s="193">
        <v>14200</v>
      </c>
      <c r="N44" s="193">
        <v>147892</v>
      </c>
      <c r="O44" s="193">
        <v>359</v>
      </c>
      <c r="P44" s="193">
        <v>172</v>
      </c>
      <c r="Q44" s="193">
        <v>187</v>
      </c>
      <c r="R44" s="467"/>
      <c r="S44" s="48" t="s">
        <v>326</v>
      </c>
      <c r="U44" s="193"/>
    </row>
    <row r="45" spans="1:21" s="116" customFormat="1" ht="15.75" customHeight="1">
      <c r="A45" s="82" t="s">
        <v>327</v>
      </c>
      <c r="B45" s="197">
        <v>42796</v>
      </c>
      <c r="C45" s="107" t="s">
        <v>482</v>
      </c>
      <c r="D45" s="193">
        <v>212572</v>
      </c>
      <c r="E45" s="107" t="s">
        <v>483</v>
      </c>
      <c r="F45" s="193">
        <v>102416</v>
      </c>
      <c r="G45" s="107" t="s">
        <v>484</v>
      </c>
      <c r="H45" s="207">
        <v>20.1</v>
      </c>
      <c r="I45" s="207">
        <v>48.2</v>
      </c>
      <c r="J45" s="207">
        <v>68.3</v>
      </c>
      <c r="K45" s="207">
        <v>239.3</v>
      </c>
      <c r="L45" s="207"/>
      <c r="M45" s="193">
        <v>12335</v>
      </c>
      <c r="N45" s="193">
        <v>123727</v>
      </c>
      <c r="O45" s="193">
        <v>3216</v>
      </c>
      <c r="P45" s="193">
        <v>1798</v>
      </c>
      <c r="Q45" s="193">
        <v>1418</v>
      </c>
      <c r="R45" s="18"/>
      <c r="S45" s="48" t="s">
        <v>327</v>
      </c>
      <c r="U45" s="353"/>
    </row>
    <row r="46" spans="1:21" s="116" customFormat="1" ht="15.75" customHeight="1">
      <c r="A46" s="82" t="s">
        <v>328</v>
      </c>
      <c r="B46" s="197">
        <v>44519</v>
      </c>
      <c r="C46" s="107" t="s">
        <v>391</v>
      </c>
      <c r="D46" s="193">
        <v>211753</v>
      </c>
      <c r="E46" s="107" t="s">
        <v>485</v>
      </c>
      <c r="F46" s="193">
        <v>105954</v>
      </c>
      <c r="G46" s="107" t="s">
        <v>486</v>
      </c>
      <c r="H46" s="207">
        <v>21</v>
      </c>
      <c r="I46" s="207">
        <v>50</v>
      </c>
      <c r="J46" s="207">
        <v>71.1</v>
      </c>
      <c r="K46" s="207">
        <v>238</v>
      </c>
      <c r="L46" s="207"/>
      <c r="M46" s="193">
        <v>16555</v>
      </c>
      <c r="N46" s="193">
        <v>163769</v>
      </c>
      <c r="O46" s="193">
        <v>3651</v>
      </c>
      <c r="P46" s="184">
        <v>2173</v>
      </c>
      <c r="Q46" s="184">
        <v>1478</v>
      </c>
      <c r="R46" s="467"/>
      <c r="S46" s="48" t="s">
        <v>328</v>
      </c>
      <c r="U46" s="472"/>
    </row>
    <row r="47" spans="1:21" s="116" customFormat="1" ht="15.75" customHeight="1">
      <c r="A47" s="82" t="s">
        <v>487</v>
      </c>
      <c r="B47" s="197">
        <v>25742</v>
      </c>
      <c r="C47" s="465">
        <v>13.4</v>
      </c>
      <c r="D47" s="193">
        <v>115038</v>
      </c>
      <c r="E47" s="465">
        <v>60</v>
      </c>
      <c r="F47" s="193">
        <v>51027</v>
      </c>
      <c r="G47" s="465">
        <v>26.6</v>
      </c>
      <c r="H47" s="18">
        <v>22.4</v>
      </c>
      <c r="I47" s="183">
        <v>44.4</v>
      </c>
      <c r="J47" s="182">
        <v>66.7</v>
      </c>
      <c r="K47" s="182">
        <v>198.2</v>
      </c>
      <c r="L47" s="112"/>
      <c r="M47" s="193">
        <v>9660</v>
      </c>
      <c r="N47" s="193">
        <v>93944</v>
      </c>
      <c r="O47" s="193">
        <v>6779</v>
      </c>
      <c r="P47" s="210">
        <v>4214</v>
      </c>
      <c r="Q47" s="193">
        <v>2565</v>
      </c>
      <c r="R47" s="467"/>
      <c r="S47" s="48" t="s">
        <v>487</v>
      </c>
      <c r="U47" s="472"/>
    </row>
    <row r="48" spans="1:21" s="116" customFormat="1" ht="15.75" customHeight="1">
      <c r="A48" s="82" t="s">
        <v>488</v>
      </c>
      <c r="B48" s="197">
        <v>26384</v>
      </c>
      <c r="C48" s="465">
        <v>13.1744121598</v>
      </c>
      <c r="D48" s="193">
        <v>117497</v>
      </c>
      <c r="E48" s="465">
        <v>58.670175316</v>
      </c>
      <c r="F48" s="193">
        <v>56386</v>
      </c>
      <c r="G48" s="465">
        <v>28.1554125243</v>
      </c>
      <c r="H48" s="188">
        <f>B48*100/D48</f>
        <v>22.455041405312475</v>
      </c>
      <c r="I48" s="183">
        <f>F48*100/D48</f>
        <v>47.98931036537103</v>
      </c>
      <c r="J48" s="182">
        <f>SUM(B48,F48)*100/D48</f>
        <v>70.44435177068351</v>
      </c>
      <c r="K48" s="182">
        <f>F48*100/B48</f>
        <v>213.71285627653123</v>
      </c>
      <c r="L48" s="112"/>
      <c r="M48" s="193">
        <v>10415</v>
      </c>
      <c r="N48" s="193">
        <v>93802</v>
      </c>
      <c r="O48" s="193">
        <v>4545</v>
      </c>
      <c r="P48" s="210">
        <v>2231</v>
      </c>
      <c r="Q48" s="193">
        <v>2314</v>
      </c>
      <c r="R48" s="467"/>
      <c r="S48" s="48" t="s">
        <v>488</v>
      </c>
      <c r="U48" s="472"/>
    </row>
    <row r="49" spans="1:21" s="116" customFormat="1" ht="15.75" customHeight="1">
      <c r="A49" s="82" t="s">
        <v>489</v>
      </c>
      <c r="B49" s="197">
        <v>64463</v>
      </c>
      <c r="C49" s="107" t="s">
        <v>474</v>
      </c>
      <c r="D49" s="193">
        <v>270529</v>
      </c>
      <c r="E49" s="107" t="s">
        <v>490</v>
      </c>
      <c r="F49" s="193">
        <v>122037</v>
      </c>
      <c r="G49" s="107" t="s">
        <v>491</v>
      </c>
      <c r="H49" s="207">
        <v>23.8</v>
      </c>
      <c r="I49" s="207">
        <v>45.1</v>
      </c>
      <c r="J49" s="207">
        <v>68.9</v>
      </c>
      <c r="K49" s="207">
        <v>189.3</v>
      </c>
      <c r="L49" s="207"/>
      <c r="M49" s="193">
        <v>18795</v>
      </c>
      <c r="N49" s="193">
        <v>204032</v>
      </c>
      <c r="O49" s="193">
        <v>6644</v>
      </c>
      <c r="P49" s="193">
        <v>3121</v>
      </c>
      <c r="Q49" s="193">
        <v>3523</v>
      </c>
      <c r="R49" s="467"/>
      <c r="S49" s="48" t="s">
        <v>489</v>
      </c>
      <c r="U49" s="15"/>
    </row>
    <row r="50" spans="1:21" s="475" customFormat="1" ht="15.75" customHeight="1">
      <c r="A50" s="82" t="s">
        <v>492</v>
      </c>
      <c r="B50" s="201">
        <v>25905</v>
      </c>
      <c r="C50" s="107" t="s">
        <v>493</v>
      </c>
      <c r="D50" s="15">
        <v>124928</v>
      </c>
      <c r="E50" s="107" t="s">
        <v>494</v>
      </c>
      <c r="F50" s="15">
        <v>76204</v>
      </c>
      <c r="G50" s="107" t="s">
        <v>495</v>
      </c>
      <c r="H50" s="183">
        <v>20.7</v>
      </c>
      <c r="I50" s="183">
        <v>61</v>
      </c>
      <c r="J50" s="182">
        <v>81.7</v>
      </c>
      <c r="K50" s="182">
        <v>294.2</v>
      </c>
      <c r="L50" s="473"/>
      <c r="M50" s="15">
        <v>10067</v>
      </c>
      <c r="N50" s="15">
        <v>94876</v>
      </c>
      <c r="O50" s="15">
        <v>2970</v>
      </c>
      <c r="P50" s="19">
        <v>1177</v>
      </c>
      <c r="Q50" s="15">
        <v>1793</v>
      </c>
      <c r="R50" s="474"/>
      <c r="S50" s="48" t="s">
        <v>492</v>
      </c>
      <c r="U50" s="193"/>
    </row>
    <row r="51" spans="1:21" s="475" customFormat="1" ht="15.75" customHeight="1">
      <c r="A51" s="476" t="s">
        <v>80</v>
      </c>
      <c r="B51" s="477">
        <v>64496</v>
      </c>
      <c r="C51" s="478">
        <v>14</v>
      </c>
      <c r="D51" s="479">
        <v>271739</v>
      </c>
      <c r="E51" s="478">
        <v>59.1</v>
      </c>
      <c r="F51" s="479">
        <v>123441</v>
      </c>
      <c r="G51" s="478">
        <v>26.9</v>
      </c>
      <c r="H51" s="480">
        <v>23.7</v>
      </c>
      <c r="I51" s="480">
        <v>45.4</v>
      </c>
      <c r="J51" s="480">
        <v>69.2</v>
      </c>
      <c r="K51" s="480">
        <v>191.4</v>
      </c>
      <c r="L51" s="481"/>
      <c r="M51" s="479">
        <v>21683</v>
      </c>
      <c r="N51" s="479">
        <v>212490</v>
      </c>
      <c r="O51" s="479">
        <v>7683</v>
      </c>
      <c r="P51" s="479">
        <v>1818</v>
      </c>
      <c r="Q51" s="375">
        <v>5865</v>
      </c>
      <c r="R51" s="482"/>
      <c r="S51" s="380" t="s">
        <v>80</v>
      </c>
      <c r="U51" s="193"/>
    </row>
    <row r="52" spans="1:21" s="112" customFormat="1" ht="15.75" customHeight="1">
      <c r="A52" s="82" t="s">
        <v>333</v>
      </c>
      <c r="B52" s="197">
        <v>31116</v>
      </c>
      <c r="C52" s="107" t="s">
        <v>496</v>
      </c>
      <c r="D52" s="193">
        <v>147954</v>
      </c>
      <c r="E52" s="107" t="s">
        <v>497</v>
      </c>
      <c r="F52" s="193">
        <v>88073</v>
      </c>
      <c r="G52" s="107" t="s">
        <v>498</v>
      </c>
      <c r="H52" s="183">
        <v>21</v>
      </c>
      <c r="I52" s="183">
        <v>59.5</v>
      </c>
      <c r="J52" s="182">
        <v>80.6</v>
      </c>
      <c r="K52" s="182">
        <v>283</v>
      </c>
      <c r="L52" s="182"/>
      <c r="M52" s="193">
        <v>12635</v>
      </c>
      <c r="N52" s="193">
        <v>117820</v>
      </c>
      <c r="O52" s="193">
        <v>4581</v>
      </c>
      <c r="P52" s="15">
        <v>3452</v>
      </c>
      <c r="Q52" s="193">
        <v>1129</v>
      </c>
      <c r="R52" s="43"/>
      <c r="S52" s="48" t="s">
        <v>333</v>
      </c>
      <c r="U52" s="353"/>
    </row>
    <row r="53" spans="1:21" s="116" customFormat="1" ht="15.75" customHeight="1">
      <c r="A53" s="82" t="s">
        <v>334</v>
      </c>
      <c r="B53" s="197">
        <v>55082</v>
      </c>
      <c r="C53" s="107" t="s">
        <v>499</v>
      </c>
      <c r="D53" s="193">
        <v>240958</v>
      </c>
      <c r="E53" s="107" t="s">
        <v>500</v>
      </c>
      <c r="F53" s="193">
        <v>109369</v>
      </c>
      <c r="G53" s="107" t="s">
        <v>501</v>
      </c>
      <c r="H53" s="182">
        <v>22.9</v>
      </c>
      <c r="I53" s="207">
        <v>45.4</v>
      </c>
      <c r="J53" s="207">
        <v>68.2</v>
      </c>
      <c r="K53" s="207">
        <v>198.6</v>
      </c>
      <c r="L53" s="207"/>
      <c r="M53" s="193">
        <v>22695</v>
      </c>
      <c r="N53" s="193">
        <v>210307</v>
      </c>
      <c r="O53" s="193">
        <v>8682</v>
      </c>
      <c r="P53" s="193">
        <v>4870</v>
      </c>
      <c r="Q53" s="193">
        <v>3812</v>
      </c>
      <c r="R53" s="18"/>
      <c r="S53" s="48" t="s">
        <v>334</v>
      </c>
      <c r="U53" s="193"/>
    </row>
    <row r="54" spans="1:21" s="112" customFormat="1" ht="15.75" customHeight="1">
      <c r="A54" s="82" t="s">
        <v>335</v>
      </c>
      <c r="B54" s="197">
        <v>64925</v>
      </c>
      <c r="C54" s="107" t="s">
        <v>502</v>
      </c>
      <c r="D54" s="193">
        <v>303024</v>
      </c>
      <c r="E54" s="107" t="s">
        <v>503</v>
      </c>
      <c r="F54" s="193">
        <v>128658</v>
      </c>
      <c r="G54" s="107" t="s">
        <v>504</v>
      </c>
      <c r="H54" s="207">
        <v>21.4</v>
      </c>
      <c r="I54" s="207">
        <v>42.5</v>
      </c>
      <c r="J54" s="207">
        <v>63.9</v>
      </c>
      <c r="K54" s="207">
        <v>198.2</v>
      </c>
      <c r="L54" s="207"/>
      <c r="M54" s="193">
        <v>21657</v>
      </c>
      <c r="N54" s="193">
        <v>218198</v>
      </c>
      <c r="O54" s="193">
        <v>5442</v>
      </c>
      <c r="P54" s="193">
        <v>3342</v>
      </c>
      <c r="Q54" s="193">
        <v>2100</v>
      </c>
      <c r="R54" s="467"/>
      <c r="S54" s="48" t="s">
        <v>335</v>
      </c>
      <c r="U54" s="353"/>
    </row>
    <row r="55" spans="1:21" s="116" customFormat="1" ht="15.75" customHeight="1">
      <c r="A55" s="82" t="s">
        <v>336</v>
      </c>
      <c r="B55" s="197">
        <v>42364</v>
      </c>
      <c r="C55" s="107" t="s">
        <v>505</v>
      </c>
      <c r="D55" s="193">
        <v>197306</v>
      </c>
      <c r="E55" s="107" t="s">
        <v>506</v>
      </c>
      <c r="F55" s="193">
        <v>91788</v>
      </c>
      <c r="G55" s="107" t="s">
        <v>478</v>
      </c>
      <c r="H55" s="207">
        <v>21.47</v>
      </c>
      <c r="I55" s="182">
        <v>46.5</v>
      </c>
      <c r="J55" s="207">
        <v>68</v>
      </c>
      <c r="K55" s="207">
        <v>216.7</v>
      </c>
      <c r="L55" s="207"/>
      <c r="M55" s="184">
        <v>17037</v>
      </c>
      <c r="N55" s="184">
        <v>148468</v>
      </c>
      <c r="O55" s="193">
        <v>2447</v>
      </c>
      <c r="P55" s="193">
        <v>1516</v>
      </c>
      <c r="Q55" s="193">
        <v>931</v>
      </c>
      <c r="R55" s="18"/>
      <c r="S55" s="48" t="s">
        <v>336</v>
      </c>
      <c r="U55" s="353"/>
    </row>
    <row r="56" spans="1:21" s="116" customFormat="1" ht="15.75" customHeight="1">
      <c r="A56" s="82" t="s">
        <v>337</v>
      </c>
      <c r="B56" s="197">
        <v>41133</v>
      </c>
      <c r="C56" s="107" t="s">
        <v>507</v>
      </c>
      <c r="D56" s="193">
        <v>179398</v>
      </c>
      <c r="E56" s="107" t="s">
        <v>508</v>
      </c>
      <c r="F56" s="193">
        <v>76256</v>
      </c>
      <c r="G56" s="107" t="s">
        <v>509</v>
      </c>
      <c r="H56" s="207">
        <v>22.9</v>
      </c>
      <c r="I56" s="182">
        <v>42.5</v>
      </c>
      <c r="J56" s="182">
        <v>65.4</v>
      </c>
      <c r="K56" s="182">
        <v>185.4</v>
      </c>
      <c r="L56" s="182"/>
      <c r="M56" s="193">
        <v>13985</v>
      </c>
      <c r="N56" s="193">
        <v>129001</v>
      </c>
      <c r="O56" s="193">
        <v>4856</v>
      </c>
      <c r="P56" s="193">
        <v>3188</v>
      </c>
      <c r="Q56" s="193">
        <v>1668</v>
      </c>
      <c r="R56" s="467"/>
      <c r="S56" s="48" t="s">
        <v>337</v>
      </c>
      <c r="U56" s="353"/>
    </row>
    <row r="57" spans="1:21" s="116" customFormat="1" ht="15.75" customHeight="1">
      <c r="A57" s="82" t="s">
        <v>510</v>
      </c>
      <c r="B57" s="197">
        <v>50265</v>
      </c>
      <c r="C57" s="107" t="s">
        <v>511</v>
      </c>
      <c r="D57" s="193">
        <v>249601</v>
      </c>
      <c r="E57" s="107" t="s">
        <v>512</v>
      </c>
      <c r="F57" s="193">
        <v>122974</v>
      </c>
      <c r="G57" s="107" t="s">
        <v>513</v>
      </c>
      <c r="H57" s="207">
        <v>20.1</v>
      </c>
      <c r="I57" s="207">
        <v>49.3</v>
      </c>
      <c r="J57" s="207">
        <v>69.4</v>
      </c>
      <c r="K57" s="207">
        <v>244.7</v>
      </c>
      <c r="L57" s="207"/>
      <c r="M57" s="193">
        <v>19504</v>
      </c>
      <c r="N57" s="193">
        <v>207637</v>
      </c>
      <c r="O57" s="193">
        <v>2947</v>
      </c>
      <c r="P57" s="193">
        <v>1215</v>
      </c>
      <c r="Q57" s="193">
        <v>1732</v>
      </c>
      <c r="R57" s="467"/>
      <c r="S57" s="48" t="s">
        <v>510</v>
      </c>
      <c r="U57" s="193"/>
    </row>
    <row r="58" spans="1:21" s="116" customFormat="1" ht="15.75" customHeight="1">
      <c r="A58" s="82" t="s">
        <v>514</v>
      </c>
      <c r="B58" s="197">
        <v>33765</v>
      </c>
      <c r="C58" s="107" t="s">
        <v>515</v>
      </c>
      <c r="D58" s="193">
        <v>146170</v>
      </c>
      <c r="E58" s="107" t="s">
        <v>516</v>
      </c>
      <c r="F58" s="193">
        <v>73685</v>
      </c>
      <c r="G58" s="107" t="s">
        <v>517</v>
      </c>
      <c r="H58" s="207">
        <v>23.1</v>
      </c>
      <c r="I58" s="207">
        <v>50.4</v>
      </c>
      <c r="J58" s="207">
        <v>73.5</v>
      </c>
      <c r="K58" s="207">
        <v>218.2</v>
      </c>
      <c r="L58" s="207"/>
      <c r="M58" s="193">
        <v>11153</v>
      </c>
      <c r="N58" s="193">
        <v>97744</v>
      </c>
      <c r="O58" s="193">
        <v>2496</v>
      </c>
      <c r="P58" s="193">
        <v>1664</v>
      </c>
      <c r="Q58" s="193">
        <v>832</v>
      </c>
      <c r="R58" s="467"/>
      <c r="S58" s="48" t="s">
        <v>514</v>
      </c>
      <c r="U58" s="193"/>
    </row>
    <row r="59" spans="1:21" s="116" customFormat="1" ht="15.75" customHeight="1">
      <c r="A59" s="82" t="s">
        <v>518</v>
      </c>
      <c r="B59" s="197">
        <v>66116</v>
      </c>
      <c r="C59" s="107" t="s">
        <v>519</v>
      </c>
      <c r="D59" s="193">
        <v>289224</v>
      </c>
      <c r="E59" s="107" t="s">
        <v>520</v>
      </c>
      <c r="F59" s="193">
        <v>116354</v>
      </c>
      <c r="G59" s="107" t="s">
        <v>521</v>
      </c>
      <c r="H59" s="207">
        <v>22.9</v>
      </c>
      <c r="I59" s="207">
        <v>40.2</v>
      </c>
      <c r="J59" s="207">
        <v>63.1</v>
      </c>
      <c r="K59" s="207">
        <v>176</v>
      </c>
      <c r="L59" s="207"/>
      <c r="M59" s="184">
        <v>20354</v>
      </c>
      <c r="N59" s="184">
        <v>229770</v>
      </c>
      <c r="O59" s="193">
        <v>4281</v>
      </c>
      <c r="P59" s="193">
        <v>2039</v>
      </c>
      <c r="Q59" s="193">
        <v>2242</v>
      </c>
      <c r="R59" s="467"/>
      <c r="S59" s="48" t="s">
        <v>518</v>
      </c>
      <c r="U59" s="193"/>
    </row>
    <row r="60" spans="1:21" s="112" customFormat="1" ht="15.75" customHeight="1">
      <c r="A60" s="82" t="s">
        <v>341</v>
      </c>
      <c r="B60" s="197">
        <v>56273</v>
      </c>
      <c r="C60" s="107" t="s">
        <v>522</v>
      </c>
      <c r="D60" s="193">
        <v>238073</v>
      </c>
      <c r="E60" s="107" t="s">
        <v>523</v>
      </c>
      <c r="F60" s="193">
        <v>100475</v>
      </c>
      <c r="G60" s="107" t="s">
        <v>524</v>
      </c>
      <c r="H60" s="207">
        <v>23.6</v>
      </c>
      <c r="I60" s="207">
        <v>42.2</v>
      </c>
      <c r="J60" s="207">
        <v>65.8</v>
      </c>
      <c r="K60" s="207">
        <v>178.5</v>
      </c>
      <c r="L60" s="207"/>
      <c r="M60" s="193">
        <v>18667</v>
      </c>
      <c r="N60" s="193">
        <v>179484</v>
      </c>
      <c r="O60" s="184">
        <v>5202</v>
      </c>
      <c r="P60" s="184">
        <v>3628</v>
      </c>
      <c r="Q60" s="184">
        <v>1574</v>
      </c>
      <c r="R60" s="18"/>
      <c r="S60" s="48" t="s">
        <v>341</v>
      </c>
      <c r="U60" s="193"/>
    </row>
    <row r="61" spans="1:21" s="116" customFormat="1" ht="15.75" customHeight="1">
      <c r="A61" s="82" t="s">
        <v>342</v>
      </c>
      <c r="B61" s="197">
        <v>80965</v>
      </c>
      <c r="C61" s="107" t="s">
        <v>519</v>
      </c>
      <c r="D61" s="193">
        <v>358756</v>
      </c>
      <c r="E61" s="107" t="s">
        <v>525</v>
      </c>
      <c r="F61" s="193">
        <v>145300</v>
      </c>
      <c r="G61" s="107" t="s">
        <v>526</v>
      </c>
      <c r="H61" s="207">
        <v>22.6</v>
      </c>
      <c r="I61" s="207">
        <v>40.5</v>
      </c>
      <c r="J61" s="207">
        <v>63.1</v>
      </c>
      <c r="K61" s="207">
        <v>179.5</v>
      </c>
      <c r="L61" s="207"/>
      <c r="M61" s="193">
        <v>28317</v>
      </c>
      <c r="N61" s="193">
        <v>278415</v>
      </c>
      <c r="O61" s="193">
        <v>4562</v>
      </c>
      <c r="P61" s="193">
        <v>1176</v>
      </c>
      <c r="Q61" s="193">
        <v>3386</v>
      </c>
      <c r="R61" s="467"/>
      <c r="S61" s="48" t="s">
        <v>342</v>
      </c>
      <c r="U61" s="112"/>
    </row>
    <row r="62" spans="1:19" s="116" customFormat="1" ht="15.75" customHeight="1" thickBot="1">
      <c r="A62" s="162" t="s">
        <v>527</v>
      </c>
      <c r="B62" s="483">
        <v>49811</v>
      </c>
      <c r="C62" s="108" t="s">
        <v>528</v>
      </c>
      <c r="D62" s="241">
        <v>200177</v>
      </c>
      <c r="E62" s="108" t="s">
        <v>529</v>
      </c>
      <c r="F62" s="241">
        <v>63513</v>
      </c>
      <c r="G62" s="108" t="s">
        <v>530</v>
      </c>
      <c r="H62" s="213">
        <v>24.9</v>
      </c>
      <c r="I62" s="213">
        <v>31.7</v>
      </c>
      <c r="J62" s="213">
        <v>56.6</v>
      </c>
      <c r="K62" s="213">
        <v>127.5</v>
      </c>
      <c r="L62" s="207"/>
      <c r="M62" s="241">
        <v>18196</v>
      </c>
      <c r="N62" s="241">
        <v>162469</v>
      </c>
      <c r="O62" s="241">
        <v>142</v>
      </c>
      <c r="P62" s="241">
        <v>92</v>
      </c>
      <c r="Q62" s="241">
        <v>50</v>
      </c>
      <c r="R62" s="484"/>
      <c r="S62" s="54" t="s">
        <v>527</v>
      </c>
    </row>
    <row r="63" spans="1:19" s="487" customFormat="1" ht="10.5">
      <c r="A63" s="153" t="s">
        <v>531</v>
      </c>
      <c r="B63" s="153"/>
      <c r="C63" s="153"/>
      <c r="D63" s="153"/>
      <c r="E63" s="153"/>
      <c r="F63" s="153"/>
      <c r="G63" s="146"/>
      <c r="H63" s="146"/>
      <c r="I63" s="153"/>
      <c r="J63" s="153"/>
      <c r="K63" s="153"/>
      <c r="L63" s="153"/>
      <c r="M63" s="485" t="s">
        <v>532</v>
      </c>
      <c r="N63" s="486"/>
      <c r="O63" s="486"/>
      <c r="P63" s="391"/>
      <c r="Q63" s="486"/>
      <c r="R63" s="391"/>
      <c r="S63" s="391"/>
    </row>
    <row r="64" spans="1:19" s="145" customFormat="1" ht="10.5">
      <c r="A64" s="153"/>
      <c r="B64" s="153"/>
      <c r="C64" s="153"/>
      <c r="D64" s="153"/>
      <c r="E64" s="488"/>
      <c r="F64" s="488"/>
      <c r="G64" s="489"/>
      <c r="H64" s="146"/>
      <c r="I64" s="488"/>
      <c r="J64" s="488"/>
      <c r="K64" s="153"/>
      <c r="L64" s="153"/>
      <c r="M64" s="153"/>
      <c r="N64" s="153"/>
      <c r="O64" s="153"/>
      <c r="P64" s="153"/>
      <c r="Q64" s="153"/>
      <c r="R64" s="153"/>
      <c r="S64" s="153"/>
    </row>
    <row r="65" spans="1:19" s="145" customFormat="1" ht="10.5">
      <c r="A65" s="153"/>
      <c r="B65" s="153"/>
      <c r="C65" s="153"/>
      <c r="D65" s="153"/>
      <c r="E65" s="153"/>
      <c r="F65" s="153"/>
      <c r="G65" s="153"/>
      <c r="H65" s="153"/>
      <c r="I65" s="153"/>
      <c r="J65" s="153"/>
      <c r="K65" s="153"/>
      <c r="L65" s="153"/>
      <c r="M65" s="153"/>
      <c r="N65" s="486"/>
      <c r="O65" s="486"/>
      <c r="P65" s="153"/>
      <c r="Q65" s="153"/>
      <c r="R65" s="153"/>
      <c r="S65" s="153"/>
    </row>
    <row r="66" spans="1:19" s="145" customFormat="1" ht="10.5">
      <c r="A66" s="153"/>
      <c r="B66" s="153"/>
      <c r="C66" s="153"/>
      <c r="D66" s="153"/>
      <c r="E66" s="153"/>
      <c r="F66" s="153"/>
      <c r="G66" s="153"/>
      <c r="H66" s="153"/>
      <c r="I66" s="153"/>
      <c r="J66" s="153"/>
      <c r="K66" s="153"/>
      <c r="L66" s="153"/>
      <c r="M66" s="153"/>
      <c r="N66" s="153"/>
      <c r="O66" s="153"/>
      <c r="P66" s="153"/>
      <c r="Q66" s="153"/>
      <c r="R66" s="153"/>
      <c r="S66" s="153"/>
    </row>
    <row r="67" spans="1:19" ht="11.25" customHeight="1">
      <c r="A67" s="153"/>
      <c r="B67" s="396"/>
      <c r="C67" s="399"/>
      <c r="D67" s="399"/>
      <c r="E67" s="399"/>
      <c r="F67" s="402"/>
      <c r="G67" s="399"/>
      <c r="H67" s="490"/>
      <c r="I67" s="391"/>
      <c r="J67" s="391"/>
      <c r="K67" s="391"/>
      <c r="L67" s="89"/>
      <c r="M67" s="396"/>
      <c r="N67" s="399"/>
      <c r="O67" s="399"/>
      <c r="P67" s="399"/>
      <c r="Q67" s="402"/>
      <c r="R67" s="399"/>
      <c r="S67" s="407"/>
    </row>
    <row r="68" spans="2:19" ht="11.25" customHeight="1">
      <c r="B68" s="403"/>
      <c r="C68" s="404"/>
      <c r="D68" s="404"/>
      <c r="E68" s="404"/>
      <c r="F68" s="405"/>
      <c r="G68" s="404"/>
      <c r="H68" s="411"/>
      <c r="I68" s="408"/>
      <c r="J68" s="408"/>
      <c r="K68" s="408"/>
      <c r="M68" s="491"/>
      <c r="N68" s="410"/>
      <c r="O68" s="410"/>
      <c r="P68" s="410"/>
      <c r="Q68" s="406"/>
      <c r="R68" s="410"/>
      <c r="S68" s="411"/>
    </row>
    <row r="69" spans="2:19" ht="11.25" customHeight="1">
      <c r="B69" s="145"/>
      <c r="C69" s="145"/>
      <c r="D69" s="145"/>
      <c r="E69" s="145"/>
      <c r="F69" s="145"/>
      <c r="G69" s="145"/>
      <c r="I69" s="408"/>
      <c r="J69" s="408"/>
      <c r="K69" s="408"/>
      <c r="L69" s="413"/>
      <c r="M69" s="491"/>
      <c r="N69" s="410"/>
      <c r="O69" s="410"/>
      <c r="P69" s="410"/>
      <c r="Q69" s="406"/>
      <c r="R69" s="410"/>
      <c r="S69" s="411"/>
    </row>
    <row r="70" spans="2:19" s="412" customFormat="1" ht="12" customHeight="1">
      <c r="B70" s="413"/>
      <c r="C70" s="413"/>
      <c r="D70" s="413"/>
      <c r="E70" s="413"/>
      <c r="F70" s="413"/>
      <c r="G70" s="413"/>
      <c r="H70" s="413"/>
      <c r="I70" s="401"/>
      <c r="J70" s="401"/>
      <c r="K70" s="401"/>
      <c r="L70" s="413"/>
      <c r="M70" s="413"/>
      <c r="N70" s="413"/>
      <c r="O70" s="413"/>
      <c r="P70" s="413"/>
      <c r="Q70" s="413"/>
      <c r="R70" s="413"/>
      <c r="S70" s="414"/>
    </row>
    <row r="71" s="412" customFormat="1" ht="10.5"/>
    <row r="72" s="412" customFormat="1" ht="10.5"/>
    <row r="73" spans="5:12" s="408" customFormat="1" ht="10.5">
      <c r="E73" s="432"/>
      <c r="F73" s="432"/>
      <c r="G73" s="432"/>
      <c r="H73" s="432"/>
      <c r="I73" s="432"/>
      <c r="J73" s="432"/>
      <c r="K73" s="432"/>
      <c r="L73" s="432"/>
    </row>
    <row r="74" s="408" customFormat="1" ht="10.5">
      <c r="S74" s="492"/>
    </row>
    <row r="75" s="408" customFormat="1" ht="10.5"/>
    <row r="76" spans="2:5" s="408" customFormat="1" ht="10.5">
      <c r="B76" s="492"/>
      <c r="E76" s="492"/>
    </row>
    <row r="77" s="408" customFormat="1" ht="10.5"/>
    <row r="78" s="408" customFormat="1" ht="10.5">
      <c r="R78" s="492"/>
    </row>
    <row r="79" s="408" customFormat="1" ht="10.5"/>
    <row r="80" s="408" customFormat="1" ht="10.5"/>
    <row r="81" s="408" customFormat="1" ht="10.5"/>
    <row r="82" spans="5:6" s="408" customFormat="1" ht="10.5">
      <c r="E82" s="492"/>
      <c r="F82" s="492"/>
    </row>
    <row r="83" s="408" customFormat="1" ht="10.5">
      <c r="E83" s="492"/>
    </row>
    <row r="84" s="408" customFormat="1" ht="10.5"/>
    <row r="85" s="408" customFormat="1" ht="10.5"/>
    <row r="86" spans="1:19" s="145" customFormat="1" ht="10.5">
      <c r="A86" s="415"/>
      <c r="B86" s="416"/>
      <c r="C86" s="417"/>
      <c r="D86" s="418"/>
      <c r="E86" s="419"/>
      <c r="F86" s="419"/>
      <c r="G86" s="419"/>
      <c r="H86" s="419"/>
      <c r="I86" s="419"/>
      <c r="J86" s="419"/>
      <c r="K86" s="419"/>
      <c r="L86" s="417"/>
      <c r="M86" s="417"/>
      <c r="N86" s="419"/>
      <c r="O86" s="419"/>
      <c r="P86" s="419"/>
      <c r="Q86" s="420"/>
      <c r="R86" s="419"/>
      <c r="S86" s="415"/>
    </row>
    <row r="87" spans="1:19" s="145" customFormat="1" ht="10.5">
      <c r="A87" s="415"/>
      <c r="B87" s="416"/>
      <c r="C87" s="417"/>
      <c r="D87" s="418"/>
      <c r="E87" s="419"/>
      <c r="F87" s="419"/>
      <c r="G87" s="419"/>
      <c r="H87" s="419"/>
      <c r="I87" s="419"/>
      <c r="J87" s="419"/>
      <c r="K87" s="419"/>
      <c r="L87" s="417"/>
      <c r="M87" s="417"/>
      <c r="N87" s="419"/>
      <c r="O87" s="419"/>
      <c r="P87" s="419"/>
      <c r="Q87" s="420"/>
      <c r="R87" s="419"/>
      <c r="S87" s="415"/>
    </row>
    <row r="88" spans="1:19" s="145" customFormat="1" ht="10.5">
      <c r="A88" s="415"/>
      <c r="B88" s="416"/>
      <c r="C88" s="417"/>
      <c r="D88" s="418"/>
      <c r="E88" s="419"/>
      <c r="F88" s="419"/>
      <c r="G88" s="419"/>
      <c r="H88" s="419"/>
      <c r="I88" s="419"/>
      <c r="J88" s="419"/>
      <c r="K88" s="419"/>
      <c r="L88" s="417"/>
      <c r="M88" s="417"/>
      <c r="N88" s="419"/>
      <c r="O88" s="419"/>
      <c r="P88" s="419"/>
      <c r="Q88" s="420"/>
      <c r="R88" s="419"/>
      <c r="S88" s="415"/>
    </row>
    <row r="89" spans="1:19" s="145" customFormat="1" ht="10.5">
      <c r="A89" s="415"/>
      <c r="B89" s="416"/>
      <c r="C89" s="417"/>
      <c r="D89" s="418"/>
      <c r="E89" s="419"/>
      <c r="F89" s="419"/>
      <c r="G89" s="419"/>
      <c r="H89" s="419"/>
      <c r="I89" s="419"/>
      <c r="J89" s="419"/>
      <c r="K89" s="419"/>
      <c r="L89" s="417"/>
      <c r="M89" s="417"/>
      <c r="N89" s="419"/>
      <c r="O89" s="419"/>
      <c r="P89" s="419"/>
      <c r="Q89" s="420"/>
      <c r="R89" s="419"/>
      <c r="S89" s="415"/>
    </row>
    <row r="90" spans="1:19" s="145" customFormat="1" ht="10.5">
      <c r="A90" s="415"/>
      <c r="B90" s="416"/>
      <c r="C90" s="417"/>
      <c r="D90" s="421"/>
      <c r="E90" s="419"/>
      <c r="F90" s="419"/>
      <c r="G90" s="419"/>
      <c r="H90" s="419"/>
      <c r="I90" s="419"/>
      <c r="J90" s="419"/>
      <c r="K90" s="419"/>
      <c r="L90" s="417"/>
      <c r="M90" s="417"/>
      <c r="N90" s="419"/>
      <c r="O90" s="419"/>
      <c r="P90" s="419"/>
      <c r="Q90" s="420"/>
      <c r="R90" s="419"/>
      <c r="S90" s="415"/>
    </row>
    <row r="91" spans="1:19" s="145" customFormat="1" ht="10.5">
      <c r="A91" s="415"/>
      <c r="B91" s="416"/>
      <c r="C91" s="417"/>
      <c r="D91" s="418"/>
      <c r="E91" s="419"/>
      <c r="F91" s="419"/>
      <c r="G91" s="419"/>
      <c r="H91" s="419"/>
      <c r="I91" s="419"/>
      <c r="J91" s="419"/>
      <c r="K91" s="419"/>
      <c r="L91" s="417"/>
      <c r="M91" s="417"/>
      <c r="N91" s="419"/>
      <c r="O91" s="419"/>
      <c r="P91" s="419"/>
      <c r="Q91" s="420"/>
      <c r="R91" s="419"/>
      <c r="S91" s="415"/>
    </row>
    <row r="92" spans="1:19" s="145" customFormat="1" ht="10.5">
      <c r="A92" s="415"/>
      <c r="B92" s="422"/>
      <c r="C92" s="417"/>
      <c r="D92" s="418"/>
      <c r="E92" s="419"/>
      <c r="F92" s="419"/>
      <c r="G92" s="419"/>
      <c r="H92" s="419"/>
      <c r="I92" s="419"/>
      <c r="J92" s="419"/>
      <c r="K92" s="419"/>
      <c r="L92" s="417"/>
      <c r="M92" s="417"/>
      <c r="N92" s="419"/>
      <c r="O92" s="419"/>
      <c r="P92" s="419"/>
      <c r="Q92" s="423"/>
      <c r="R92" s="424"/>
      <c r="S92" s="415"/>
    </row>
    <row r="93" spans="1:19" s="145" customFormat="1" ht="10.5">
      <c r="A93" s="415"/>
      <c r="B93" s="416"/>
      <c r="C93" s="417"/>
      <c r="D93" s="418"/>
      <c r="E93" s="419"/>
      <c r="F93" s="419"/>
      <c r="G93" s="419"/>
      <c r="H93" s="419"/>
      <c r="I93" s="419"/>
      <c r="J93" s="419"/>
      <c r="K93" s="419"/>
      <c r="L93" s="417"/>
      <c r="M93" s="417"/>
      <c r="N93" s="419"/>
      <c r="O93" s="419"/>
      <c r="P93" s="419"/>
      <c r="Q93" s="420"/>
      <c r="R93" s="419"/>
      <c r="S93" s="415"/>
    </row>
    <row r="94" spans="1:19" s="145" customFormat="1" ht="10.5">
      <c r="A94" s="415"/>
      <c r="B94" s="416"/>
      <c r="C94" s="417"/>
      <c r="D94" s="418"/>
      <c r="E94" s="419"/>
      <c r="F94" s="419"/>
      <c r="G94" s="419"/>
      <c r="H94" s="419"/>
      <c r="I94" s="419"/>
      <c r="J94" s="419"/>
      <c r="K94" s="419"/>
      <c r="L94" s="417"/>
      <c r="M94" s="417"/>
      <c r="N94" s="419"/>
      <c r="O94" s="419"/>
      <c r="P94" s="419"/>
      <c r="Q94" s="420"/>
      <c r="R94" s="419"/>
      <c r="S94" s="415"/>
    </row>
    <row r="95" spans="1:19" s="145" customFormat="1" ht="10.5">
      <c r="A95" s="415"/>
      <c r="B95" s="416"/>
      <c r="C95" s="417"/>
      <c r="D95" s="418"/>
      <c r="E95" s="419"/>
      <c r="F95" s="419"/>
      <c r="G95" s="419"/>
      <c r="H95" s="419"/>
      <c r="I95" s="419"/>
      <c r="J95" s="419"/>
      <c r="K95" s="419"/>
      <c r="L95" s="417"/>
      <c r="M95" s="417"/>
      <c r="N95" s="419"/>
      <c r="O95" s="419"/>
      <c r="P95" s="419"/>
      <c r="Q95" s="420"/>
      <c r="R95" s="419"/>
      <c r="S95" s="415"/>
    </row>
    <row r="96" spans="1:19" s="145" customFormat="1" ht="10.5">
      <c r="A96" s="415"/>
      <c r="B96" s="416"/>
      <c r="C96" s="417"/>
      <c r="D96" s="418"/>
      <c r="E96" s="419"/>
      <c r="F96" s="419"/>
      <c r="G96" s="419"/>
      <c r="H96" s="419"/>
      <c r="I96" s="419"/>
      <c r="J96" s="419"/>
      <c r="K96" s="419"/>
      <c r="L96" s="417"/>
      <c r="M96" s="417"/>
      <c r="N96" s="419"/>
      <c r="O96" s="419"/>
      <c r="P96" s="419"/>
      <c r="Q96" s="420"/>
      <c r="R96" s="424"/>
      <c r="S96" s="415"/>
    </row>
    <row r="97" spans="1:19" s="145" customFormat="1" ht="10.5">
      <c r="A97" s="415"/>
      <c r="B97" s="416"/>
      <c r="C97" s="417"/>
      <c r="D97" s="418"/>
      <c r="E97" s="419"/>
      <c r="F97" s="419"/>
      <c r="G97" s="419"/>
      <c r="H97" s="419"/>
      <c r="I97" s="419"/>
      <c r="J97" s="419"/>
      <c r="K97" s="419"/>
      <c r="L97" s="417"/>
      <c r="M97" s="417"/>
      <c r="N97" s="419"/>
      <c r="O97" s="419"/>
      <c r="P97" s="419"/>
      <c r="Q97" s="420"/>
      <c r="R97" s="419"/>
      <c r="S97" s="415"/>
    </row>
    <row r="98" spans="1:19" s="145" customFormat="1" ht="10.5">
      <c r="A98" s="415"/>
      <c r="B98" s="416"/>
      <c r="C98" s="417"/>
      <c r="D98" s="418"/>
      <c r="E98" s="419"/>
      <c r="F98" s="419"/>
      <c r="G98" s="419"/>
      <c r="H98" s="419"/>
      <c r="I98" s="419"/>
      <c r="J98" s="419"/>
      <c r="K98" s="419"/>
      <c r="L98" s="417"/>
      <c r="M98" s="417"/>
      <c r="N98" s="419"/>
      <c r="O98" s="419"/>
      <c r="P98" s="419"/>
      <c r="Q98" s="420"/>
      <c r="R98" s="419"/>
      <c r="S98" s="415"/>
    </row>
    <row r="99" spans="1:19" s="145" customFormat="1" ht="10.5">
      <c r="A99" s="415"/>
      <c r="B99" s="416"/>
      <c r="C99" s="417"/>
      <c r="D99" s="418"/>
      <c r="E99" s="419"/>
      <c r="F99" s="419"/>
      <c r="G99" s="419"/>
      <c r="H99" s="419"/>
      <c r="I99" s="419"/>
      <c r="J99" s="419"/>
      <c r="K99" s="419"/>
      <c r="L99" s="417"/>
      <c r="M99" s="417"/>
      <c r="N99" s="419"/>
      <c r="O99" s="419"/>
      <c r="P99" s="419"/>
      <c r="Q99" s="420"/>
      <c r="R99" s="419"/>
      <c r="S99" s="415"/>
    </row>
    <row r="100" spans="1:19" s="145" customFormat="1" ht="10.5">
      <c r="A100" s="415"/>
      <c r="B100" s="416"/>
      <c r="C100" s="417"/>
      <c r="D100" s="418"/>
      <c r="E100" s="419"/>
      <c r="F100" s="419"/>
      <c r="G100" s="419"/>
      <c r="H100" s="419"/>
      <c r="I100" s="419"/>
      <c r="J100" s="419"/>
      <c r="K100" s="419"/>
      <c r="L100" s="417"/>
      <c r="M100" s="417"/>
      <c r="N100" s="419"/>
      <c r="O100" s="419"/>
      <c r="P100" s="419"/>
      <c r="Q100" s="420"/>
      <c r="R100" s="419"/>
      <c r="S100" s="415"/>
    </row>
    <row r="101" spans="1:19" s="145" customFormat="1" ht="10.5">
      <c r="A101" s="415"/>
      <c r="B101" s="416"/>
      <c r="C101" s="417"/>
      <c r="D101" s="418"/>
      <c r="E101" s="425"/>
      <c r="F101" s="425"/>
      <c r="G101" s="425"/>
      <c r="H101" s="425"/>
      <c r="I101" s="419"/>
      <c r="J101" s="419"/>
      <c r="K101" s="419"/>
      <c r="L101" s="417"/>
      <c r="M101" s="417"/>
      <c r="N101" s="419"/>
      <c r="O101" s="419"/>
      <c r="P101" s="419"/>
      <c r="Q101" s="420"/>
      <c r="R101" s="419"/>
      <c r="S101" s="415"/>
    </row>
    <row r="102" spans="1:19" s="145" customFormat="1" ht="10.5">
      <c r="A102" s="415"/>
      <c r="B102" s="416"/>
      <c r="C102" s="417"/>
      <c r="D102" s="418"/>
      <c r="E102" s="419"/>
      <c r="F102" s="419"/>
      <c r="G102" s="419"/>
      <c r="H102" s="419"/>
      <c r="I102" s="419"/>
      <c r="J102" s="419"/>
      <c r="K102" s="419"/>
      <c r="L102" s="417"/>
      <c r="M102" s="417"/>
      <c r="N102" s="419"/>
      <c r="O102" s="419"/>
      <c r="P102" s="419"/>
      <c r="Q102" s="420"/>
      <c r="R102" s="419"/>
      <c r="S102" s="415"/>
    </row>
    <row r="103" spans="1:19" s="145" customFormat="1" ht="10.5">
      <c r="A103" s="415"/>
      <c r="B103" s="416"/>
      <c r="C103" s="417"/>
      <c r="D103" s="418"/>
      <c r="E103" s="419"/>
      <c r="F103" s="419"/>
      <c r="G103" s="419"/>
      <c r="H103" s="419"/>
      <c r="I103" s="419"/>
      <c r="J103" s="419"/>
      <c r="K103" s="419"/>
      <c r="L103" s="417"/>
      <c r="M103" s="417"/>
      <c r="N103" s="419"/>
      <c r="O103" s="419"/>
      <c r="P103" s="419"/>
      <c r="Q103" s="420"/>
      <c r="R103" s="419"/>
      <c r="S103" s="415"/>
    </row>
    <row r="104" spans="1:19" s="145" customFormat="1" ht="10.5">
      <c r="A104" s="415"/>
      <c r="B104" s="416"/>
      <c r="C104" s="417"/>
      <c r="D104" s="418"/>
      <c r="E104" s="419"/>
      <c r="F104" s="419"/>
      <c r="G104" s="419"/>
      <c r="H104" s="419"/>
      <c r="I104" s="419"/>
      <c r="J104" s="419"/>
      <c r="K104" s="419"/>
      <c r="L104" s="417"/>
      <c r="M104" s="417"/>
      <c r="N104" s="419"/>
      <c r="O104" s="419"/>
      <c r="P104" s="419"/>
      <c r="Q104" s="420"/>
      <c r="R104" s="419"/>
      <c r="S104" s="415"/>
    </row>
    <row r="105" spans="1:19" s="145" customFormat="1" ht="10.5">
      <c r="A105" s="415"/>
      <c r="B105" s="416"/>
      <c r="C105" s="417"/>
      <c r="D105" s="418"/>
      <c r="E105" s="419"/>
      <c r="F105" s="419"/>
      <c r="G105" s="419"/>
      <c r="H105" s="419"/>
      <c r="I105" s="419"/>
      <c r="J105" s="419"/>
      <c r="K105" s="419"/>
      <c r="L105" s="417"/>
      <c r="M105" s="417"/>
      <c r="N105" s="419"/>
      <c r="O105" s="419"/>
      <c r="P105" s="419"/>
      <c r="Q105" s="420"/>
      <c r="R105" s="419"/>
      <c r="S105" s="415"/>
    </row>
    <row r="106" spans="1:19" s="145" customFormat="1" ht="10.5">
      <c r="A106" s="415"/>
      <c r="B106" s="416"/>
      <c r="C106" s="417"/>
      <c r="D106" s="421"/>
      <c r="E106" s="419"/>
      <c r="F106" s="419"/>
      <c r="G106" s="419"/>
      <c r="H106" s="419"/>
      <c r="I106" s="419"/>
      <c r="J106" s="419"/>
      <c r="K106" s="419"/>
      <c r="L106" s="417"/>
      <c r="M106" s="417"/>
      <c r="N106" s="419"/>
      <c r="O106" s="419"/>
      <c r="P106" s="419"/>
      <c r="Q106" s="420"/>
      <c r="R106" s="419"/>
      <c r="S106" s="415"/>
    </row>
    <row r="107" spans="1:19" s="145" customFormat="1" ht="10.5">
      <c r="A107" s="415"/>
      <c r="B107" s="416"/>
      <c r="C107" s="417"/>
      <c r="D107" s="418"/>
      <c r="E107" s="419"/>
      <c r="F107" s="419"/>
      <c r="G107" s="419"/>
      <c r="H107" s="419"/>
      <c r="I107" s="419"/>
      <c r="J107" s="419"/>
      <c r="K107" s="419"/>
      <c r="L107" s="417"/>
      <c r="M107" s="417"/>
      <c r="N107" s="419"/>
      <c r="O107" s="419"/>
      <c r="P107" s="419"/>
      <c r="Q107" s="423"/>
      <c r="R107" s="419"/>
      <c r="S107" s="415"/>
    </row>
    <row r="108" spans="1:19" s="145" customFormat="1" ht="10.5">
      <c r="A108" s="415"/>
      <c r="B108" s="416"/>
      <c r="C108" s="417"/>
      <c r="D108" s="418"/>
      <c r="E108" s="419"/>
      <c r="F108" s="419"/>
      <c r="G108" s="419"/>
      <c r="H108" s="419"/>
      <c r="I108" s="419"/>
      <c r="J108" s="419"/>
      <c r="K108" s="419"/>
      <c r="L108" s="417"/>
      <c r="M108" s="417"/>
      <c r="N108" s="419"/>
      <c r="O108" s="419"/>
      <c r="P108" s="419"/>
      <c r="Q108" s="423"/>
      <c r="R108" s="419"/>
      <c r="S108" s="415"/>
    </row>
    <row r="109" spans="1:19" s="145" customFormat="1" ht="10.5">
      <c r="A109" s="426"/>
      <c r="B109" s="427"/>
      <c r="C109" s="428"/>
      <c r="D109" s="429"/>
      <c r="E109" s="430"/>
      <c r="F109" s="430"/>
      <c r="G109" s="430"/>
      <c r="H109" s="430"/>
      <c r="I109" s="430"/>
      <c r="J109" s="430"/>
      <c r="K109" s="430"/>
      <c r="L109" s="428"/>
      <c r="M109" s="428"/>
      <c r="N109" s="430"/>
      <c r="O109" s="430"/>
      <c r="P109" s="430"/>
      <c r="Q109" s="431"/>
      <c r="R109" s="432"/>
      <c r="S109" s="426"/>
    </row>
    <row r="110" s="145" customFormat="1" ht="10.5">
      <c r="A110" s="433"/>
    </row>
    <row r="111" s="145" customFormat="1" ht="10.5"/>
    <row r="112" s="145" customFormat="1" ht="10.5"/>
    <row r="113" s="145" customFormat="1" ht="10.5"/>
    <row r="114" s="145" customFormat="1" ht="10.5"/>
  </sheetData>
  <sheetProtection/>
  <mergeCells count="23">
    <mergeCell ref="O7:R7"/>
    <mergeCell ref="E64:G64"/>
    <mergeCell ref="I64:J64"/>
    <mergeCell ref="S3:S7"/>
    <mergeCell ref="B4:G4"/>
    <mergeCell ref="H4:K4"/>
    <mergeCell ref="M4:M5"/>
    <mergeCell ref="N4:N5"/>
    <mergeCell ref="O4:R4"/>
    <mergeCell ref="B5:C5"/>
    <mergeCell ref="D5:E5"/>
    <mergeCell ref="F5:G5"/>
    <mergeCell ref="Q5:R5"/>
    <mergeCell ref="A2:J2"/>
    <mergeCell ref="L2:P2"/>
    <mergeCell ref="A3:A7"/>
    <mergeCell ref="B3:K3"/>
    <mergeCell ref="M3:N3"/>
    <mergeCell ref="O3:R3"/>
    <mergeCell ref="B6:G7"/>
    <mergeCell ref="M6:N6"/>
    <mergeCell ref="O6:R6"/>
    <mergeCell ref="M7:N7"/>
  </mergeCells>
  <printOptions/>
  <pageMargins left="0.984251968503937" right="0.1968503937007874" top="0.3937007874015748" bottom="0" header="0.5118110236220472" footer="0.5118110236220472"/>
  <pageSetup horizontalDpi="300" verticalDpi="300" orientation="portrait" paperSize="9" scale="86" r:id="rId2"/>
  <rowBreaks count="1" manualBreakCount="1">
    <brk id="67" max="18" man="1"/>
  </rowBreaks>
  <colBreaks count="1" manualBreakCount="1">
    <brk id="11" max="62" man="1"/>
  </colBreaks>
  <drawing r:id="rId1"/>
</worksheet>
</file>

<file path=xl/worksheets/sheet6.xml><?xml version="1.0" encoding="utf-8"?>
<worksheet xmlns="http://schemas.openxmlformats.org/spreadsheetml/2006/main" xmlns:r="http://schemas.openxmlformats.org/officeDocument/2006/relationships">
  <dimension ref="A1:S68"/>
  <sheetViews>
    <sheetView view="pageBreakPreview" zoomScaleSheetLayoutView="100" zoomScalePageLayoutView="0" workbookViewId="0" topLeftCell="A1">
      <selection activeCell="A1" sqref="A1"/>
    </sheetView>
  </sheetViews>
  <sheetFormatPr defaultColWidth="9" defaultRowHeight="14.25"/>
  <cols>
    <col min="1" max="1" width="9.796875" style="543" customWidth="1"/>
    <col min="2" max="3" width="9.09765625" style="543" customWidth="1"/>
    <col min="4" max="4" width="14.69921875" style="543" customWidth="1"/>
    <col min="5" max="6" width="12.69921875" style="543" customWidth="1"/>
    <col min="7" max="7" width="12.796875" style="543" hidden="1" customWidth="1"/>
    <col min="8" max="8" width="1.2890625" style="543" customWidth="1"/>
    <col min="9" max="9" width="21.09765625" style="543" customWidth="1"/>
    <col min="10" max="10" width="7.69921875" style="543" customWidth="1"/>
    <col min="11" max="11" width="10.796875" style="543" customWidth="1"/>
    <col min="12" max="12" width="12" style="543" customWidth="1"/>
    <col min="13" max="13" width="16.09765625" style="543" customWidth="1"/>
    <col min="14" max="15" width="12" style="543" customWidth="1"/>
    <col min="16" max="16" width="13.796875" style="543" customWidth="1"/>
    <col min="17" max="17" width="2.3984375" style="543" customWidth="1"/>
    <col min="18" max="18" width="9.796875" style="543" customWidth="1"/>
    <col min="19" max="16384" width="9" style="543" customWidth="1"/>
  </cols>
  <sheetData>
    <row r="1" spans="1:14" s="116" customFormat="1" ht="19.5" customHeight="1">
      <c r="A1" s="493" t="s">
        <v>533</v>
      </c>
      <c r="E1" s="494" t="s">
        <v>534</v>
      </c>
      <c r="G1" s="495"/>
      <c r="H1" s="495"/>
      <c r="I1" s="495"/>
      <c r="J1" s="495"/>
      <c r="K1" s="494"/>
      <c r="L1" s="158"/>
      <c r="M1" s="158"/>
      <c r="N1" s="158"/>
    </row>
    <row r="2" spans="1:18" s="116" customFormat="1" ht="13.5" customHeight="1" thickBot="1">
      <c r="A2" s="328" t="s">
        <v>266</v>
      </c>
      <c r="B2" s="329"/>
      <c r="C2" s="329"/>
      <c r="D2" s="329"/>
      <c r="E2" s="329"/>
      <c r="F2" s="329"/>
      <c r="G2" s="329"/>
      <c r="H2" s="329"/>
      <c r="I2" s="329"/>
      <c r="J2" s="259"/>
      <c r="K2" s="496"/>
      <c r="L2" s="496"/>
      <c r="M2" s="496"/>
      <c r="N2" s="496"/>
      <c r="O2" s="496"/>
      <c r="P2" s="497"/>
      <c r="Q2" s="497"/>
      <c r="R2" s="498" t="s">
        <v>66</v>
      </c>
    </row>
    <row r="3" spans="1:18" s="116" customFormat="1" ht="15" customHeight="1">
      <c r="A3" s="434" t="s">
        <v>535</v>
      </c>
      <c r="B3" s="260" t="s">
        <v>536</v>
      </c>
      <c r="C3" s="300"/>
      <c r="D3" s="300"/>
      <c r="E3" s="300"/>
      <c r="F3" s="300"/>
      <c r="G3" s="300"/>
      <c r="H3" s="300"/>
      <c r="I3" s="499"/>
      <c r="J3" s="148"/>
      <c r="K3" s="300" t="s">
        <v>537</v>
      </c>
      <c r="L3" s="300"/>
      <c r="M3" s="300"/>
      <c r="N3" s="300"/>
      <c r="O3" s="300"/>
      <c r="P3" s="300"/>
      <c r="Q3" s="499"/>
      <c r="R3" s="438" t="s">
        <v>538</v>
      </c>
    </row>
    <row r="4" spans="1:18" s="116" customFormat="1" ht="15" customHeight="1">
      <c r="A4" s="500"/>
      <c r="B4" s="501" t="s">
        <v>539</v>
      </c>
      <c r="C4" s="501" t="s">
        <v>540</v>
      </c>
      <c r="D4" s="444" t="s">
        <v>541</v>
      </c>
      <c r="E4" s="502"/>
      <c r="F4" s="502"/>
      <c r="G4" s="502"/>
      <c r="H4" s="503"/>
      <c r="I4" s="504" t="s">
        <v>542</v>
      </c>
      <c r="J4" s="155"/>
      <c r="K4" s="505" t="s">
        <v>543</v>
      </c>
      <c r="L4" s="441"/>
      <c r="M4" s="442"/>
      <c r="N4" s="440" t="s">
        <v>544</v>
      </c>
      <c r="O4" s="441"/>
      <c r="P4" s="441"/>
      <c r="Q4" s="506"/>
      <c r="R4" s="507"/>
    </row>
    <row r="5" spans="1:18" s="116" customFormat="1" ht="15" customHeight="1">
      <c r="A5" s="500"/>
      <c r="B5" s="508"/>
      <c r="C5" s="508"/>
      <c r="D5" s="509"/>
      <c r="E5" s="510" t="s">
        <v>545</v>
      </c>
      <c r="F5" s="440" t="s">
        <v>546</v>
      </c>
      <c r="G5" s="505"/>
      <c r="H5" s="450"/>
      <c r="I5" s="437"/>
      <c r="J5" s="148"/>
      <c r="K5" s="150" t="s">
        <v>539</v>
      </c>
      <c r="L5" s="511" t="s">
        <v>547</v>
      </c>
      <c r="M5" s="512" t="s">
        <v>548</v>
      </c>
      <c r="N5" s="511" t="s">
        <v>539</v>
      </c>
      <c r="O5" s="513" t="s">
        <v>547</v>
      </c>
      <c r="P5" s="440" t="s">
        <v>548</v>
      </c>
      <c r="Q5" s="450"/>
      <c r="R5" s="507"/>
    </row>
    <row r="6" spans="1:18" s="116" customFormat="1" ht="15" customHeight="1">
      <c r="A6" s="514"/>
      <c r="B6" s="440" t="s">
        <v>549</v>
      </c>
      <c r="C6" s="515"/>
      <c r="D6" s="515"/>
      <c r="E6" s="515"/>
      <c r="F6" s="515"/>
      <c r="G6" s="515"/>
      <c r="H6" s="515"/>
      <c r="I6" s="506"/>
      <c r="J6" s="84"/>
      <c r="K6" s="505" t="s">
        <v>549</v>
      </c>
      <c r="L6" s="515"/>
      <c r="M6" s="515"/>
      <c r="N6" s="515"/>
      <c r="O6" s="515"/>
      <c r="P6" s="515"/>
      <c r="Q6" s="506"/>
      <c r="R6" s="516"/>
    </row>
    <row r="7" spans="1:18" s="116" customFormat="1" ht="15" customHeight="1">
      <c r="A7" s="461"/>
      <c r="B7" s="517" t="s">
        <v>8</v>
      </c>
      <c r="C7" s="149" t="s">
        <v>5</v>
      </c>
      <c r="D7" s="149" t="s">
        <v>550</v>
      </c>
      <c r="E7" s="149" t="s">
        <v>551</v>
      </c>
      <c r="F7" s="149" t="s">
        <v>552</v>
      </c>
      <c r="G7" s="518"/>
      <c r="H7" s="518"/>
      <c r="I7" s="149"/>
      <c r="J7" s="149"/>
      <c r="K7" s="340" t="s">
        <v>21</v>
      </c>
      <c r="L7" s="340" t="s">
        <v>5</v>
      </c>
      <c r="M7" s="519" t="s">
        <v>10</v>
      </c>
      <c r="N7" s="340" t="s">
        <v>21</v>
      </c>
      <c r="O7" s="340" t="s">
        <v>5</v>
      </c>
      <c r="P7" s="519" t="s">
        <v>10</v>
      </c>
      <c r="Q7" s="519"/>
      <c r="R7" s="520"/>
    </row>
    <row r="8" spans="1:18" s="116" customFormat="1" ht="15.75" customHeight="1">
      <c r="A8" s="82" t="s">
        <v>290</v>
      </c>
      <c r="B8" s="197">
        <v>313</v>
      </c>
      <c r="C8" s="193">
        <v>8217</v>
      </c>
      <c r="D8" s="193">
        <v>20215084</v>
      </c>
      <c r="E8" s="193">
        <v>64585</v>
      </c>
      <c r="F8" s="193">
        <v>2460</v>
      </c>
      <c r="G8" s="18"/>
      <c r="H8" s="18"/>
      <c r="I8" s="82" t="s">
        <v>553</v>
      </c>
      <c r="J8" s="82"/>
      <c r="K8" s="193">
        <v>702</v>
      </c>
      <c r="L8" s="193">
        <v>5291</v>
      </c>
      <c r="M8" s="184">
        <v>451239</v>
      </c>
      <c r="N8" s="193">
        <v>2173</v>
      </c>
      <c r="O8" s="193">
        <v>15949</v>
      </c>
      <c r="P8" s="193">
        <v>328975</v>
      </c>
      <c r="Q8" s="112"/>
      <c r="R8" s="48" t="s">
        <v>290</v>
      </c>
    </row>
    <row r="9" spans="1:18" s="116" customFormat="1" ht="15.75" customHeight="1">
      <c r="A9" s="82" t="s">
        <v>554</v>
      </c>
      <c r="B9" s="197">
        <v>389</v>
      </c>
      <c r="C9" s="193">
        <v>9185</v>
      </c>
      <c r="D9" s="193">
        <v>21563982</v>
      </c>
      <c r="E9" s="193">
        <f>D9/B9</f>
        <v>55434.401028277636</v>
      </c>
      <c r="F9" s="193">
        <f>D9/C9</f>
        <v>2347.7389221556887</v>
      </c>
      <c r="G9" s="18"/>
      <c r="H9" s="18"/>
      <c r="I9" s="82" t="s">
        <v>553</v>
      </c>
      <c r="J9" s="82"/>
      <c r="K9" s="193">
        <v>889</v>
      </c>
      <c r="L9" s="193">
        <v>8077</v>
      </c>
      <c r="M9" s="184">
        <v>631532</v>
      </c>
      <c r="N9" s="193">
        <v>2212</v>
      </c>
      <c r="O9" s="193">
        <v>19744</v>
      </c>
      <c r="P9" s="193">
        <v>431714</v>
      </c>
      <c r="Q9" s="112"/>
      <c r="R9" s="48" t="s">
        <v>554</v>
      </c>
    </row>
    <row r="10" spans="1:18" s="116" customFormat="1" ht="15.75" customHeight="1">
      <c r="A10" s="82" t="s">
        <v>292</v>
      </c>
      <c r="B10" s="197">
        <v>213</v>
      </c>
      <c r="C10" s="193">
        <v>5993</v>
      </c>
      <c r="D10" s="193">
        <v>10943569</v>
      </c>
      <c r="E10" s="193">
        <v>51378</v>
      </c>
      <c r="F10" s="193">
        <v>1826</v>
      </c>
      <c r="G10" s="82" t="s">
        <v>555</v>
      </c>
      <c r="H10" s="193">
        <v>895</v>
      </c>
      <c r="I10" s="407" t="s">
        <v>556</v>
      </c>
      <c r="J10" s="112"/>
      <c r="K10" s="193">
        <v>895</v>
      </c>
      <c r="L10" s="193">
        <v>7809</v>
      </c>
      <c r="M10" s="521">
        <v>770707</v>
      </c>
      <c r="N10" s="193">
        <v>2093</v>
      </c>
      <c r="O10" s="193">
        <v>16136</v>
      </c>
      <c r="P10" s="193">
        <v>329979</v>
      </c>
      <c r="Q10" s="193"/>
      <c r="R10" s="48" t="s">
        <v>292</v>
      </c>
    </row>
    <row r="11" spans="1:18" s="116" customFormat="1" ht="15.75" customHeight="1">
      <c r="A11" s="43" t="s">
        <v>557</v>
      </c>
      <c r="B11" s="193">
        <v>353</v>
      </c>
      <c r="C11" s="193">
        <v>13027</v>
      </c>
      <c r="D11" s="193">
        <v>51270056</v>
      </c>
      <c r="E11" s="193">
        <v>145241</v>
      </c>
      <c r="F11" s="193">
        <v>3936</v>
      </c>
      <c r="G11" s="18" t="s">
        <v>558</v>
      </c>
      <c r="H11" s="18"/>
      <c r="I11" s="407" t="s">
        <v>556</v>
      </c>
      <c r="J11" s="82"/>
      <c r="K11" s="193">
        <v>732</v>
      </c>
      <c r="L11" s="193">
        <v>6242</v>
      </c>
      <c r="M11" s="184">
        <v>451875</v>
      </c>
      <c r="N11" s="193">
        <v>1855</v>
      </c>
      <c r="O11" s="193">
        <v>13708</v>
      </c>
      <c r="P11" s="193">
        <v>299093</v>
      </c>
      <c r="R11" s="48" t="s">
        <v>557</v>
      </c>
    </row>
    <row r="12" spans="1:18" s="116" customFormat="1" ht="15.75" customHeight="1">
      <c r="A12" s="43" t="s">
        <v>294</v>
      </c>
      <c r="B12" s="193">
        <v>155</v>
      </c>
      <c r="C12" s="193">
        <v>5858</v>
      </c>
      <c r="D12" s="193">
        <v>11929948</v>
      </c>
      <c r="E12" s="193">
        <f>D12/B12</f>
        <v>76967.4064516129</v>
      </c>
      <c r="F12" s="193">
        <f>D12/C12</f>
        <v>2036.5223625810856</v>
      </c>
      <c r="G12" s="18"/>
      <c r="H12" s="18"/>
      <c r="I12" s="82" t="s">
        <v>553</v>
      </c>
      <c r="J12" s="522"/>
      <c r="K12" s="193">
        <v>970</v>
      </c>
      <c r="L12" s="193">
        <v>8957</v>
      </c>
      <c r="M12" s="184">
        <v>858987</v>
      </c>
      <c r="N12" s="193">
        <v>2299</v>
      </c>
      <c r="O12" s="193">
        <v>19378</v>
      </c>
      <c r="P12" s="193">
        <v>407421</v>
      </c>
      <c r="Q12" s="193"/>
      <c r="R12" s="48" t="s">
        <v>294</v>
      </c>
    </row>
    <row r="13" spans="1:18" s="116" customFormat="1" ht="15.75" customHeight="1">
      <c r="A13" s="43" t="s">
        <v>559</v>
      </c>
      <c r="B13" s="193">
        <v>266</v>
      </c>
      <c r="C13" s="193">
        <v>10839</v>
      </c>
      <c r="D13" s="193">
        <v>30751871</v>
      </c>
      <c r="E13" s="193">
        <v>115609</v>
      </c>
      <c r="F13" s="193">
        <v>2837</v>
      </c>
      <c r="G13" s="18"/>
      <c r="H13" s="18"/>
      <c r="I13" s="523" t="s">
        <v>560</v>
      </c>
      <c r="J13" s="524"/>
      <c r="K13" s="193">
        <v>1042</v>
      </c>
      <c r="L13" s="193">
        <v>8810</v>
      </c>
      <c r="M13" s="184">
        <v>758531</v>
      </c>
      <c r="N13" s="193">
        <v>2306</v>
      </c>
      <c r="O13" s="193">
        <v>18971</v>
      </c>
      <c r="P13" s="193">
        <v>389288</v>
      </c>
      <c r="R13" s="48" t="s">
        <v>559</v>
      </c>
    </row>
    <row r="14" spans="1:18" s="116" customFormat="1" ht="15.75" customHeight="1">
      <c r="A14" s="82" t="s">
        <v>561</v>
      </c>
      <c r="B14" s="197">
        <v>384</v>
      </c>
      <c r="C14" s="193">
        <v>17169</v>
      </c>
      <c r="D14" s="193">
        <v>63652511</v>
      </c>
      <c r="E14" s="193">
        <v>165762</v>
      </c>
      <c r="F14" s="193">
        <v>3707</v>
      </c>
      <c r="G14" s="82" t="s">
        <v>562</v>
      </c>
      <c r="H14" s="193">
        <v>797</v>
      </c>
      <c r="I14" s="82" t="s">
        <v>562</v>
      </c>
      <c r="J14" s="112"/>
      <c r="K14" s="193">
        <v>797</v>
      </c>
      <c r="L14" s="193">
        <v>6410</v>
      </c>
      <c r="M14" s="525">
        <v>496546</v>
      </c>
      <c r="N14" s="193">
        <v>2488</v>
      </c>
      <c r="O14" s="193">
        <v>18421</v>
      </c>
      <c r="P14" s="193">
        <v>364460</v>
      </c>
      <c r="Q14" s="467"/>
      <c r="R14" s="48" t="s">
        <v>561</v>
      </c>
    </row>
    <row r="15" spans="1:18" s="116" customFormat="1" ht="15.75" customHeight="1">
      <c r="A15" s="82" t="s">
        <v>563</v>
      </c>
      <c r="B15" s="197">
        <v>457</v>
      </c>
      <c r="C15" s="193">
        <v>17640</v>
      </c>
      <c r="D15" s="193">
        <v>68100931</v>
      </c>
      <c r="E15" s="193">
        <f>D15/B15</f>
        <v>149017.3544857768</v>
      </c>
      <c r="F15" s="193">
        <f>D15/C15</f>
        <v>3860.5969954648526</v>
      </c>
      <c r="G15" s="18"/>
      <c r="H15" s="18"/>
      <c r="I15" s="82" t="s">
        <v>564</v>
      </c>
      <c r="J15" s="82"/>
      <c r="K15" s="193">
        <v>1159</v>
      </c>
      <c r="L15" s="193">
        <v>11128</v>
      </c>
      <c r="M15" s="184">
        <v>969271</v>
      </c>
      <c r="N15" s="193">
        <v>2205</v>
      </c>
      <c r="O15" s="193">
        <v>18458</v>
      </c>
      <c r="P15" s="193">
        <v>433691</v>
      </c>
      <c r="Q15" s="193"/>
      <c r="R15" s="48" t="s">
        <v>563</v>
      </c>
    </row>
    <row r="16" spans="1:18" s="116" customFormat="1" ht="15.75" customHeight="1">
      <c r="A16" s="82" t="s">
        <v>565</v>
      </c>
      <c r="B16" s="197">
        <v>653</v>
      </c>
      <c r="C16" s="193">
        <v>23633</v>
      </c>
      <c r="D16" s="193">
        <v>95505215</v>
      </c>
      <c r="E16" s="193">
        <v>146256</v>
      </c>
      <c r="F16" s="193">
        <v>4041</v>
      </c>
      <c r="G16" s="82" t="s">
        <v>566</v>
      </c>
      <c r="H16" s="18"/>
      <c r="I16" s="82" t="s">
        <v>564</v>
      </c>
      <c r="J16" s="82"/>
      <c r="K16" s="193">
        <v>588</v>
      </c>
      <c r="L16" s="193">
        <v>4480</v>
      </c>
      <c r="M16" s="193">
        <v>449393</v>
      </c>
      <c r="N16" s="193">
        <v>2136</v>
      </c>
      <c r="O16" s="193">
        <v>14122</v>
      </c>
      <c r="P16" s="193">
        <v>353193</v>
      </c>
      <c r="Q16" s="467"/>
      <c r="R16" s="48" t="s">
        <v>565</v>
      </c>
    </row>
    <row r="17" spans="1:18" s="116" customFormat="1" ht="15.75" customHeight="1">
      <c r="A17" s="82" t="s">
        <v>299</v>
      </c>
      <c r="B17" s="197">
        <v>581</v>
      </c>
      <c r="C17" s="193">
        <v>30971</v>
      </c>
      <c r="D17" s="193">
        <v>209778786</v>
      </c>
      <c r="E17" s="193">
        <v>361065</v>
      </c>
      <c r="F17" s="193">
        <v>6773</v>
      </c>
      <c r="G17" s="18"/>
      <c r="H17" s="18"/>
      <c r="I17" s="82" t="s">
        <v>567</v>
      </c>
      <c r="J17" s="526"/>
      <c r="K17" s="193">
        <v>1555</v>
      </c>
      <c r="L17" s="193">
        <v>15643</v>
      </c>
      <c r="M17" s="184">
        <v>1913832</v>
      </c>
      <c r="N17" s="193">
        <v>3972</v>
      </c>
      <c r="O17" s="193">
        <v>33944</v>
      </c>
      <c r="P17" s="193">
        <v>731480</v>
      </c>
      <c r="R17" s="48" t="s">
        <v>299</v>
      </c>
    </row>
    <row r="18" spans="1:18" s="116" customFormat="1" ht="15.75" customHeight="1">
      <c r="A18" s="82" t="s">
        <v>300</v>
      </c>
      <c r="B18" s="197">
        <v>519</v>
      </c>
      <c r="C18" s="193">
        <v>19031</v>
      </c>
      <c r="D18" s="193">
        <v>58981153</v>
      </c>
      <c r="E18" s="193">
        <v>113644</v>
      </c>
      <c r="F18" s="193">
        <v>3099</v>
      </c>
      <c r="G18" s="82" t="s">
        <v>568</v>
      </c>
      <c r="H18" s="18"/>
      <c r="I18" s="407" t="s">
        <v>556</v>
      </c>
      <c r="J18" s="82"/>
      <c r="K18" s="608">
        <v>907</v>
      </c>
      <c r="L18" s="193">
        <v>8016</v>
      </c>
      <c r="M18" s="184">
        <v>758974</v>
      </c>
      <c r="N18" s="184">
        <v>2359</v>
      </c>
      <c r="O18" s="184">
        <v>18335</v>
      </c>
      <c r="P18" s="184">
        <v>388892</v>
      </c>
      <c r="Q18" s="112"/>
      <c r="R18" s="48" t="s">
        <v>300</v>
      </c>
    </row>
    <row r="19" spans="1:18" s="116" customFormat="1" ht="15.75" customHeight="1">
      <c r="A19" s="82" t="s">
        <v>301</v>
      </c>
      <c r="B19" s="197">
        <v>744</v>
      </c>
      <c r="C19" s="193">
        <v>25279</v>
      </c>
      <c r="D19" s="193">
        <v>76978020</v>
      </c>
      <c r="E19" s="193">
        <v>103465</v>
      </c>
      <c r="F19" s="193">
        <v>3045</v>
      </c>
      <c r="G19" s="407" t="s">
        <v>556</v>
      </c>
      <c r="H19" s="18"/>
      <c r="I19" s="407" t="s">
        <v>556</v>
      </c>
      <c r="J19" s="407"/>
      <c r="K19" s="193">
        <v>1115</v>
      </c>
      <c r="L19" s="193">
        <v>12078</v>
      </c>
      <c r="M19" s="184">
        <v>2569290</v>
      </c>
      <c r="N19" s="193">
        <v>2614</v>
      </c>
      <c r="O19" s="193">
        <v>20931</v>
      </c>
      <c r="P19" s="193">
        <v>487720</v>
      </c>
      <c r="Q19" s="193"/>
      <c r="R19" s="48" t="s">
        <v>301</v>
      </c>
    </row>
    <row r="20" spans="1:19" s="116" customFormat="1" ht="15.75" customHeight="1">
      <c r="A20" s="82" t="s">
        <v>569</v>
      </c>
      <c r="B20" s="197">
        <v>519</v>
      </c>
      <c r="C20" s="193">
        <v>22186</v>
      </c>
      <c r="D20" s="193">
        <v>109753688</v>
      </c>
      <c r="E20" s="193">
        <f>D20/B20</f>
        <v>211471.46050096338</v>
      </c>
      <c r="F20" s="193">
        <f>D20/C20</f>
        <v>4946.979536644731</v>
      </c>
      <c r="G20" s="82" t="s">
        <v>570</v>
      </c>
      <c r="H20" s="193">
        <v>490</v>
      </c>
      <c r="I20" s="82" t="s">
        <v>571</v>
      </c>
      <c r="J20" s="112"/>
      <c r="K20" s="193">
        <v>490</v>
      </c>
      <c r="L20" s="193">
        <v>6400</v>
      </c>
      <c r="M20" s="184">
        <v>418209</v>
      </c>
      <c r="N20" s="193">
        <v>1692</v>
      </c>
      <c r="O20" s="193">
        <v>17035</v>
      </c>
      <c r="P20" s="193">
        <v>347887</v>
      </c>
      <c r="Q20" s="112"/>
      <c r="R20" s="48" t="s">
        <v>569</v>
      </c>
      <c r="S20" s="353"/>
    </row>
    <row r="21" spans="1:18" s="116" customFormat="1" ht="15.75" customHeight="1">
      <c r="A21" s="82" t="s">
        <v>572</v>
      </c>
      <c r="B21" s="197">
        <v>1513</v>
      </c>
      <c r="C21" s="193">
        <v>22987</v>
      </c>
      <c r="D21" s="193">
        <v>48722578</v>
      </c>
      <c r="E21" s="193">
        <v>32202.629213483146</v>
      </c>
      <c r="F21" s="193">
        <v>2119.570974898856</v>
      </c>
      <c r="G21" s="526" t="s">
        <v>573</v>
      </c>
      <c r="H21" s="193">
        <v>972</v>
      </c>
      <c r="I21" s="526" t="s">
        <v>573</v>
      </c>
      <c r="J21" s="112"/>
      <c r="K21" s="193">
        <v>972</v>
      </c>
      <c r="L21" s="193">
        <v>8341</v>
      </c>
      <c r="M21" s="184">
        <v>638366</v>
      </c>
      <c r="N21" s="193">
        <v>2416</v>
      </c>
      <c r="O21" s="193">
        <v>22501</v>
      </c>
      <c r="P21" s="193">
        <v>484602</v>
      </c>
      <c r="Q21" s="193"/>
      <c r="R21" s="48" t="s">
        <v>572</v>
      </c>
    </row>
    <row r="22" spans="1:18" s="116" customFormat="1" ht="15.75" customHeight="1">
      <c r="A22" s="82" t="s">
        <v>574</v>
      </c>
      <c r="B22" s="197">
        <v>467</v>
      </c>
      <c r="C22" s="193">
        <v>9512</v>
      </c>
      <c r="D22" s="193">
        <v>23194444</v>
      </c>
      <c r="E22" s="193">
        <f>D22/B22</f>
        <v>49666.90364025696</v>
      </c>
      <c r="F22" s="193">
        <f>D22/C22</f>
        <v>2438.4402859545835</v>
      </c>
      <c r="G22" s="18"/>
      <c r="H22" s="18"/>
      <c r="I22" s="522" t="s">
        <v>553</v>
      </c>
      <c r="J22" s="82"/>
      <c r="K22" s="193">
        <v>537</v>
      </c>
      <c r="L22" s="193">
        <v>4656</v>
      </c>
      <c r="M22" s="184">
        <v>472489</v>
      </c>
      <c r="N22" s="193">
        <v>1860</v>
      </c>
      <c r="O22" s="193">
        <v>17336</v>
      </c>
      <c r="P22" s="193">
        <v>349983</v>
      </c>
      <c r="Q22" s="112"/>
      <c r="R22" s="48" t="s">
        <v>574</v>
      </c>
    </row>
    <row r="23" spans="1:18" s="116" customFormat="1" ht="15.75" customHeight="1">
      <c r="A23" s="82" t="s">
        <v>575</v>
      </c>
      <c r="B23" s="197">
        <v>309</v>
      </c>
      <c r="C23" s="193">
        <v>16406</v>
      </c>
      <c r="D23" s="193">
        <v>63256112</v>
      </c>
      <c r="E23" s="193">
        <v>204712</v>
      </c>
      <c r="F23" s="193">
        <v>3856</v>
      </c>
      <c r="G23" s="82" t="s">
        <v>568</v>
      </c>
      <c r="H23" s="18"/>
      <c r="I23" s="82" t="s">
        <v>553</v>
      </c>
      <c r="J23" s="82"/>
      <c r="K23" s="184">
        <v>654</v>
      </c>
      <c r="L23" s="184">
        <v>5492</v>
      </c>
      <c r="M23" s="184">
        <v>587961</v>
      </c>
      <c r="N23" s="184">
        <v>2394</v>
      </c>
      <c r="O23" s="184">
        <v>26749</v>
      </c>
      <c r="P23" s="184">
        <v>575042</v>
      </c>
      <c r="Q23" s="112"/>
      <c r="R23" s="48" t="s">
        <v>576</v>
      </c>
    </row>
    <row r="24" spans="1:18" s="116" customFormat="1" ht="15.75" customHeight="1">
      <c r="A24" s="82" t="s">
        <v>306</v>
      </c>
      <c r="B24" s="197">
        <v>287</v>
      </c>
      <c r="C24" s="193">
        <v>9174</v>
      </c>
      <c r="D24" s="193">
        <v>30083254</v>
      </c>
      <c r="E24" s="193">
        <v>104819.7</v>
      </c>
      <c r="F24" s="193">
        <v>3279.1861</v>
      </c>
      <c r="G24" s="18"/>
      <c r="H24" s="18"/>
      <c r="I24" s="82" t="s">
        <v>577</v>
      </c>
      <c r="J24" s="82"/>
      <c r="K24" s="193">
        <v>599</v>
      </c>
      <c r="L24" s="193">
        <v>5663</v>
      </c>
      <c r="M24" s="184">
        <v>444948</v>
      </c>
      <c r="N24" s="193">
        <v>1799</v>
      </c>
      <c r="O24" s="193">
        <v>20343</v>
      </c>
      <c r="P24" s="193">
        <v>472347</v>
      </c>
      <c r="Q24" s="193"/>
      <c r="R24" s="48" t="s">
        <v>306</v>
      </c>
    </row>
    <row r="25" spans="1:18" s="116" customFormat="1" ht="15.75" customHeight="1">
      <c r="A25" s="82" t="s">
        <v>578</v>
      </c>
      <c r="B25" s="197">
        <v>521</v>
      </c>
      <c r="C25" s="193">
        <v>16029</v>
      </c>
      <c r="D25" s="193">
        <v>37051291</v>
      </c>
      <c r="E25" s="193">
        <v>71116</v>
      </c>
      <c r="F25" s="193">
        <v>2312</v>
      </c>
      <c r="G25" s="82" t="s">
        <v>579</v>
      </c>
      <c r="H25" s="18"/>
      <c r="I25" s="82" t="s">
        <v>579</v>
      </c>
      <c r="J25" s="82"/>
      <c r="K25" s="193">
        <v>803</v>
      </c>
      <c r="L25" s="193">
        <v>7869</v>
      </c>
      <c r="M25" s="184">
        <v>669280</v>
      </c>
      <c r="N25" s="193">
        <v>2499</v>
      </c>
      <c r="O25" s="193">
        <v>27744</v>
      </c>
      <c r="P25" s="193">
        <v>569177</v>
      </c>
      <c r="Q25" s="193"/>
      <c r="R25" s="48" t="s">
        <v>578</v>
      </c>
    </row>
    <row r="26" spans="1:18" s="116" customFormat="1" ht="15.75" customHeight="1">
      <c r="A26" s="82" t="s">
        <v>309</v>
      </c>
      <c r="B26" s="197">
        <v>242</v>
      </c>
      <c r="C26" s="193">
        <v>13513</v>
      </c>
      <c r="D26" s="193">
        <v>52517975</v>
      </c>
      <c r="E26" s="193">
        <v>217016</v>
      </c>
      <c r="F26" s="193">
        <v>3886</v>
      </c>
      <c r="G26" s="18"/>
      <c r="H26" s="18"/>
      <c r="I26" s="82" t="s">
        <v>580</v>
      </c>
      <c r="J26" s="82"/>
      <c r="K26" s="193">
        <v>353</v>
      </c>
      <c r="L26" s="193">
        <v>2571</v>
      </c>
      <c r="M26" s="184">
        <v>139317</v>
      </c>
      <c r="N26" s="193">
        <v>2171</v>
      </c>
      <c r="O26" s="193">
        <v>18695</v>
      </c>
      <c r="P26" s="193">
        <v>379405</v>
      </c>
      <c r="Q26" s="112"/>
      <c r="R26" s="48" t="s">
        <v>309</v>
      </c>
    </row>
    <row r="27" spans="1:18" s="116" customFormat="1" ht="15.75" customHeight="1">
      <c r="A27" s="82" t="s">
        <v>581</v>
      </c>
      <c r="B27" s="197">
        <v>869</v>
      </c>
      <c r="C27" s="193">
        <v>39984</v>
      </c>
      <c r="D27" s="193">
        <v>130799830</v>
      </c>
      <c r="E27" s="193">
        <v>150518</v>
      </c>
      <c r="F27" s="193">
        <v>3271</v>
      </c>
      <c r="G27" s="18"/>
      <c r="H27" s="18"/>
      <c r="I27" s="82" t="s">
        <v>571</v>
      </c>
      <c r="J27" s="82"/>
      <c r="K27" s="193">
        <v>1672</v>
      </c>
      <c r="L27" s="193">
        <v>14375</v>
      </c>
      <c r="M27" s="184">
        <v>1097477</v>
      </c>
      <c r="N27" s="193">
        <v>3797</v>
      </c>
      <c r="O27" s="193">
        <v>27293</v>
      </c>
      <c r="P27" s="184">
        <v>469662</v>
      </c>
      <c r="Q27" s="527"/>
      <c r="R27" s="48" t="s">
        <v>581</v>
      </c>
    </row>
    <row r="28" spans="1:18" s="116" customFormat="1" ht="15.75" customHeight="1">
      <c r="A28" s="82" t="s">
        <v>311</v>
      </c>
      <c r="B28" s="197">
        <v>871</v>
      </c>
      <c r="C28" s="193">
        <v>19841</v>
      </c>
      <c r="D28" s="193">
        <v>45838073</v>
      </c>
      <c r="E28" s="193">
        <v>52627</v>
      </c>
      <c r="F28" s="193">
        <v>2310</v>
      </c>
      <c r="G28" s="18"/>
      <c r="H28" s="18"/>
      <c r="I28" s="82" t="s">
        <v>582</v>
      </c>
      <c r="J28" s="82"/>
      <c r="K28" s="193">
        <v>1980</v>
      </c>
      <c r="L28" s="193">
        <v>19938</v>
      </c>
      <c r="M28" s="184">
        <v>2073154</v>
      </c>
      <c r="N28" s="193">
        <v>3522</v>
      </c>
      <c r="O28" s="193">
        <v>26010</v>
      </c>
      <c r="P28" s="193">
        <v>593144</v>
      </c>
      <c r="Q28" s="193"/>
      <c r="R28" s="48" t="s">
        <v>311</v>
      </c>
    </row>
    <row r="29" spans="1:18" s="116" customFormat="1" ht="15.75" customHeight="1">
      <c r="A29" s="82" t="s">
        <v>583</v>
      </c>
      <c r="B29" s="197">
        <v>558</v>
      </c>
      <c r="C29" s="193">
        <v>19135</v>
      </c>
      <c r="D29" s="193">
        <v>58014417</v>
      </c>
      <c r="E29" s="193">
        <v>103968</v>
      </c>
      <c r="F29" s="193">
        <v>3031.8</v>
      </c>
      <c r="G29" s="82" t="s">
        <v>584</v>
      </c>
      <c r="H29" s="18"/>
      <c r="I29" s="82" t="s">
        <v>584</v>
      </c>
      <c r="J29" s="82"/>
      <c r="K29" s="193">
        <v>1146</v>
      </c>
      <c r="L29" s="193">
        <v>10855</v>
      </c>
      <c r="M29" s="184">
        <v>1219076</v>
      </c>
      <c r="N29" s="193">
        <v>2661</v>
      </c>
      <c r="O29" s="193">
        <v>19717</v>
      </c>
      <c r="P29" s="193">
        <v>465930</v>
      </c>
      <c r="Q29" s="193"/>
      <c r="R29" s="48" t="s">
        <v>583</v>
      </c>
    </row>
    <row r="30" spans="1:18" s="116" customFormat="1" ht="15.75" customHeight="1">
      <c r="A30" s="82" t="s">
        <v>313</v>
      </c>
      <c r="B30" s="197">
        <v>644</v>
      </c>
      <c r="C30" s="193">
        <v>11439</v>
      </c>
      <c r="D30" s="193">
        <v>24910778</v>
      </c>
      <c r="E30" s="193">
        <v>38681</v>
      </c>
      <c r="F30" s="193">
        <v>2178</v>
      </c>
      <c r="G30" s="18"/>
      <c r="H30" s="18"/>
      <c r="I30" s="82" t="s">
        <v>553</v>
      </c>
      <c r="J30" s="82"/>
      <c r="K30" s="193">
        <v>1481</v>
      </c>
      <c r="L30" s="193">
        <v>14794</v>
      </c>
      <c r="M30" s="184">
        <v>1033173</v>
      </c>
      <c r="N30" s="193">
        <v>2914</v>
      </c>
      <c r="O30" s="193">
        <v>21835</v>
      </c>
      <c r="P30" s="193">
        <v>460144</v>
      </c>
      <c r="Q30" s="112"/>
      <c r="R30" s="48" t="s">
        <v>313</v>
      </c>
    </row>
    <row r="31" spans="1:18" s="116" customFormat="1" ht="15.75" customHeight="1">
      <c r="A31" s="82" t="s">
        <v>585</v>
      </c>
      <c r="B31" s="197">
        <v>817</v>
      </c>
      <c r="C31" s="193">
        <v>33187</v>
      </c>
      <c r="D31" s="193">
        <v>130147586</v>
      </c>
      <c r="E31" s="193">
        <v>159299</v>
      </c>
      <c r="F31" s="193">
        <v>3922</v>
      </c>
      <c r="G31" s="82" t="s">
        <v>586</v>
      </c>
      <c r="H31" s="18"/>
      <c r="I31" s="82" t="s">
        <v>587</v>
      </c>
      <c r="J31" s="82"/>
      <c r="K31" s="193">
        <v>963</v>
      </c>
      <c r="L31" s="193">
        <v>9260</v>
      </c>
      <c r="M31" s="184">
        <v>698992</v>
      </c>
      <c r="N31" s="193">
        <v>2354</v>
      </c>
      <c r="O31" s="193">
        <v>19406</v>
      </c>
      <c r="P31" s="193">
        <v>390871</v>
      </c>
      <c r="Q31" s="112"/>
      <c r="R31" s="48" t="s">
        <v>585</v>
      </c>
    </row>
    <row r="32" spans="1:18" s="116" customFormat="1" ht="15.75" customHeight="1">
      <c r="A32" s="43" t="s">
        <v>588</v>
      </c>
      <c r="B32" s="193">
        <v>738</v>
      </c>
      <c r="C32" s="193">
        <v>38418</v>
      </c>
      <c r="D32" s="193">
        <v>205744008</v>
      </c>
      <c r="E32" s="193">
        <v>278786</v>
      </c>
      <c r="F32" s="193">
        <v>5355</v>
      </c>
      <c r="G32" s="18"/>
      <c r="H32" s="18"/>
      <c r="I32" s="82" t="s">
        <v>587</v>
      </c>
      <c r="J32" s="82"/>
      <c r="K32" s="193">
        <v>702</v>
      </c>
      <c r="L32" s="193">
        <v>6122</v>
      </c>
      <c r="M32" s="184">
        <v>545527</v>
      </c>
      <c r="N32" s="193">
        <v>2221</v>
      </c>
      <c r="O32" s="193">
        <v>18535</v>
      </c>
      <c r="P32" s="193">
        <v>421161</v>
      </c>
      <c r="R32" s="48" t="s">
        <v>588</v>
      </c>
    </row>
    <row r="33" spans="1:18" s="116" customFormat="1" ht="15.75" customHeight="1">
      <c r="A33" s="82" t="s">
        <v>589</v>
      </c>
      <c r="B33" s="197">
        <v>897</v>
      </c>
      <c r="C33" s="193">
        <v>118531</v>
      </c>
      <c r="D33" s="193">
        <v>1416663202</v>
      </c>
      <c r="E33" s="193">
        <v>1579335</v>
      </c>
      <c r="F33" s="193">
        <v>11952</v>
      </c>
      <c r="G33" s="18"/>
      <c r="H33" s="18"/>
      <c r="I33" s="82" t="s">
        <v>587</v>
      </c>
      <c r="J33" s="82"/>
      <c r="K33" s="193">
        <v>448</v>
      </c>
      <c r="L33" s="193">
        <v>6177</v>
      </c>
      <c r="M33" s="184">
        <v>1897546</v>
      </c>
      <c r="N33" s="193">
        <v>1982</v>
      </c>
      <c r="O33" s="193">
        <v>17910</v>
      </c>
      <c r="P33" s="193">
        <v>378203</v>
      </c>
      <c r="Q33" s="193"/>
      <c r="R33" s="48" t="s">
        <v>589</v>
      </c>
    </row>
    <row r="34" spans="1:18" s="116" customFormat="1" ht="15.75" customHeight="1">
      <c r="A34" s="82" t="s">
        <v>317</v>
      </c>
      <c r="B34" s="197">
        <v>252</v>
      </c>
      <c r="C34" s="193">
        <v>12601</v>
      </c>
      <c r="D34" s="193">
        <v>35948660</v>
      </c>
      <c r="E34" s="193">
        <v>142653</v>
      </c>
      <c r="F34" s="193">
        <v>2981</v>
      </c>
      <c r="G34" s="18"/>
      <c r="H34" s="18"/>
      <c r="I34" s="528" t="s">
        <v>582</v>
      </c>
      <c r="J34" s="529"/>
      <c r="K34" s="193">
        <v>362</v>
      </c>
      <c r="L34" s="193">
        <v>2856</v>
      </c>
      <c r="M34" s="184">
        <v>205671</v>
      </c>
      <c r="N34" s="193">
        <v>1573</v>
      </c>
      <c r="O34" s="193">
        <v>14677</v>
      </c>
      <c r="P34" s="193">
        <v>263467</v>
      </c>
      <c r="Q34" s="112"/>
      <c r="R34" s="48" t="s">
        <v>317</v>
      </c>
    </row>
    <row r="35" spans="1:18" s="116" customFormat="1" ht="15.75" customHeight="1">
      <c r="A35" s="82" t="s">
        <v>318</v>
      </c>
      <c r="B35" s="197">
        <v>587</v>
      </c>
      <c r="C35" s="193">
        <v>10666</v>
      </c>
      <c r="D35" s="193">
        <v>29682392</v>
      </c>
      <c r="E35" s="193">
        <f>D35/587</f>
        <v>50566.255536626915</v>
      </c>
      <c r="F35" s="193">
        <f>D35/10666</f>
        <v>2782.898181136321</v>
      </c>
      <c r="G35" s="18"/>
      <c r="H35" s="18"/>
      <c r="I35" s="82" t="s">
        <v>553</v>
      </c>
      <c r="J35" s="82"/>
      <c r="K35" s="193">
        <v>497</v>
      </c>
      <c r="L35" s="193">
        <v>5381</v>
      </c>
      <c r="M35" s="525">
        <v>766182</v>
      </c>
      <c r="N35" s="193">
        <v>1692</v>
      </c>
      <c r="O35" s="193">
        <v>15201</v>
      </c>
      <c r="P35" s="193">
        <v>321383</v>
      </c>
      <c r="Q35" s="193"/>
      <c r="R35" s="48" t="s">
        <v>318</v>
      </c>
    </row>
    <row r="36" spans="1:18" s="116" customFormat="1" ht="15.75" customHeight="1">
      <c r="A36" s="82" t="s">
        <v>590</v>
      </c>
      <c r="B36" s="197">
        <v>192</v>
      </c>
      <c r="C36" s="193">
        <v>9978</v>
      </c>
      <c r="D36" s="193">
        <v>39501790</v>
      </c>
      <c r="E36" s="193">
        <v>205738.5</v>
      </c>
      <c r="F36" s="193">
        <v>3958.9</v>
      </c>
      <c r="G36" s="18"/>
      <c r="H36" s="18"/>
      <c r="I36" s="82" t="s">
        <v>553</v>
      </c>
      <c r="J36" s="82"/>
      <c r="K36" s="193">
        <v>260</v>
      </c>
      <c r="L36" s="193">
        <v>2896</v>
      </c>
      <c r="M36" s="184">
        <v>242817</v>
      </c>
      <c r="N36" s="193">
        <v>1465</v>
      </c>
      <c r="O36" s="193">
        <v>15392</v>
      </c>
      <c r="P36" s="193">
        <v>312218</v>
      </c>
      <c r="Q36" s="112"/>
      <c r="R36" s="48" t="s">
        <v>590</v>
      </c>
    </row>
    <row r="37" spans="1:18" s="116" customFormat="1" ht="15.75" customHeight="1">
      <c r="A37" s="82" t="s">
        <v>591</v>
      </c>
      <c r="B37" s="468">
        <v>304</v>
      </c>
      <c r="C37" s="469">
        <v>16782</v>
      </c>
      <c r="D37" s="469">
        <v>75338151</v>
      </c>
      <c r="E37" s="469">
        <v>247822</v>
      </c>
      <c r="F37" s="469">
        <v>4489</v>
      </c>
      <c r="G37" s="18"/>
      <c r="H37" s="18"/>
      <c r="I37" s="528" t="s">
        <v>582</v>
      </c>
      <c r="J37" s="82"/>
      <c r="K37" s="469">
        <v>249</v>
      </c>
      <c r="L37" s="469">
        <v>2078</v>
      </c>
      <c r="M37" s="360">
        <v>184135</v>
      </c>
      <c r="N37" s="469">
        <v>1580</v>
      </c>
      <c r="O37" s="469">
        <v>16494</v>
      </c>
      <c r="P37" s="469">
        <v>319342</v>
      </c>
      <c r="Q37" s="112"/>
      <c r="R37" s="48" t="s">
        <v>591</v>
      </c>
    </row>
    <row r="38" spans="1:18" s="116" customFormat="1" ht="15.75" customHeight="1">
      <c r="A38" s="82" t="s">
        <v>592</v>
      </c>
      <c r="B38" s="468">
        <v>1456</v>
      </c>
      <c r="C38" s="469">
        <v>28825</v>
      </c>
      <c r="D38" s="469">
        <v>99429432</v>
      </c>
      <c r="E38" s="469">
        <v>68289</v>
      </c>
      <c r="F38" s="469">
        <v>3449</v>
      </c>
      <c r="G38" s="82" t="s">
        <v>593</v>
      </c>
      <c r="H38" s="469">
        <v>443</v>
      </c>
      <c r="I38" s="82" t="s">
        <v>593</v>
      </c>
      <c r="J38" s="112"/>
      <c r="K38" s="469">
        <v>443</v>
      </c>
      <c r="L38" s="469">
        <v>5004</v>
      </c>
      <c r="M38" s="360">
        <v>380866</v>
      </c>
      <c r="N38" s="469">
        <v>1398</v>
      </c>
      <c r="O38" s="469">
        <v>12032</v>
      </c>
      <c r="P38" s="469">
        <v>253061</v>
      </c>
      <c r="Q38" s="112"/>
      <c r="R38" s="48" t="s">
        <v>592</v>
      </c>
    </row>
    <row r="39" spans="1:18" s="116" customFormat="1" ht="15.75" customHeight="1">
      <c r="A39" s="82" t="s">
        <v>322</v>
      </c>
      <c r="B39" s="197">
        <v>2671</v>
      </c>
      <c r="C39" s="193">
        <v>46853</v>
      </c>
      <c r="D39" s="193">
        <v>106057245</v>
      </c>
      <c r="E39" s="193">
        <v>39707</v>
      </c>
      <c r="F39" s="193">
        <v>2264</v>
      </c>
      <c r="G39" s="18"/>
      <c r="H39" s="18"/>
      <c r="I39" s="82" t="s">
        <v>594</v>
      </c>
      <c r="J39" s="82"/>
      <c r="K39" s="193">
        <v>1697</v>
      </c>
      <c r="L39" s="193">
        <v>20419</v>
      </c>
      <c r="M39" s="184">
        <v>1392283</v>
      </c>
      <c r="N39" s="193">
        <v>2593</v>
      </c>
      <c r="O39" s="193">
        <v>21349</v>
      </c>
      <c r="P39" s="193">
        <v>405137</v>
      </c>
      <c r="Q39" s="112"/>
      <c r="R39" s="48" t="s">
        <v>322</v>
      </c>
    </row>
    <row r="40" spans="1:18" s="116" customFormat="1" ht="15.75" customHeight="1">
      <c r="A40" s="82" t="s">
        <v>323</v>
      </c>
      <c r="B40" s="197">
        <v>1075</v>
      </c>
      <c r="C40" s="193">
        <v>44640</v>
      </c>
      <c r="D40" s="193">
        <v>234955804</v>
      </c>
      <c r="E40" s="193">
        <v>218563.53860465117</v>
      </c>
      <c r="F40" s="193">
        <v>5263.346863799283</v>
      </c>
      <c r="G40" s="18"/>
      <c r="H40" s="18"/>
      <c r="I40" s="82" t="s">
        <v>595</v>
      </c>
      <c r="J40" s="82"/>
      <c r="K40" s="193">
        <v>1356</v>
      </c>
      <c r="L40" s="193">
        <v>12341</v>
      </c>
      <c r="M40" s="184">
        <v>1104317.62</v>
      </c>
      <c r="N40" s="193">
        <v>3688</v>
      </c>
      <c r="O40" s="193">
        <v>28489</v>
      </c>
      <c r="P40" s="193">
        <v>578040.21</v>
      </c>
      <c r="Q40" s="193"/>
      <c r="R40" s="48" t="s">
        <v>323</v>
      </c>
    </row>
    <row r="41" spans="1:18" s="116" customFormat="1" ht="15.75" customHeight="1">
      <c r="A41" s="82" t="s">
        <v>324</v>
      </c>
      <c r="B41" s="197">
        <v>809</v>
      </c>
      <c r="C41" s="193">
        <v>34009</v>
      </c>
      <c r="D41" s="193">
        <v>137755025</v>
      </c>
      <c r="E41" s="193">
        <f>D41/B41</f>
        <v>170278.15203955502</v>
      </c>
      <c r="F41" s="193">
        <f>D41/C41</f>
        <v>4050.5461789526303</v>
      </c>
      <c r="G41" s="18"/>
      <c r="H41" s="18"/>
      <c r="I41" s="82" t="s">
        <v>595</v>
      </c>
      <c r="J41" s="82"/>
      <c r="K41" s="193">
        <v>692</v>
      </c>
      <c r="L41" s="193">
        <v>7340</v>
      </c>
      <c r="M41" s="184">
        <v>679355</v>
      </c>
      <c r="N41" s="193">
        <v>2389</v>
      </c>
      <c r="O41" s="193">
        <v>19590</v>
      </c>
      <c r="P41" s="193">
        <v>358025</v>
      </c>
      <c r="Q41" s="193"/>
      <c r="R41" s="48" t="s">
        <v>324</v>
      </c>
    </row>
    <row r="42" spans="1:18" s="116" customFormat="1" ht="15.75" customHeight="1">
      <c r="A42" s="82" t="s">
        <v>596</v>
      </c>
      <c r="B42" s="197">
        <v>327</v>
      </c>
      <c r="C42" s="193">
        <v>22186</v>
      </c>
      <c r="D42" s="193">
        <v>111168503</v>
      </c>
      <c r="E42" s="193">
        <v>339965</v>
      </c>
      <c r="F42" s="193">
        <v>5011</v>
      </c>
      <c r="G42" s="82" t="s">
        <v>252</v>
      </c>
      <c r="H42" s="18"/>
      <c r="I42" s="82" t="s">
        <v>252</v>
      </c>
      <c r="J42" s="82"/>
      <c r="K42" s="193">
        <v>360</v>
      </c>
      <c r="L42" s="193">
        <v>3052</v>
      </c>
      <c r="M42" s="184">
        <v>409183</v>
      </c>
      <c r="N42" s="193">
        <v>1428</v>
      </c>
      <c r="O42" s="193">
        <v>12371</v>
      </c>
      <c r="P42" s="193">
        <v>214988</v>
      </c>
      <c r="Q42" s="193"/>
      <c r="R42" s="48" t="s">
        <v>596</v>
      </c>
    </row>
    <row r="43" spans="1:18" s="116" customFormat="1" ht="15.75" customHeight="1">
      <c r="A43" s="82" t="s">
        <v>326</v>
      </c>
      <c r="B43" s="471">
        <v>189</v>
      </c>
      <c r="C43" s="184">
        <v>9215</v>
      </c>
      <c r="D43" s="184">
        <v>30744070</v>
      </c>
      <c r="E43" s="184">
        <v>162667</v>
      </c>
      <c r="F43" s="184">
        <v>3336</v>
      </c>
      <c r="G43" s="82" t="s">
        <v>568</v>
      </c>
      <c r="H43" s="18"/>
      <c r="I43" s="82" t="s">
        <v>553</v>
      </c>
      <c r="J43" s="82"/>
      <c r="K43" s="193">
        <v>450</v>
      </c>
      <c r="L43" s="193">
        <v>5152</v>
      </c>
      <c r="M43" s="184">
        <v>1082985</v>
      </c>
      <c r="N43" s="193">
        <v>2059</v>
      </c>
      <c r="O43" s="193">
        <v>21274</v>
      </c>
      <c r="P43" s="193">
        <v>441892</v>
      </c>
      <c r="Q43" s="193"/>
      <c r="R43" s="48" t="s">
        <v>326</v>
      </c>
    </row>
    <row r="44" spans="1:18" s="116" customFormat="1" ht="15.75" customHeight="1">
      <c r="A44" s="82" t="s">
        <v>597</v>
      </c>
      <c r="B44" s="197">
        <v>241</v>
      </c>
      <c r="C44" s="193">
        <v>5420</v>
      </c>
      <c r="D44" s="193">
        <v>18502142</v>
      </c>
      <c r="E44" s="193">
        <v>76772</v>
      </c>
      <c r="F44" s="193">
        <v>3413</v>
      </c>
      <c r="G44" s="18"/>
      <c r="H44" s="18"/>
      <c r="I44" s="82" t="s">
        <v>594</v>
      </c>
      <c r="J44" s="82"/>
      <c r="K44" s="193">
        <v>374</v>
      </c>
      <c r="L44" s="193">
        <v>3390</v>
      </c>
      <c r="M44" s="184">
        <v>262518</v>
      </c>
      <c r="N44" s="193">
        <v>1880</v>
      </c>
      <c r="O44" s="193">
        <v>16989</v>
      </c>
      <c r="P44" s="193">
        <v>340177</v>
      </c>
      <c r="Q44" s="112"/>
      <c r="R44" s="48" t="s">
        <v>597</v>
      </c>
    </row>
    <row r="45" spans="1:18" s="116" customFormat="1" ht="15.75" customHeight="1">
      <c r="A45" s="82" t="s">
        <v>328</v>
      </c>
      <c r="B45" s="197">
        <v>694</v>
      </c>
      <c r="C45" s="193">
        <v>22609</v>
      </c>
      <c r="D45" s="193">
        <v>141788173</v>
      </c>
      <c r="E45" s="193">
        <v>204306</v>
      </c>
      <c r="F45" s="193">
        <v>6271</v>
      </c>
      <c r="G45" s="82" t="s">
        <v>558</v>
      </c>
      <c r="H45" s="18"/>
      <c r="I45" s="82" t="s">
        <v>595</v>
      </c>
      <c r="J45" s="82"/>
      <c r="K45" s="193">
        <v>940</v>
      </c>
      <c r="L45" s="193">
        <v>7744</v>
      </c>
      <c r="M45" s="184">
        <v>721347</v>
      </c>
      <c r="N45" s="193">
        <v>2582</v>
      </c>
      <c r="O45" s="193">
        <v>19018</v>
      </c>
      <c r="P45" s="193">
        <v>411911</v>
      </c>
      <c r="Q45" s="193"/>
      <c r="R45" s="48" t="s">
        <v>328</v>
      </c>
    </row>
    <row r="46" spans="1:18" s="116" customFormat="1" ht="15.75" customHeight="1">
      <c r="A46" s="82" t="s">
        <v>598</v>
      </c>
      <c r="B46" s="197">
        <v>291</v>
      </c>
      <c r="C46" s="193">
        <v>10993</v>
      </c>
      <c r="D46" s="193">
        <v>24650422</v>
      </c>
      <c r="E46" s="193">
        <v>84709</v>
      </c>
      <c r="F46" s="193">
        <v>2242</v>
      </c>
      <c r="G46" s="82"/>
      <c r="H46" s="18"/>
      <c r="I46" s="523" t="s">
        <v>599</v>
      </c>
      <c r="J46" s="82"/>
      <c r="K46" s="193">
        <v>419</v>
      </c>
      <c r="L46" s="193">
        <v>3936</v>
      </c>
      <c r="M46" s="184">
        <v>232845</v>
      </c>
      <c r="N46" s="193">
        <v>1452</v>
      </c>
      <c r="O46" s="193">
        <v>10365</v>
      </c>
      <c r="P46" s="193">
        <v>217030</v>
      </c>
      <c r="Q46" s="112"/>
      <c r="R46" s="48" t="s">
        <v>598</v>
      </c>
    </row>
    <row r="47" spans="1:18" s="116" customFormat="1" ht="15.75" customHeight="1">
      <c r="A47" s="82" t="s">
        <v>600</v>
      </c>
      <c r="B47" s="197">
        <v>252</v>
      </c>
      <c r="C47" s="193">
        <v>6043</v>
      </c>
      <c r="D47" s="193">
        <v>11597286</v>
      </c>
      <c r="E47" s="193">
        <f>D47/B47</f>
        <v>46020.97619047619</v>
      </c>
      <c r="F47" s="193">
        <f>D47/C47</f>
        <v>1919.1272546748303</v>
      </c>
      <c r="G47" s="82"/>
      <c r="H47" s="18"/>
      <c r="I47" s="528" t="s">
        <v>582</v>
      </c>
      <c r="J47" s="82"/>
      <c r="K47" s="193">
        <v>601</v>
      </c>
      <c r="L47" s="193">
        <v>5523</v>
      </c>
      <c r="M47" s="184">
        <v>453303</v>
      </c>
      <c r="N47" s="193">
        <v>1568</v>
      </c>
      <c r="O47" s="193">
        <v>11137</v>
      </c>
      <c r="P47" s="193">
        <v>215485</v>
      </c>
      <c r="Q47" s="112"/>
      <c r="R47" s="48" t="s">
        <v>600</v>
      </c>
    </row>
    <row r="48" spans="1:18" s="112" customFormat="1" ht="15.75" customHeight="1">
      <c r="A48" s="82" t="s">
        <v>489</v>
      </c>
      <c r="B48" s="197">
        <v>857</v>
      </c>
      <c r="C48" s="193">
        <v>38269</v>
      </c>
      <c r="D48" s="193">
        <v>401861264</v>
      </c>
      <c r="E48" s="193">
        <v>468916</v>
      </c>
      <c r="F48" s="193">
        <v>9965</v>
      </c>
      <c r="G48" s="530"/>
      <c r="H48" s="530"/>
      <c r="I48" s="407" t="s">
        <v>601</v>
      </c>
      <c r="J48" s="148"/>
      <c r="K48" s="193">
        <v>845</v>
      </c>
      <c r="L48" s="193">
        <v>6945</v>
      </c>
      <c r="M48" s="184">
        <v>552476</v>
      </c>
      <c r="N48" s="193">
        <v>2963</v>
      </c>
      <c r="O48" s="193">
        <v>23807</v>
      </c>
      <c r="P48" s="193">
        <v>495262</v>
      </c>
      <c r="R48" s="48" t="s">
        <v>489</v>
      </c>
    </row>
    <row r="49" spans="1:18" s="532" customFormat="1" ht="15.75" customHeight="1">
      <c r="A49" s="82" t="s">
        <v>602</v>
      </c>
      <c r="B49" s="468">
        <v>511</v>
      </c>
      <c r="C49" s="469">
        <v>21542</v>
      </c>
      <c r="D49" s="469">
        <v>101245317</v>
      </c>
      <c r="E49" s="469">
        <v>198132</v>
      </c>
      <c r="F49" s="469">
        <v>4700</v>
      </c>
      <c r="G49" s="526" t="s">
        <v>603</v>
      </c>
      <c r="H49" s="18"/>
      <c r="I49" s="82" t="s">
        <v>595</v>
      </c>
      <c r="J49" s="531"/>
      <c r="K49" s="469">
        <v>402</v>
      </c>
      <c r="L49" s="469">
        <v>2787</v>
      </c>
      <c r="M49" s="360">
        <v>166925</v>
      </c>
      <c r="N49" s="469">
        <v>1830</v>
      </c>
      <c r="O49" s="469">
        <v>11321</v>
      </c>
      <c r="P49" s="469">
        <v>202167</v>
      </c>
      <c r="Q49" s="469"/>
      <c r="R49" s="48" t="s">
        <v>602</v>
      </c>
    </row>
    <row r="50" spans="1:18" s="532" customFormat="1" ht="15.75" customHeight="1">
      <c r="A50" s="476" t="s">
        <v>80</v>
      </c>
      <c r="B50" s="533">
        <v>1371</v>
      </c>
      <c r="C50" s="534">
        <v>38240</v>
      </c>
      <c r="D50" s="534">
        <v>214481377</v>
      </c>
      <c r="E50" s="240">
        <v>156442</v>
      </c>
      <c r="F50" s="240">
        <v>5609</v>
      </c>
      <c r="G50" s="535"/>
      <c r="H50" s="535"/>
      <c r="I50" s="476" t="s">
        <v>604</v>
      </c>
      <c r="J50" s="536"/>
      <c r="K50" s="479">
        <v>1326</v>
      </c>
      <c r="L50" s="479">
        <v>11981</v>
      </c>
      <c r="M50" s="534">
        <v>1028369</v>
      </c>
      <c r="N50" s="479">
        <v>3275</v>
      </c>
      <c r="O50" s="479">
        <v>26463</v>
      </c>
      <c r="P50" s="534">
        <v>566028</v>
      </c>
      <c r="Q50" s="537"/>
      <c r="R50" s="380" t="s">
        <v>80</v>
      </c>
    </row>
    <row r="51" spans="1:18" s="116" customFormat="1" ht="15.75" customHeight="1">
      <c r="A51" s="82" t="s">
        <v>333</v>
      </c>
      <c r="B51" s="197">
        <v>412</v>
      </c>
      <c r="C51" s="193">
        <v>15003</v>
      </c>
      <c r="D51" s="193">
        <v>63091858</v>
      </c>
      <c r="E51" s="193">
        <v>153136</v>
      </c>
      <c r="F51" s="193">
        <v>4205</v>
      </c>
      <c r="G51" s="538" t="s">
        <v>252</v>
      </c>
      <c r="H51" s="18"/>
      <c r="I51" s="82" t="s">
        <v>580</v>
      </c>
      <c r="J51" s="82"/>
      <c r="K51" s="184">
        <v>604</v>
      </c>
      <c r="L51" s="184">
        <v>4813</v>
      </c>
      <c r="M51" s="184">
        <v>263922</v>
      </c>
      <c r="N51" s="184">
        <v>2131</v>
      </c>
      <c r="O51" s="184">
        <v>13104</v>
      </c>
      <c r="P51" s="184">
        <v>260361</v>
      </c>
      <c r="Q51" s="184"/>
      <c r="R51" s="48" t="s">
        <v>333</v>
      </c>
    </row>
    <row r="52" spans="1:18" s="116" customFormat="1" ht="15.75" customHeight="1">
      <c r="A52" s="82" t="s">
        <v>605</v>
      </c>
      <c r="B52" s="197">
        <v>626</v>
      </c>
      <c r="C52" s="193">
        <v>15151</v>
      </c>
      <c r="D52" s="193">
        <v>36370602</v>
      </c>
      <c r="E52" s="193">
        <v>58100</v>
      </c>
      <c r="F52" s="193">
        <v>2401</v>
      </c>
      <c r="G52" s="18"/>
      <c r="H52" s="18"/>
      <c r="I52" s="82" t="s">
        <v>577</v>
      </c>
      <c r="J52" s="526"/>
      <c r="K52" s="193">
        <v>1804</v>
      </c>
      <c r="L52" s="193">
        <v>16118</v>
      </c>
      <c r="M52" s="184">
        <v>1795999</v>
      </c>
      <c r="N52" s="193">
        <v>3058</v>
      </c>
      <c r="O52" s="193">
        <v>24477</v>
      </c>
      <c r="P52" s="193">
        <v>601284</v>
      </c>
      <c r="Q52" s="193"/>
      <c r="R52" s="48" t="s">
        <v>605</v>
      </c>
    </row>
    <row r="53" spans="1:18" s="116" customFormat="1" ht="15.75" customHeight="1">
      <c r="A53" s="82" t="s">
        <v>335</v>
      </c>
      <c r="B53" s="468">
        <v>390</v>
      </c>
      <c r="C53" s="469">
        <v>14215</v>
      </c>
      <c r="D53" s="469">
        <v>32966295</v>
      </c>
      <c r="E53" s="469">
        <f>D53/B53</f>
        <v>84528.96153846153</v>
      </c>
      <c r="F53" s="469">
        <f>D53/C53</f>
        <v>2319.1202954625396</v>
      </c>
      <c r="G53" s="18"/>
      <c r="H53" s="18"/>
      <c r="I53" s="82" t="s">
        <v>582</v>
      </c>
      <c r="J53" s="82"/>
      <c r="K53" s="469">
        <v>1340</v>
      </c>
      <c r="L53" s="469">
        <v>12357</v>
      </c>
      <c r="M53" s="360">
        <v>34218</v>
      </c>
      <c r="N53" s="469">
        <v>2987</v>
      </c>
      <c r="O53" s="469">
        <v>26156</v>
      </c>
      <c r="P53" s="469">
        <v>582907</v>
      </c>
      <c r="Q53" s="112"/>
      <c r="R53" s="48" t="s">
        <v>335</v>
      </c>
    </row>
    <row r="54" spans="1:18" s="116" customFormat="1" ht="15.75" customHeight="1">
      <c r="A54" s="82" t="s">
        <v>606</v>
      </c>
      <c r="B54" s="197">
        <v>373</v>
      </c>
      <c r="C54" s="193">
        <v>7208</v>
      </c>
      <c r="D54" s="193">
        <v>16814626</v>
      </c>
      <c r="E54" s="193">
        <v>45079</v>
      </c>
      <c r="F54" s="193">
        <v>2333</v>
      </c>
      <c r="G54" s="18"/>
      <c r="H54" s="18"/>
      <c r="I54" s="82" t="s">
        <v>553</v>
      </c>
      <c r="J54" s="82"/>
      <c r="K54" s="193">
        <v>990</v>
      </c>
      <c r="L54" s="193">
        <v>8917</v>
      </c>
      <c r="M54" s="184">
        <v>648651</v>
      </c>
      <c r="N54" s="193">
        <v>2590</v>
      </c>
      <c r="O54" s="193">
        <v>18782</v>
      </c>
      <c r="P54" s="193">
        <v>387267</v>
      </c>
      <c r="R54" s="48" t="s">
        <v>606</v>
      </c>
    </row>
    <row r="55" spans="1:18" s="116" customFormat="1" ht="15.75" customHeight="1">
      <c r="A55" s="82" t="s">
        <v>337</v>
      </c>
      <c r="B55" s="197">
        <v>440</v>
      </c>
      <c r="C55" s="193">
        <v>12311</v>
      </c>
      <c r="D55" s="193">
        <v>30863858</v>
      </c>
      <c r="E55" s="193">
        <v>70145</v>
      </c>
      <c r="F55" s="193">
        <v>2507</v>
      </c>
      <c r="G55" s="18"/>
      <c r="H55" s="18"/>
      <c r="I55" s="82" t="s">
        <v>252</v>
      </c>
      <c r="J55" s="82"/>
      <c r="K55" s="193">
        <v>829</v>
      </c>
      <c r="L55" s="193">
        <v>6915</v>
      </c>
      <c r="M55" s="184">
        <v>485929</v>
      </c>
      <c r="N55" s="193">
        <v>2201</v>
      </c>
      <c r="O55" s="193">
        <v>15820</v>
      </c>
      <c r="P55" s="193">
        <v>317216</v>
      </c>
      <c r="Q55" s="193"/>
      <c r="R55" s="48" t="s">
        <v>337</v>
      </c>
    </row>
    <row r="56" spans="1:18" s="116" customFormat="1" ht="15.75" customHeight="1">
      <c r="A56" s="82" t="s">
        <v>510</v>
      </c>
      <c r="B56" s="197">
        <v>387</v>
      </c>
      <c r="C56" s="193">
        <v>14328</v>
      </c>
      <c r="D56" s="193">
        <v>47427504</v>
      </c>
      <c r="E56" s="193">
        <v>122552</v>
      </c>
      <c r="F56" s="193">
        <v>3310</v>
      </c>
      <c r="G56" s="18"/>
      <c r="H56" s="18"/>
      <c r="I56" s="526" t="s">
        <v>607</v>
      </c>
      <c r="J56" s="82"/>
      <c r="K56" s="193">
        <v>946</v>
      </c>
      <c r="L56" s="193">
        <v>8818</v>
      </c>
      <c r="M56" s="184">
        <v>729092</v>
      </c>
      <c r="N56" s="193">
        <v>3357</v>
      </c>
      <c r="O56" s="193">
        <v>22031</v>
      </c>
      <c r="P56" s="193">
        <v>379598</v>
      </c>
      <c r="Q56" s="193"/>
      <c r="R56" s="48" t="s">
        <v>510</v>
      </c>
    </row>
    <row r="57" spans="1:18" s="116" customFormat="1" ht="15.75" customHeight="1">
      <c r="A57" s="82" t="s">
        <v>608</v>
      </c>
      <c r="B57" s="197">
        <v>303</v>
      </c>
      <c r="C57" s="193">
        <v>7448</v>
      </c>
      <c r="D57" s="193">
        <v>16325079</v>
      </c>
      <c r="E57" s="193">
        <v>53878</v>
      </c>
      <c r="F57" s="193">
        <v>2191</v>
      </c>
      <c r="G57" s="526" t="s">
        <v>253</v>
      </c>
      <c r="H57" s="18"/>
      <c r="I57" s="82" t="s">
        <v>580</v>
      </c>
      <c r="J57" s="82"/>
      <c r="K57" s="193">
        <v>548</v>
      </c>
      <c r="L57" s="193">
        <v>4765</v>
      </c>
      <c r="M57" s="184">
        <v>272112</v>
      </c>
      <c r="N57" s="193">
        <v>1953</v>
      </c>
      <c r="O57" s="193">
        <v>13628</v>
      </c>
      <c r="P57" s="193">
        <v>419535</v>
      </c>
      <c r="Q57" s="193"/>
      <c r="R57" s="48" t="s">
        <v>608</v>
      </c>
    </row>
    <row r="58" spans="1:18" s="116" customFormat="1" ht="15.75" customHeight="1">
      <c r="A58" s="82" t="s">
        <v>518</v>
      </c>
      <c r="B58" s="197">
        <v>410</v>
      </c>
      <c r="C58" s="193">
        <v>20364</v>
      </c>
      <c r="D58" s="193">
        <v>281012707</v>
      </c>
      <c r="E58" s="193">
        <v>685397</v>
      </c>
      <c r="F58" s="193">
        <v>13799</v>
      </c>
      <c r="G58" s="82" t="s">
        <v>564</v>
      </c>
      <c r="H58" s="18"/>
      <c r="I58" s="82" t="s">
        <v>564</v>
      </c>
      <c r="J58" s="82"/>
      <c r="K58" s="193">
        <v>1222</v>
      </c>
      <c r="L58" s="193">
        <v>11052</v>
      </c>
      <c r="M58" s="184">
        <v>912730</v>
      </c>
      <c r="N58" s="193">
        <v>2975</v>
      </c>
      <c r="O58" s="193">
        <v>26431</v>
      </c>
      <c r="P58" s="193">
        <v>555136</v>
      </c>
      <c r="Q58" s="193"/>
      <c r="R58" s="48" t="s">
        <v>518</v>
      </c>
    </row>
    <row r="59" spans="1:18" s="116" customFormat="1" ht="15.75" customHeight="1">
      <c r="A59" s="82" t="s">
        <v>609</v>
      </c>
      <c r="B59" s="197">
        <v>345</v>
      </c>
      <c r="C59" s="193">
        <v>11817</v>
      </c>
      <c r="D59" s="193">
        <v>22526627</v>
      </c>
      <c r="E59" s="193">
        <v>65295</v>
      </c>
      <c r="F59" s="193">
        <v>1906</v>
      </c>
      <c r="G59" s="18"/>
      <c r="H59" s="18"/>
      <c r="I59" s="539" t="s">
        <v>599</v>
      </c>
      <c r="J59" s="82"/>
      <c r="K59" s="193">
        <v>1044</v>
      </c>
      <c r="L59" s="193">
        <v>10106</v>
      </c>
      <c r="M59" s="184">
        <v>1032983</v>
      </c>
      <c r="N59" s="193">
        <v>2878</v>
      </c>
      <c r="O59" s="193">
        <v>22461</v>
      </c>
      <c r="P59" s="193">
        <v>447498</v>
      </c>
      <c r="Q59" s="112"/>
      <c r="R59" s="48" t="s">
        <v>609</v>
      </c>
    </row>
    <row r="60" spans="1:18" s="116" customFormat="1" ht="15.75" customHeight="1">
      <c r="A60" s="82" t="s">
        <v>342</v>
      </c>
      <c r="B60" s="197">
        <v>532</v>
      </c>
      <c r="C60" s="193">
        <v>12128</v>
      </c>
      <c r="D60" s="193">
        <v>37572965</v>
      </c>
      <c r="E60" s="193">
        <v>70625.87</v>
      </c>
      <c r="F60" s="193">
        <v>3098.03</v>
      </c>
      <c r="G60" s="82" t="s">
        <v>568</v>
      </c>
      <c r="H60" s="540">
        <v>1885</v>
      </c>
      <c r="I60" s="82" t="s">
        <v>553</v>
      </c>
      <c r="J60" s="541"/>
      <c r="K60" s="540">
        <v>1885</v>
      </c>
      <c r="L60" s="540">
        <v>18851</v>
      </c>
      <c r="M60" s="542">
        <v>1942237</v>
      </c>
      <c r="N60" s="540">
        <v>4218</v>
      </c>
      <c r="O60" s="540">
        <v>34785</v>
      </c>
      <c r="P60" s="540">
        <v>662715</v>
      </c>
      <c r="Q60" s="112"/>
      <c r="R60" s="48" t="s">
        <v>342</v>
      </c>
    </row>
    <row r="61" spans="1:18" s="116" customFormat="1" ht="15.75" customHeight="1" thickBot="1">
      <c r="A61" s="162" t="s">
        <v>527</v>
      </c>
      <c r="B61" s="483">
        <v>119</v>
      </c>
      <c r="C61" s="241">
        <v>2132</v>
      </c>
      <c r="D61" s="241">
        <v>3492980</v>
      </c>
      <c r="E61" s="241">
        <v>29352.7731092437</v>
      </c>
      <c r="F61" s="241">
        <v>1638.358348968105</v>
      </c>
      <c r="G61" s="496"/>
      <c r="H61" s="496"/>
      <c r="I61" s="162" t="s">
        <v>610</v>
      </c>
      <c r="J61" s="82"/>
      <c r="K61" s="241">
        <v>3148</v>
      </c>
      <c r="L61" s="241">
        <v>23047</v>
      </c>
      <c r="M61" s="387">
        <v>849364</v>
      </c>
      <c r="N61" s="241">
        <v>2407</v>
      </c>
      <c r="O61" s="241">
        <v>16918</v>
      </c>
      <c r="P61" s="241">
        <v>328001</v>
      </c>
      <c r="Q61" s="204"/>
      <c r="R61" s="54" t="s">
        <v>527</v>
      </c>
    </row>
    <row r="62" spans="10:11" s="487" customFormat="1" ht="12.75" customHeight="1">
      <c r="J62" s="408"/>
      <c r="K62" s="485" t="s">
        <v>611</v>
      </c>
    </row>
    <row r="63" spans="9:11" s="487" customFormat="1" ht="12.75" customHeight="1">
      <c r="I63" s="543"/>
      <c r="J63" s="543"/>
      <c r="K63" s="485" t="s">
        <v>612</v>
      </c>
    </row>
    <row r="64" spans="11:17" ht="13.5" customHeight="1">
      <c r="K64" s="544" t="s">
        <v>613</v>
      </c>
      <c r="L64" s="487"/>
      <c r="M64" s="487"/>
      <c r="N64" s="487"/>
      <c r="O64" s="487"/>
      <c r="P64" s="487"/>
      <c r="Q64" s="487"/>
    </row>
    <row r="65" ht="12">
      <c r="K65" s="544" t="s">
        <v>614</v>
      </c>
    </row>
    <row r="66" spans="1:18" ht="12">
      <c r="A66" s="485"/>
      <c r="B66" s="487"/>
      <c r="C66" s="487"/>
      <c r="D66" s="487"/>
      <c r="E66" s="487"/>
      <c r="F66" s="487"/>
      <c r="G66" s="487"/>
      <c r="H66" s="487"/>
      <c r="I66" s="487"/>
      <c r="J66" s="408"/>
      <c r="K66" s="544"/>
      <c r="L66" s="487"/>
      <c r="M66" s="487"/>
      <c r="N66" s="487"/>
      <c r="O66" s="487"/>
      <c r="P66" s="487"/>
      <c r="Q66" s="487"/>
      <c r="R66" s="487"/>
    </row>
    <row r="67" spans="1:18" ht="12">
      <c r="A67" s="485"/>
      <c r="B67" s="487"/>
      <c r="C67" s="487"/>
      <c r="D67" s="487"/>
      <c r="E67" s="487"/>
      <c r="F67" s="487"/>
      <c r="G67" s="487"/>
      <c r="H67" s="487"/>
      <c r="K67" s="544"/>
      <c r="L67" s="487"/>
      <c r="M67" s="487"/>
      <c r="N67" s="487"/>
      <c r="O67" s="487"/>
      <c r="P67" s="487"/>
      <c r="Q67" s="487"/>
      <c r="R67" s="487"/>
    </row>
    <row r="68" spans="1:18" ht="12">
      <c r="A68" s="485"/>
      <c r="B68" s="487"/>
      <c r="C68" s="487"/>
      <c r="D68" s="487"/>
      <c r="E68" s="487"/>
      <c r="F68" s="487"/>
      <c r="G68" s="487"/>
      <c r="H68" s="487"/>
      <c r="I68" s="487"/>
      <c r="J68" s="408"/>
      <c r="K68" s="485"/>
      <c r="L68" s="487"/>
      <c r="M68" s="487"/>
      <c r="N68" s="487"/>
      <c r="O68" s="487"/>
      <c r="P68" s="487"/>
      <c r="Q68" s="487"/>
      <c r="R68" s="487"/>
    </row>
  </sheetData>
  <sheetProtection/>
  <mergeCells count="16">
    <mergeCell ref="N4:Q4"/>
    <mergeCell ref="F5:H5"/>
    <mergeCell ref="P5:Q5"/>
    <mergeCell ref="B6:I6"/>
    <mergeCell ref="K6:Q6"/>
    <mergeCell ref="G48:H48"/>
    <mergeCell ref="A2:J2"/>
    <mergeCell ref="A3:A6"/>
    <mergeCell ref="B3:I3"/>
    <mergeCell ref="K3:Q3"/>
    <mergeCell ref="R3:R6"/>
    <mergeCell ref="B4:B5"/>
    <mergeCell ref="C4:C5"/>
    <mergeCell ref="D4:H4"/>
    <mergeCell ref="I4:I5"/>
    <mergeCell ref="K4:M4"/>
  </mergeCells>
  <printOptions/>
  <pageMargins left="0.984251968503937" right="0.1968503937007874" top="0.3937007874015748" bottom="0" header="0.5118110236220472" footer="0.5118110236220472"/>
  <pageSetup horizontalDpi="300" verticalDpi="300" orientation="portrait" paperSize="9" scale="85" r:id="rId1"/>
  <colBreaks count="1" manualBreakCount="1">
    <brk id="9" max="59" man="1"/>
  </colBreaks>
</worksheet>
</file>

<file path=xl/worksheets/sheet7.xml><?xml version="1.0" encoding="utf-8"?>
<worksheet xmlns="http://schemas.openxmlformats.org/spreadsheetml/2006/main" xmlns:r="http://schemas.openxmlformats.org/officeDocument/2006/relationships">
  <dimension ref="A1:BC82"/>
  <sheetViews>
    <sheetView view="pageBreakPreview" zoomScaleSheetLayoutView="100" zoomScalePageLayoutView="0" workbookViewId="0" topLeftCell="A1">
      <selection activeCell="A1" sqref="A1"/>
    </sheetView>
  </sheetViews>
  <sheetFormatPr defaultColWidth="9" defaultRowHeight="18" customHeight="1"/>
  <cols>
    <col min="1" max="1" width="11.296875" style="579" customWidth="1"/>
    <col min="2" max="2" width="16.69921875" style="579" customWidth="1"/>
    <col min="3" max="3" width="14.296875" style="579" customWidth="1"/>
    <col min="4" max="5" width="12.69921875" style="579" customWidth="1"/>
    <col min="6" max="6" width="9.69921875" style="579" customWidth="1"/>
    <col min="7" max="7" width="10.69921875" style="579" customWidth="1"/>
    <col min="8" max="8" width="10.69921875" style="579" hidden="1" customWidth="1"/>
    <col min="9" max="9" width="7.69921875" style="579" customWidth="1"/>
    <col min="10" max="10" width="9.296875" style="579" customWidth="1"/>
    <col min="11" max="11" width="10.69921875" style="579" customWidth="1"/>
    <col min="12" max="12" width="9.09765625" style="579" customWidth="1"/>
    <col min="13" max="13" width="9.69921875" style="579" customWidth="1"/>
    <col min="14" max="14" width="9.09765625" style="579" customWidth="1"/>
    <col min="15" max="15" width="9.69921875" style="579" customWidth="1"/>
    <col min="16" max="16" width="9.09765625" style="579" customWidth="1"/>
    <col min="17" max="17" width="9.69921875" style="579" customWidth="1"/>
    <col min="18" max="18" width="1.69921875" style="579" customWidth="1"/>
    <col min="19" max="19" width="11.19921875" style="579" customWidth="1"/>
    <col min="20" max="16384" width="9" style="579" customWidth="1"/>
  </cols>
  <sheetData>
    <row r="1" spans="1:15" s="4" customFormat="1" ht="19.5" customHeight="1">
      <c r="A1" s="325" t="s">
        <v>533</v>
      </c>
      <c r="E1" s="326" t="s">
        <v>534</v>
      </c>
      <c r="G1" s="327"/>
      <c r="H1" s="327"/>
      <c r="I1" s="327"/>
      <c r="J1" s="327"/>
      <c r="K1" s="327"/>
      <c r="L1" s="326"/>
      <c r="M1" s="1"/>
      <c r="N1" s="1"/>
      <c r="O1" s="1"/>
    </row>
    <row r="2" spans="1:19" s="4" customFormat="1" ht="13.5" customHeight="1" thickBot="1">
      <c r="A2" s="545" t="s">
        <v>266</v>
      </c>
      <c r="B2" s="27"/>
      <c r="C2" s="27"/>
      <c r="D2" s="27"/>
      <c r="E2" s="27"/>
      <c r="F2" s="27"/>
      <c r="G2" s="27"/>
      <c r="H2" s="20"/>
      <c r="I2" s="20"/>
      <c r="J2" s="546"/>
      <c r="K2" s="546"/>
      <c r="L2" s="546"/>
      <c r="M2" s="546"/>
      <c r="N2" s="546"/>
      <c r="O2" s="546"/>
      <c r="P2" s="546"/>
      <c r="Q2" s="546"/>
      <c r="R2" s="546"/>
      <c r="S2" s="69" t="s">
        <v>66</v>
      </c>
    </row>
    <row r="3" spans="1:19" s="4" customFormat="1" ht="15" customHeight="1">
      <c r="A3" s="262" t="s">
        <v>53</v>
      </c>
      <c r="B3" s="244" t="s">
        <v>615</v>
      </c>
      <c r="C3" s="245"/>
      <c r="D3" s="245"/>
      <c r="E3" s="263"/>
      <c r="F3" s="244" t="s">
        <v>616</v>
      </c>
      <c r="G3" s="547"/>
      <c r="H3" s="547"/>
      <c r="I3" s="548"/>
      <c r="J3" s="549"/>
      <c r="K3" s="549"/>
      <c r="L3" s="549"/>
      <c r="M3" s="549"/>
      <c r="N3" s="549"/>
      <c r="O3" s="549"/>
      <c r="P3" s="549"/>
      <c r="Q3" s="547"/>
      <c r="R3" s="550"/>
      <c r="S3" s="283" t="s">
        <v>53</v>
      </c>
    </row>
    <row r="4" spans="1:19" s="4" customFormat="1" ht="15" customHeight="1">
      <c r="A4" s="256"/>
      <c r="B4" s="264" t="s">
        <v>617</v>
      </c>
      <c r="C4" s="264" t="s">
        <v>618</v>
      </c>
      <c r="D4" s="264" t="s">
        <v>619</v>
      </c>
      <c r="E4" s="264" t="s">
        <v>620</v>
      </c>
      <c r="F4" s="267" t="s">
        <v>621</v>
      </c>
      <c r="G4" s="273"/>
      <c r="H4" s="39"/>
      <c r="I4" s="238"/>
      <c r="J4" s="272" t="s">
        <v>622</v>
      </c>
      <c r="K4" s="273"/>
      <c r="L4" s="267" t="s">
        <v>623</v>
      </c>
      <c r="M4" s="269"/>
      <c r="N4" s="267" t="s">
        <v>624</v>
      </c>
      <c r="O4" s="269"/>
      <c r="P4" s="267" t="s">
        <v>625</v>
      </c>
      <c r="Q4" s="272"/>
      <c r="R4" s="39"/>
      <c r="S4" s="284"/>
    </row>
    <row r="5" spans="1:19" s="4" customFormat="1" ht="15" customHeight="1">
      <c r="A5" s="256"/>
      <c r="B5" s="278"/>
      <c r="C5" s="278"/>
      <c r="D5" s="278"/>
      <c r="E5" s="278"/>
      <c r="F5" s="71" t="s">
        <v>626</v>
      </c>
      <c r="G5" s="36" t="s">
        <v>11</v>
      </c>
      <c r="H5" s="39"/>
      <c r="I5" s="238"/>
      <c r="J5" s="36" t="s">
        <v>12</v>
      </c>
      <c r="K5" s="36" t="s">
        <v>13</v>
      </c>
      <c r="L5" s="33" t="s">
        <v>627</v>
      </c>
      <c r="M5" s="36" t="s">
        <v>14</v>
      </c>
      <c r="N5" s="36" t="s">
        <v>628</v>
      </c>
      <c r="O5" s="36" t="s">
        <v>14</v>
      </c>
      <c r="P5" s="36" t="s">
        <v>629</v>
      </c>
      <c r="Q5" s="39" t="s">
        <v>630</v>
      </c>
      <c r="R5" s="39"/>
      <c r="S5" s="284"/>
    </row>
    <row r="6" spans="1:19" s="4" customFormat="1" ht="15.75" customHeight="1">
      <c r="A6" s="257"/>
      <c r="B6" s="267" t="s">
        <v>631</v>
      </c>
      <c r="C6" s="272"/>
      <c r="D6" s="272"/>
      <c r="E6" s="273"/>
      <c r="F6" s="267" t="s">
        <v>632</v>
      </c>
      <c r="G6" s="272"/>
      <c r="H6" s="272"/>
      <c r="I6" s="243"/>
      <c r="J6" s="272"/>
      <c r="K6" s="272"/>
      <c r="L6" s="272"/>
      <c r="M6" s="272"/>
      <c r="N6" s="272"/>
      <c r="O6" s="272"/>
      <c r="P6" s="272"/>
      <c r="Q6" s="272"/>
      <c r="R6" s="39"/>
      <c r="S6" s="307"/>
    </row>
    <row r="7" spans="1:19" s="4" customFormat="1" ht="15" customHeight="1">
      <c r="A7" s="551"/>
      <c r="B7" s="41" t="s">
        <v>633</v>
      </c>
      <c r="C7" s="41"/>
      <c r="D7" s="41" t="s">
        <v>6</v>
      </c>
      <c r="E7" s="41" t="s">
        <v>6</v>
      </c>
      <c r="F7" s="41" t="s">
        <v>634</v>
      </c>
      <c r="G7" s="41" t="s">
        <v>5</v>
      </c>
      <c r="H7" s="41"/>
      <c r="I7" s="339"/>
      <c r="J7" s="41" t="s">
        <v>635</v>
      </c>
      <c r="K7" s="41" t="s">
        <v>5</v>
      </c>
      <c r="L7" s="41" t="s">
        <v>635</v>
      </c>
      <c r="M7" s="41" t="s">
        <v>5</v>
      </c>
      <c r="N7" s="41" t="s">
        <v>635</v>
      </c>
      <c r="O7" s="41" t="s">
        <v>5</v>
      </c>
      <c r="P7" s="41" t="s">
        <v>635</v>
      </c>
      <c r="Q7" s="119" t="s">
        <v>5</v>
      </c>
      <c r="R7" s="552"/>
      <c r="S7" s="42"/>
    </row>
    <row r="8" spans="1:19" s="5" customFormat="1" ht="15" customHeight="1">
      <c r="A8" s="43" t="s">
        <v>290</v>
      </c>
      <c r="B8" s="19">
        <v>140296035</v>
      </c>
      <c r="C8" s="16">
        <v>0.47</v>
      </c>
      <c r="D8" s="63">
        <v>91.3</v>
      </c>
      <c r="E8" s="182">
        <v>7.9</v>
      </c>
      <c r="F8" s="208">
        <v>38</v>
      </c>
      <c r="G8" s="184">
        <v>3916</v>
      </c>
      <c r="H8" s="208">
        <v>48</v>
      </c>
      <c r="I8" s="112"/>
      <c r="J8" s="208">
        <v>48</v>
      </c>
      <c r="K8" s="184">
        <v>10657</v>
      </c>
      <c r="L8" s="208">
        <v>25</v>
      </c>
      <c r="M8" s="184">
        <v>5917</v>
      </c>
      <c r="N8" s="208">
        <v>15</v>
      </c>
      <c r="O8" s="184">
        <v>6969</v>
      </c>
      <c r="P8" s="19">
        <v>6</v>
      </c>
      <c r="Q8" s="19">
        <v>4010</v>
      </c>
      <c r="R8" s="194"/>
      <c r="S8" s="48" t="s">
        <v>290</v>
      </c>
    </row>
    <row r="9" spans="1:19" s="5" customFormat="1" ht="15" customHeight="1">
      <c r="A9" s="43" t="s">
        <v>554</v>
      </c>
      <c r="B9" s="19">
        <v>157702125</v>
      </c>
      <c r="C9" s="16">
        <v>0.524</v>
      </c>
      <c r="D9" s="63">
        <v>95.4</v>
      </c>
      <c r="E9" s="182">
        <v>8</v>
      </c>
      <c r="F9" s="19">
        <v>29</v>
      </c>
      <c r="G9" s="19">
        <v>2677</v>
      </c>
      <c r="H9" s="193"/>
      <c r="I9" s="193"/>
      <c r="J9" s="19">
        <v>55</v>
      </c>
      <c r="K9" s="19">
        <v>15319</v>
      </c>
      <c r="L9" s="19">
        <v>28</v>
      </c>
      <c r="M9" s="19">
        <v>8268</v>
      </c>
      <c r="N9" s="19">
        <v>13</v>
      </c>
      <c r="O9" s="19">
        <v>8992</v>
      </c>
      <c r="P9" s="19">
        <v>4</v>
      </c>
      <c r="Q9" s="19">
        <v>3348</v>
      </c>
      <c r="R9" s="194"/>
      <c r="S9" s="48" t="s">
        <v>554</v>
      </c>
    </row>
    <row r="10" spans="1:19" s="5" customFormat="1" ht="15" customHeight="1">
      <c r="A10" s="43" t="s">
        <v>292</v>
      </c>
      <c r="B10" s="19">
        <v>120936172</v>
      </c>
      <c r="C10" s="16">
        <v>0.554</v>
      </c>
      <c r="D10" s="63">
        <v>93.5</v>
      </c>
      <c r="E10" s="182">
        <v>15.2</v>
      </c>
      <c r="F10" s="19">
        <v>25</v>
      </c>
      <c r="G10" s="19">
        <v>1808</v>
      </c>
      <c r="H10" s="19">
        <v>45</v>
      </c>
      <c r="I10" s="112"/>
      <c r="J10" s="19">
        <v>45</v>
      </c>
      <c r="K10" s="19">
        <v>13375</v>
      </c>
      <c r="L10" s="19">
        <v>21</v>
      </c>
      <c r="M10" s="19">
        <v>7333</v>
      </c>
      <c r="N10" s="19">
        <v>13</v>
      </c>
      <c r="O10" s="19">
        <v>8530</v>
      </c>
      <c r="P10" s="19">
        <v>6</v>
      </c>
      <c r="Q10" s="19">
        <v>5117</v>
      </c>
      <c r="R10" s="194"/>
      <c r="S10" s="48" t="s">
        <v>292</v>
      </c>
    </row>
    <row r="11" spans="1:19" s="5" customFormat="1" ht="15" customHeight="1">
      <c r="A11" s="43" t="s">
        <v>636</v>
      </c>
      <c r="B11" s="19">
        <v>99329671</v>
      </c>
      <c r="C11" s="16">
        <v>0.67</v>
      </c>
      <c r="D11" s="63">
        <v>91.9</v>
      </c>
      <c r="E11" s="182">
        <v>9.5</v>
      </c>
      <c r="F11" s="19">
        <v>21</v>
      </c>
      <c r="G11" s="19">
        <v>1574</v>
      </c>
      <c r="H11" s="19">
        <v>43</v>
      </c>
      <c r="I11" s="112"/>
      <c r="J11" s="112">
        <v>43</v>
      </c>
      <c r="K11" s="19">
        <v>11247</v>
      </c>
      <c r="L11" s="19">
        <v>26</v>
      </c>
      <c r="M11" s="19">
        <v>6048</v>
      </c>
      <c r="N11" s="19">
        <v>15</v>
      </c>
      <c r="O11" s="19">
        <v>8154</v>
      </c>
      <c r="P11" s="19">
        <v>4</v>
      </c>
      <c r="Q11" s="19">
        <v>2488</v>
      </c>
      <c r="R11" s="194"/>
      <c r="S11" s="48" t="s">
        <v>636</v>
      </c>
    </row>
    <row r="12" spans="1:19" s="5" customFormat="1" ht="15" customHeight="1">
      <c r="A12" s="43" t="s">
        <v>294</v>
      </c>
      <c r="B12" s="19">
        <v>109255976</v>
      </c>
      <c r="C12" s="16">
        <v>0.74</v>
      </c>
      <c r="D12" s="63">
        <v>94.4</v>
      </c>
      <c r="E12" s="182">
        <v>9.5</v>
      </c>
      <c r="F12" s="19">
        <v>22</v>
      </c>
      <c r="G12" s="19">
        <v>2363</v>
      </c>
      <c r="H12" s="193"/>
      <c r="I12" s="193"/>
      <c r="J12" s="19">
        <v>44</v>
      </c>
      <c r="K12" s="19">
        <v>15119</v>
      </c>
      <c r="L12" s="19">
        <v>28</v>
      </c>
      <c r="M12" s="19">
        <v>7724</v>
      </c>
      <c r="N12" s="19">
        <v>17</v>
      </c>
      <c r="O12" s="19">
        <v>10749</v>
      </c>
      <c r="P12" s="19">
        <v>3</v>
      </c>
      <c r="Q12" s="19">
        <f>4653+801+61+2118+190+153</f>
        <v>7976</v>
      </c>
      <c r="R12" s="209"/>
      <c r="S12" s="48" t="s">
        <v>294</v>
      </c>
    </row>
    <row r="13" spans="1:19" s="5" customFormat="1" ht="15" customHeight="1">
      <c r="A13" s="43" t="s">
        <v>295</v>
      </c>
      <c r="B13" s="19">
        <v>133020163</v>
      </c>
      <c r="C13" s="16">
        <v>0.67</v>
      </c>
      <c r="D13" s="63">
        <v>91.1</v>
      </c>
      <c r="E13" s="182">
        <v>10.2</v>
      </c>
      <c r="F13" s="19">
        <v>36</v>
      </c>
      <c r="G13" s="19">
        <v>4947</v>
      </c>
      <c r="H13" s="19">
        <v>43</v>
      </c>
      <c r="I13" s="112"/>
      <c r="J13" s="112">
        <v>43</v>
      </c>
      <c r="K13" s="19">
        <v>14446</v>
      </c>
      <c r="L13" s="19">
        <v>27</v>
      </c>
      <c r="M13" s="19">
        <v>7595</v>
      </c>
      <c r="N13" s="19">
        <v>14</v>
      </c>
      <c r="O13" s="19">
        <v>8083</v>
      </c>
      <c r="P13" s="19">
        <v>10</v>
      </c>
      <c r="Q13" s="19">
        <v>9076</v>
      </c>
      <c r="R13" s="209"/>
      <c r="S13" s="48" t="s">
        <v>295</v>
      </c>
    </row>
    <row r="14" spans="1:19" s="5" customFormat="1" ht="15" customHeight="1">
      <c r="A14" s="43" t="s">
        <v>637</v>
      </c>
      <c r="B14" s="19">
        <v>134424777</v>
      </c>
      <c r="C14" s="16">
        <v>0.764</v>
      </c>
      <c r="D14" s="63">
        <v>89.4</v>
      </c>
      <c r="E14" s="182">
        <v>1.6</v>
      </c>
      <c r="F14" s="19">
        <v>42</v>
      </c>
      <c r="G14" s="19">
        <v>3033</v>
      </c>
      <c r="H14" s="19">
        <v>51</v>
      </c>
      <c r="I14" s="112"/>
      <c r="J14" s="19">
        <v>51</v>
      </c>
      <c r="K14" s="19">
        <v>13451</v>
      </c>
      <c r="L14" s="19">
        <v>23</v>
      </c>
      <c r="M14" s="19">
        <v>7424</v>
      </c>
      <c r="N14" s="19">
        <v>15</v>
      </c>
      <c r="O14" s="19">
        <v>9695</v>
      </c>
      <c r="P14" s="19">
        <v>5</v>
      </c>
      <c r="Q14" s="19">
        <v>6926</v>
      </c>
      <c r="R14" s="194"/>
      <c r="S14" s="48" t="s">
        <v>637</v>
      </c>
    </row>
    <row r="15" spans="1:19" s="5" customFormat="1" ht="15" customHeight="1">
      <c r="A15" s="43" t="s">
        <v>563</v>
      </c>
      <c r="B15" s="19">
        <v>137710465</v>
      </c>
      <c r="C15" s="16">
        <v>0.8</v>
      </c>
      <c r="D15" s="63">
        <v>90.6</v>
      </c>
      <c r="E15" s="182">
        <v>5.6</v>
      </c>
      <c r="F15" s="19">
        <v>32</v>
      </c>
      <c r="G15" s="19">
        <v>5020</v>
      </c>
      <c r="H15" s="193"/>
      <c r="I15" s="193"/>
      <c r="J15" s="19">
        <v>57</v>
      </c>
      <c r="K15" s="19">
        <v>16439</v>
      </c>
      <c r="L15" s="19">
        <v>28</v>
      </c>
      <c r="M15" s="19">
        <v>8944</v>
      </c>
      <c r="N15" s="19">
        <v>14</v>
      </c>
      <c r="O15" s="19">
        <v>10414</v>
      </c>
      <c r="P15" s="19">
        <v>4</v>
      </c>
      <c r="Q15" s="19">
        <v>6667</v>
      </c>
      <c r="R15" s="194"/>
      <c r="S15" s="48" t="s">
        <v>563</v>
      </c>
    </row>
    <row r="16" spans="1:19" s="5" customFormat="1" ht="15" customHeight="1">
      <c r="A16" s="43" t="s">
        <v>565</v>
      </c>
      <c r="B16" s="19">
        <v>153648299</v>
      </c>
      <c r="C16" s="16">
        <v>0.77</v>
      </c>
      <c r="D16" s="63">
        <v>84.7</v>
      </c>
      <c r="E16" s="182">
        <v>8.3</v>
      </c>
      <c r="F16" s="19">
        <v>47</v>
      </c>
      <c r="G16" s="19">
        <v>3708</v>
      </c>
      <c r="H16" s="193"/>
      <c r="I16" s="193"/>
      <c r="J16" s="19">
        <v>68</v>
      </c>
      <c r="K16" s="19">
        <v>16538</v>
      </c>
      <c r="L16" s="19">
        <v>42</v>
      </c>
      <c r="M16" s="19">
        <v>9141</v>
      </c>
      <c r="N16" s="19">
        <v>20</v>
      </c>
      <c r="O16" s="19">
        <v>8544</v>
      </c>
      <c r="P16" s="19">
        <v>3</v>
      </c>
      <c r="Q16" s="19">
        <v>1878</v>
      </c>
      <c r="R16" s="194"/>
      <c r="S16" s="48" t="s">
        <v>565</v>
      </c>
    </row>
    <row r="17" spans="1:19" s="5" customFormat="1" ht="15" customHeight="1">
      <c r="A17" s="43" t="s">
        <v>299</v>
      </c>
      <c r="B17" s="193">
        <v>192902878</v>
      </c>
      <c r="C17" s="206">
        <v>0.975</v>
      </c>
      <c r="D17" s="63">
        <v>92.9</v>
      </c>
      <c r="E17" s="182">
        <v>4.4</v>
      </c>
      <c r="F17" s="210">
        <v>32</v>
      </c>
      <c r="G17" s="193">
        <v>5668</v>
      </c>
      <c r="H17" s="210">
        <v>69</v>
      </c>
      <c r="I17" s="112"/>
      <c r="J17" s="210">
        <v>69</v>
      </c>
      <c r="K17" s="193">
        <v>28116</v>
      </c>
      <c r="L17" s="210">
        <v>31</v>
      </c>
      <c r="M17" s="193">
        <v>14720</v>
      </c>
      <c r="N17" s="210">
        <v>15</v>
      </c>
      <c r="O17" s="193">
        <v>16992</v>
      </c>
      <c r="P17" s="210">
        <v>8</v>
      </c>
      <c r="Q17" s="193">
        <v>8427</v>
      </c>
      <c r="R17" s="194"/>
      <c r="S17" s="48" t="s">
        <v>299</v>
      </c>
    </row>
    <row r="18" spans="1:19" s="5" customFormat="1" ht="15" customHeight="1">
      <c r="A18" s="43" t="s">
        <v>300</v>
      </c>
      <c r="B18" s="19">
        <v>140176880</v>
      </c>
      <c r="C18" s="16">
        <v>0.809</v>
      </c>
      <c r="D18" s="63">
        <v>97.3</v>
      </c>
      <c r="E18" s="182">
        <v>10.9</v>
      </c>
      <c r="F18" s="19">
        <v>20</v>
      </c>
      <c r="G18" s="19">
        <v>2095</v>
      </c>
      <c r="H18" s="193"/>
      <c r="I18" s="193"/>
      <c r="J18" s="19">
        <v>50</v>
      </c>
      <c r="K18" s="19">
        <v>17113</v>
      </c>
      <c r="L18" s="19">
        <v>24</v>
      </c>
      <c r="M18" s="19">
        <v>8954</v>
      </c>
      <c r="N18" s="19">
        <v>12</v>
      </c>
      <c r="O18" s="19">
        <v>10416</v>
      </c>
      <c r="P18" s="19">
        <v>7</v>
      </c>
      <c r="Q18" s="19">
        <v>6458</v>
      </c>
      <c r="R18" s="194"/>
      <c r="S18" s="48" t="s">
        <v>300</v>
      </c>
    </row>
    <row r="19" spans="1:19" s="5" customFormat="1" ht="15" customHeight="1">
      <c r="A19" s="43" t="s">
        <v>301</v>
      </c>
      <c r="B19" s="19">
        <v>159310714</v>
      </c>
      <c r="C19" s="16">
        <v>0.853</v>
      </c>
      <c r="D19" s="63">
        <v>94.8</v>
      </c>
      <c r="E19" s="182">
        <v>6</v>
      </c>
      <c r="F19" s="19">
        <v>29</v>
      </c>
      <c r="G19" s="19">
        <v>3335</v>
      </c>
      <c r="H19" s="193"/>
      <c r="I19" s="193"/>
      <c r="J19" s="19">
        <v>58</v>
      </c>
      <c r="K19" s="19">
        <v>19826</v>
      </c>
      <c r="L19" s="19">
        <v>25</v>
      </c>
      <c r="M19" s="19">
        <v>9901</v>
      </c>
      <c r="N19" s="19">
        <v>13</v>
      </c>
      <c r="O19" s="19">
        <v>11827</v>
      </c>
      <c r="P19" s="19">
        <v>9</v>
      </c>
      <c r="Q19" s="19">
        <v>11772</v>
      </c>
      <c r="R19" s="194"/>
      <c r="S19" s="48" t="s">
        <v>301</v>
      </c>
    </row>
    <row r="20" spans="1:19" s="5" customFormat="1" ht="15" customHeight="1">
      <c r="A20" s="43" t="s">
        <v>569</v>
      </c>
      <c r="B20" s="19">
        <v>109767509</v>
      </c>
      <c r="C20" s="16">
        <v>0.97</v>
      </c>
      <c r="D20" s="63">
        <v>97</v>
      </c>
      <c r="E20" s="182">
        <v>5.5</v>
      </c>
      <c r="F20" s="19">
        <v>31</v>
      </c>
      <c r="G20" s="19">
        <v>5730</v>
      </c>
      <c r="H20" s="19">
        <v>33</v>
      </c>
      <c r="I20" s="19"/>
      <c r="J20" s="19">
        <v>33</v>
      </c>
      <c r="K20" s="19">
        <v>18433</v>
      </c>
      <c r="L20" s="19">
        <v>26</v>
      </c>
      <c r="M20" s="19">
        <v>9539</v>
      </c>
      <c r="N20" s="19">
        <v>15</v>
      </c>
      <c r="O20" s="19">
        <v>14382</v>
      </c>
      <c r="P20" s="19">
        <v>4</v>
      </c>
      <c r="Q20" s="19">
        <v>13985</v>
      </c>
      <c r="R20" s="209"/>
      <c r="S20" s="48" t="s">
        <v>569</v>
      </c>
    </row>
    <row r="21" spans="1:19" s="5" customFormat="1" ht="15" customHeight="1">
      <c r="A21" s="43" t="s">
        <v>638</v>
      </c>
      <c r="B21" s="19">
        <v>201204030</v>
      </c>
      <c r="C21" s="16">
        <v>0.965</v>
      </c>
      <c r="D21" s="63">
        <v>94.5</v>
      </c>
      <c r="E21" s="182">
        <v>5.1</v>
      </c>
      <c r="F21" s="19">
        <v>43</v>
      </c>
      <c r="G21" s="19">
        <v>9567</v>
      </c>
      <c r="H21" s="19">
        <v>52</v>
      </c>
      <c r="I21" s="112"/>
      <c r="J21" s="19">
        <v>52</v>
      </c>
      <c r="K21" s="19">
        <v>30221</v>
      </c>
      <c r="L21" s="19">
        <v>26</v>
      </c>
      <c r="M21" s="19">
        <v>13617</v>
      </c>
      <c r="N21" s="19">
        <v>7</v>
      </c>
      <c r="O21" s="19">
        <v>7210</v>
      </c>
      <c r="P21" s="19">
        <v>2</v>
      </c>
      <c r="Q21" s="19">
        <v>1661</v>
      </c>
      <c r="R21" s="209"/>
      <c r="S21" s="48" t="s">
        <v>638</v>
      </c>
    </row>
    <row r="22" spans="1:19" s="5" customFormat="1" ht="15" customHeight="1">
      <c r="A22" s="43" t="s">
        <v>639</v>
      </c>
      <c r="B22" s="19">
        <v>99382655</v>
      </c>
      <c r="C22" s="16">
        <v>0.928</v>
      </c>
      <c r="D22" s="63">
        <v>89.5</v>
      </c>
      <c r="E22" s="182">
        <v>7</v>
      </c>
      <c r="F22" s="19">
        <v>21</v>
      </c>
      <c r="G22" s="19">
        <v>4873</v>
      </c>
      <c r="H22" s="193"/>
      <c r="I22" s="193"/>
      <c r="J22" s="19">
        <v>30</v>
      </c>
      <c r="K22" s="19">
        <v>18019</v>
      </c>
      <c r="L22" s="19">
        <v>16</v>
      </c>
      <c r="M22" s="19">
        <v>8973</v>
      </c>
      <c r="N22" s="19">
        <v>8</v>
      </c>
      <c r="O22" s="19">
        <v>8954</v>
      </c>
      <c r="P22" s="19">
        <v>5</v>
      </c>
      <c r="Q22" s="19">
        <v>7178</v>
      </c>
      <c r="R22" s="209"/>
      <c r="S22" s="48" t="s">
        <v>639</v>
      </c>
    </row>
    <row r="23" spans="1:19" s="5" customFormat="1" ht="15" customHeight="1">
      <c r="A23" s="43" t="s">
        <v>640</v>
      </c>
      <c r="B23" s="19">
        <v>206804072</v>
      </c>
      <c r="C23" s="16">
        <v>0.96</v>
      </c>
      <c r="D23" s="63">
        <v>94.4</v>
      </c>
      <c r="E23" s="182">
        <v>0</v>
      </c>
      <c r="F23" s="19">
        <v>43</v>
      </c>
      <c r="G23" s="19">
        <v>9078</v>
      </c>
      <c r="H23" s="193"/>
      <c r="I23" s="193"/>
      <c r="J23" s="19">
        <v>55</v>
      </c>
      <c r="K23" s="19">
        <v>34050</v>
      </c>
      <c r="L23" s="19">
        <v>28</v>
      </c>
      <c r="M23" s="19">
        <v>15708</v>
      </c>
      <c r="N23" s="19">
        <v>15</v>
      </c>
      <c r="O23" s="19">
        <v>14263</v>
      </c>
      <c r="P23" s="19">
        <v>2</v>
      </c>
      <c r="Q23" s="19">
        <v>10215</v>
      </c>
      <c r="R23" s="194"/>
      <c r="S23" s="48" t="s">
        <v>305</v>
      </c>
    </row>
    <row r="24" spans="1:19" s="5" customFormat="1" ht="15" customHeight="1">
      <c r="A24" s="43" t="s">
        <v>306</v>
      </c>
      <c r="B24" s="19">
        <v>124042192</v>
      </c>
      <c r="C24" s="16">
        <v>0.95</v>
      </c>
      <c r="D24" s="63">
        <v>90.4</v>
      </c>
      <c r="E24" s="182">
        <v>4.1</v>
      </c>
      <c r="F24" s="19">
        <v>26</v>
      </c>
      <c r="G24" s="19">
        <v>6006</v>
      </c>
      <c r="H24" s="193"/>
      <c r="I24" s="193"/>
      <c r="J24" s="19">
        <v>42</v>
      </c>
      <c r="K24" s="19">
        <v>22007</v>
      </c>
      <c r="L24" s="19">
        <v>25</v>
      </c>
      <c r="M24" s="19">
        <v>11297</v>
      </c>
      <c r="N24" s="19">
        <v>14</v>
      </c>
      <c r="O24" s="19">
        <v>13651</v>
      </c>
      <c r="P24" s="208" t="s">
        <v>641</v>
      </c>
      <c r="Q24" s="208" t="s">
        <v>641</v>
      </c>
      <c r="R24" s="553"/>
      <c r="S24" s="48" t="s">
        <v>306</v>
      </c>
    </row>
    <row r="25" spans="1:19" s="554" customFormat="1" ht="15" customHeight="1">
      <c r="A25" s="43" t="s">
        <v>642</v>
      </c>
      <c r="B25" s="19">
        <v>190648275</v>
      </c>
      <c r="C25" s="16">
        <v>0.95</v>
      </c>
      <c r="D25" s="63">
        <v>88.4</v>
      </c>
      <c r="E25" s="182">
        <v>-0.5</v>
      </c>
      <c r="F25" s="19">
        <v>31</v>
      </c>
      <c r="G25" s="19">
        <v>5933</v>
      </c>
      <c r="H25" s="19">
        <v>70</v>
      </c>
      <c r="I25" s="19"/>
      <c r="J25" s="19">
        <v>70</v>
      </c>
      <c r="K25" s="19">
        <v>27989</v>
      </c>
      <c r="L25" s="19">
        <v>47</v>
      </c>
      <c r="M25" s="19">
        <v>15682</v>
      </c>
      <c r="N25" s="19">
        <v>18</v>
      </c>
      <c r="O25" s="19">
        <v>14553</v>
      </c>
      <c r="P25" s="19">
        <v>12</v>
      </c>
      <c r="Q25" s="19">
        <v>60154</v>
      </c>
      <c r="R25" s="553"/>
      <c r="S25" s="48" t="s">
        <v>643</v>
      </c>
    </row>
    <row r="26" spans="1:19" s="5" customFormat="1" ht="15" customHeight="1">
      <c r="A26" s="43" t="s">
        <v>309</v>
      </c>
      <c r="B26" s="19">
        <v>143499055</v>
      </c>
      <c r="C26" s="16">
        <v>0.81</v>
      </c>
      <c r="D26" s="63">
        <v>98.8</v>
      </c>
      <c r="E26" s="182">
        <v>6.3</v>
      </c>
      <c r="F26" s="19">
        <v>35</v>
      </c>
      <c r="G26" s="19">
        <v>5068</v>
      </c>
      <c r="H26" s="193"/>
      <c r="I26" s="193"/>
      <c r="J26" s="19">
        <v>47</v>
      </c>
      <c r="K26" s="19">
        <v>18508</v>
      </c>
      <c r="L26" s="19">
        <v>25</v>
      </c>
      <c r="M26" s="19">
        <v>9857</v>
      </c>
      <c r="N26" s="19">
        <v>13</v>
      </c>
      <c r="O26" s="19">
        <v>10881</v>
      </c>
      <c r="P26" s="19">
        <v>5</v>
      </c>
      <c r="Q26" s="19">
        <v>2385</v>
      </c>
      <c r="R26" s="194"/>
      <c r="S26" s="48" t="s">
        <v>309</v>
      </c>
    </row>
    <row r="27" spans="1:19" s="5" customFormat="1" ht="15" customHeight="1">
      <c r="A27" s="43" t="s">
        <v>581</v>
      </c>
      <c r="B27" s="19">
        <v>160865213</v>
      </c>
      <c r="C27" s="16">
        <v>0.814</v>
      </c>
      <c r="D27" s="63">
        <v>92.2</v>
      </c>
      <c r="E27" s="182">
        <v>11.6</v>
      </c>
      <c r="F27" s="19">
        <v>26</v>
      </c>
      <c r="G27" s="19">
        <v>1658</v>
      </c>
      <c r="H27" s="19">
        <v>67</v>
      </c>
      <c r="I27" s="112"/>
      <c r="J27" s="112">
        <v>67</v>
      </c>
      <c r="K27" s="19">
        <v>20814</v>
      </c>
      <c r="L27" s="19">
        <v>29</v>
      </c>
      <c r="M27" s="19">
        <v>11368</v>
      </c>
      <c r="N27" s="19">
        <v>20</v>
      </c>
      <c r="O27" s="19">
        <v>12974</v>
      </c>
      <c r="P27" s="19">
        <v>4</v>
      </c>
      <c r="Q27" s="19">
        <v>10697</v>
      </c>
      <c r="R27" s="194"/>
      <c r="S27" s="48" t="s">
        <v>581</v>
      </c>
    </row>
    <row r="28" spans="1:19" s="5" customFormat="1" ht="15" customHeight="1">
      <c r="A28" s="43" t="s">
        <v>311</v>
      </c>
      <c r="B28" s="19">
        <v>177128247</v>
      </c>
      <c r="C28" s="16">
        <v>0.853</v>
      </c>
      <c r="D28" s="63">
        <v>90.6</v>
      </c>
      <c r="E28" s="182">
        <v>8.3</v>
      </c>
      <c r="F28" s="19">
        <v>34</v>
      </c>
      <c r="G28" s="19">
        <v>4463</v>
      </c>
      <c r="H28" s="193"/>
      <c r="I28" s="193"/>
      <c r="J28" s="19">
        <v>57</v>
      </c>
      <c r="K28" s="19">
        <v>24102</v>
      </c>
      <c r="L28" s="19">
        <v>28</v>
      </c>
      <c r="M28" s="19">
        <v>12549</v>
      </c>
      <c r="N28" s="19">
        <v>20</v>
      </c>
      <c r="O28" s="19">
        <v>17547</v>
      </c>
      <c r="P28" s="19">
        <v>9</v>
      </c>
      <c r="Q28" s="19">
        <v>19464</v>
      </c>
      <c r="R28" s="194"/>
      <c r="S28" s="48" t="s">
        <v>311</v>
      </c>
    </row>
    <row r="29" spans="1:19" s="5" customFormat="1" ht="15" customHeight="1">
      <c r="A29" s="43" t="s">
        <v>583</v>
      </c>
      <c r="B29" s="19">
        <v>150201187</v>
      </c>
      <c r="C29" s="16">
        <v>0.741</v>
      </c>
      <c r="D29" s="63">
        <v>91.3</v>
      </c>
      <c r="E29" s="182">
        <v>2</v>
      </c>
      <c r="F29" s="19">
        <v>23</v>
      </c>
      <c r="G29" s="19">
        <v>2972</v>
      </c>
      <c r="H29" s="193"/>
      <c r="I29" s="193"/>
      <c r="J29" s="19">
        <v>59</v>
      </c>
      <c r="K29" s="19">
        <v>20172</v>
      </c>
      <c r="L29" s="19">
        <v>30</v>
      </c>
      <c r="M29" s="19">
        <v>10918</v>
      </c>
      <c r="N29" s="19">
        <v>19</v>
      </c>
      <c r="O29" s="19">
        <v>10656</v>
      </c>
      <c r="P29" s="19">
        <v>6</v>
      </c>
      <c r="Q29" s="19">
        <v>4845</v>
      </c>
      <c r="R29" s="553"/>
      <c r="S29" s="48" t="s">
        <v>583</v>
      </c>
    </row>
    <row r="30" spans="1:19" s="5" customFormat="1" ht="15" customHeight="1">
      <c r="A30" s="43" t="s">
        <v>313</v>
      </c>
      <c r="B30" s="19">
        <v>152940605</v>
      </c>
      <c r="C30" s="16">
        <v>0.864</v>
      </c>
      <c r="D30" s="63">
        <v>95</v>
      </c>
      <c r="E30" s="182">
        <v>4.6</v>
      </c>
      <c r="F30" s="19">
        <v>2</v>
      </c>
      <c r="G30" s="19">
        <v>166</v>
      </c>
      <c r="H30" s="19" t="s">
        <v>644</v>
      </c>
      <c r="I30" s="112"/>
      <c r="J30" s="112">
        <v>46</v>
      </c>
      <c r="K30" s="19">
        <v>20192</v>
      </c>
      <c r="L30" s="19">
        <v>22</v>
      </c>
      <c r="M30" s="19">
        <v>10155</v>
      </c>
      <c r="N30" s="19">
        <v>1</v>
      </c>
      <c r="O30" s="19">
        <v>479</v>
      </c>
      <c r="P30" s="19">
        <v>8</v>
      </c>
      <c r="Q30" s="19">
        <v>13882</v>
      </c>
      <c r="R30" s="194"/>
      <c r="S30" s="48" t="s">
        <v>313</v>
      </c>
    </row>
    <row r="31" spans="1:19" s="5" customFormat="1" ht="15" customHeight="1">
      <c r="A31" s="43" t="s">
        <v>585</v>
      </c>
      <c r="B31" s="19">
        <v>121913449</v>
      </c>
      <c r="C31" s="16">
        <v>0.984</v>
      </c>
      <c r="D31" s="63">
        <v>88</v>
      </c>
      <c r="E31" s="182">
        <v>4.4</v>
      </c>
      <c r="F31" s="19">
        <v>25</v>
      </c>
      <c r="G31" s="19">
        <v>3275</v>
      </c>
      <c r="H31" s="193"/>
      <c r="I31" s="193"/>
      <c r="J31" s="19">
        <v>52</v>
      </c>
      <c r="K31" s="19">
        <v>20830</v>
      </c>
      <c r="L31" s="19">
        <v>23</v>
      </c>
      <c r="M31" s="19">
        <v>11021</v>
      </c>
      <c r="N31" s="19">
        <v>11</v>
      </c>
      <c r="O31" s="19">
        <v>10617</v>
      </c>
      <c r="P31" s="19">
        <v>5</v>
      </c>
      <c r="Q31" s="19">
        <v>6235</v>
      </c>
      <c r="R31" s="194"/>
      <c r="S31" s="48" t="s">
        <v>585</v>
      </c>
    </row>
    <row r="32" spans="1:19" s="5" customFormat="1" ht="15" customHeight="1">
      <c r="A32" s="43" t="s">
        <v>588</v>
      </c>
      <c r="B32" s="19">
        <v>121347193</v>
      </c>
      <c r="C32" s="16">
        <v>1.01</v>
      </c>
      <c r="D32" s="63">
        <v>85.6</v>
      </c>
      <c r="E32" s="182">
        <v>2.5</v>
      </c>
      <c r="F32" s="19">
        <v>22</v>
      </c>
      <c r="G32" s="19">
        <v>5134</v>
      </c>
      <c r="H32" s="19">
        <v>48</v>
      </c>
      <c r="I32" s="112"/>
      <c r="J32" s="112">
        <v>48</v>
      </c>
      <c r="K32" s="19">
        <v>23021</v>
      </c>
      <c r="L32" s="19">
        <v>23</v>
      </c>
      <c r="M32" s="19">
        <v>11063</v>
      </c>
      <c r="N32" s="19">
        <v>11</v>
      </c>
      <c r="O32" s="19">
        <v>12003</v>
      </c>
      <c r="P32" s="19">
        <v>6</v>
      </c>
      <c r="Q32" s="19">
        <v>3692</v>
      </c>
      <c r="R32" s="194"/>
      <c r="S32" s="48" t="s">
        <v>588</v>
      </c>
    </row>
    <row r="33" spans="1:19" s="5" customFormat="1" ht="15" customHeight="1">
      <c r="A33" s="43" t="s">
        <v>589</v>
      </c>
      <c r="B33" s="19">
        <v>184475537</v>
      </c>
      <c r="C33" s="16">
        <v>1.683</v>
      </c>
      <c r="D33" s="63">
        <v>76.4</v>
      </c>
      <c r="E33" s="182">
        <v>3.4</v>
      </c>
      <c r="F33" s="19">
        <v>22</v>
      </c>
      <c r="G33" s="19">
        <v>2450</v>
      </c>
      <c r="H33" s="19">
        <v>75</v>
      </c>
      <c r="I33" s="112"/>
      <c r="J33" s="19">
        <v>75</v>
      </c>
      <c r="K33" s="19">
        <v>24312</v>
      </c>
      <c r="L33" s="19">
        <v>29</v>
      </c>
      <c r="M33" s="19">
        <v>12215</v>
      </c>
      <c r="N33" s="19">
        <v>15</v>
      </c>
      <c r="O33" s="19">
        <v>10857</v>
      </c>
      <c r="P33" s="19">
        <v>5</v>
      </c>
      <c r="Q33" s="19">
        <v>11926</v>
      </c>
      <c r="R33" s="194"/>
      <c r="S33" s="48" t="s">
        <v>589</v>
      </c>
    </row>
    <row r="34" spans="1:19" s="5" customFormat="1" ht="15" customHeight="1">
      <c r="A34" s="43" t="s">
        <v>317</v>
      </c>
      <c r="B34" s="19">
        <v>110637218</v>
      </c>
      <c r="C34" s="16">
        <v>0.817</v>
      </c>
      <c r="D34" s="63">
        <v>88.8</v>
      </c>
      <c r="E34" s="182">
        <v>2.8</v>
      </c>
      <c r="F34" s="19">
        <v>41</v>
      </c>
      <c r="G34" s="19">
        <v>3126</v>
      </c>
      <c r="H34" s="19">
        <v>38</v>
      </c>
      <c r="I34" s="112"/>
      <c r="J34" s="19">
        <v>38</v>
      </c>
      <c r="K34" s="19">
        <v>19296</v>
      </c>
      <c r="L34" s="19">
        <v>21</v>
      </c>
      <c r="M34" s="19">
        <v>9547</v>
      </c>
      <c r="N34" s="19">
        <v>14</v>
      </c>
      <c r="O34" s="19">
        <v>10770</v>
      </c>
      <c r="P34" s="19">
        <v>6</v>
      </c>
      <c r="Q34" s="19">
        <v>11292</v>
      </c>
      <c r="R34" s="194"/>
      <c r="S34" s="48" t="s">
        <v>317</v>
      </c>
    </row>
    <row r="35" spans="1:19" s="5" customFormat="1" ht="15" customHeight="1">
      <c r="A35" s="43" t="s">
        <v>318</v>
      </c>
      <c r="B35" s="19">
        <v>143200205</v>
      </c>
      <c r="C35" s="16">
        <v>0.92</v>
      </c>
      <c r="D35" s="63">
        <v>93.5</v>
      </c>
      <c r="E35" s="182">
        <v>5.1</v>
      </c>
      <c r="F35" s="19">
        <v>25</v>
      </c>
      <c r="G35" s="19">
        <v>5107</v>
      </c>
      <c r="H35" s="18">
        <v>42</v>
      </c>
      <c r="I35" s="112"/>
      <c r="J35" s="19">
        <v>42</v>
      </c>
      <c r="K35" s="19">
        <v>21997</v>
      </c>
      <c r="L35" s="19">
        <v>21</v>
      </c>
      <c r="M35" s="19">
        <v>10074</v>
      </c>
      <c r="N35" s="19">
        <v>9</v>
      </c>
      <c r="O35" s="19">
        <v>10455</v>
      </c>
      <c r="P35" s="19">
        <v>3</v>
      </c>
      <c r="Q35" s="19">
        <v>9884</v>
      </c>
      <c r="R35" s="555"/>
      <c r="S35" s="48" t="s">
        <v>318</v>
      </c>
    </row>
    <row r="36" spans="1:19" s="5" customFormat="1" ht="15" customHeight="1">
      <c r="A36" s="43" t="s">
        <v>590</v>
      </c>
      <c r="B36" s="556">
        <v>112264831</v>
      </c>
      <c r="C36" s="16">
        <v>0.804</v>
      </c>
      <c r="D36" s="63">
        <v>94.9</v>
      </c>
      <c r="E36" s="182">
        <v>0.1</v>
      </c>
      <c r="F36" s="19">
        <v>30</v>
      </c>
      <c r="G36" s="19">
        <v>3133</v>
      </c>
      <c r="H36" s="193"/>
      <c r="I36" s="193"/>
      <c r="J36" s="19">
        <v>42</v>
      </c>
      <c r="K36" s="19">
        <v>18618</v>
      </c>
      <c r="L36" s="19">
        <v>22</v>
      </c>
      <c r="M36" s="19">
        <v>10084</v>
      </c>
      <c r="N36" s="19">
        <v>10</v>
      </c>
      <c r="O36" s="19">
        <v>8960</v>
      </c>
      <c r="P36" s="19">
        <v>5</v>
      </c>
      <c r="Q36" s="19">
        <v>7031</v>
      </c>
      <c r="R36" s="194"/>
      <c r="S36" s="48" t="s">
        <v>590</v>
      </c>
    </row>
    <row r="37" spans="1:19" s="5" customFormat="1" ht="15" customHeight="1">
      <c r="A37" s="43" t="s">
        <v>645</v>
      </c>
      <c r="B37" s="557">
        <v>134001944</v>
      </c>
      <c r="C37" s="16">
        <v>0.809</v>
      </c>
      <c r="D37" s="63">
        <v>94.5</v>
      </c>
      <c r="E37" s="51">
        <v>-0.3</v>
      </c>
      <c r="F37" s="557">
        <v>22</v>
      </c>
      <c r="G37" s="557">
        <v>4104</v>
      </c>
      <c r="H37" s="193"/>
      <c r="I37" s="193"/>
      <c r="J37" s="557">
        <v>46</v>
      </c>
      <c r="K37" s="557">
        <v>22281</v>
      </c>
      <c r="L37" s="557">
        <v>21</v>
      </c>
      <c r="M37" s="557">
        <v>10928</v>
      </c>
      <c r="N37" s="557">
        <v>10</v>
      </c>
      <c r="O37" s="557">
        <v>11676</v>
      </c>
      <c r="P37" s="557">
        <v>6</v>
      </c>
      <c r="Q37" s="557">
        <v>17977</v>
      </c>
      <c r="R37" s="194"/>
      <c r="S37" s="48" t="s">
        <v>466</v>
      </c>
    </row>
    <row r="38" spans="1:19" s="5" customFormat="1" ht="15" customHeight="1">
      <c r="A38" s="43" t="s">
        <v>646</v>
      </c>
      <c r="B38" s="557">
        <v>98630071</v>
      </c>
      <c r="C38" s="16">
        <v>0.76</v>
      </c>
      <c r="D38" s="63">
        <v>100.8</v>
      </c>
      <c r="E38" s="182">
        <v>6.9</v>
      </c>
      <c r="F38" s="557">
        <v>26</v>
      </c>
      <c r="G38" s="557">
        <v>2591</v>
      </c>
      <c r="H38" s="557" t="s">
        <v>647</v>
      </c>
      <c r="I38" s="112"/>
      <c r="J38" s="557">
        <v>28</v>
      </c>
      <c r="K38" s="557">
        <v>13410</v>
      </c>
      <c r="L38" s="557">
        <v>16</v>
      </c>
      <c r="M38" s="557">
        <v>6953</v>
      </c>
      <c r="N38" s="557">
        <v>5</v>
      </c>
      <c r="O38" s="557">
        <v>4140</v>
      </c>
      <c r="P38" s="557">
        <v>1</v>
      </c>
      <c r="Q38" s="557">
        <v>3020</v>
      </c>
      <c r="R38" s="194"/>
      <c r="S38" s="48" t="s">
        <v>646</v>
      </c>
    </row>
    <row r="39" spans="1:19" s="5" customFormat="1" ht="15" customHeight="1">
      <c r="A39" s="82" t="s">
        <v>322</v>
      </c>
      <c r="B39" s="558">
        <v>199148850</v>
      </c>
      <c r="C39" s="16">
        <v>0.759</v>
      </c>
      <c r="D39" s="63">
        <v>95</v>
      </c>
      <c r="E39" s="182">
        <v>4.4</v>
      </c>
      <c r="F39" s="19">
        <v>22</v>
      </c>
      <c r="G39" s="19">
        <v>2520</v>
      </c>
      <c r="H39" s="19">
        <v>51</v>
      </c>
      <c r="I39" s="112"/>
      <c r="J39" s="19">
        <v>51</v>
      </c>
      <c r="K39" s="19">
        <v>22737</v>
      </c>
      <c r="L39" s="19">
        <v>27</v>
      </c>
      <c r="M39" s="19">
        <v>12117</v>
      </c>
      <c r="N39" s="19">
        <v>14</v>
      </c>
      <c r="O39" s="19">
        <v>13403</v>
      </c>
      <c r="P39" s="19">
        <v>6</v>
      </c>
      <c r="Q39" s="19">
        <v>32799</v>
      </c>
      <c r="R39" s="209"/>
      <c r="S39" s="48" t="s">
        <v>322</v>
      </c>
    </row>
    <row r="40" spans="1:19" s="5" customFormat="1" ht="15" customHeight="1">
      <c r="A40" s="43" t="s">
        <v>323</v>
      </c>
      <c r="B40" s="19">
        <v>206814785</v>
      </c>
      <c r="C40" s="16">
        <v>0.882</v>
      </c>
      <c r="D40" s="63">
        <v>86.1</v>
      </c>
      <c r="E40" s="182">
        <v>4.2</v>
      </c>
      <c r="F40" s="19">
        <v>43</v>
      </c>
      <c r="G40" s="19">
        <v>2833</v>
      </c>
      <c r="H40" s="193"/>
      <c r="I40" s="193"/>
      <c r="J40" s="19">
        <v>68</v>
      </c>
      <c r="K40" s="19">
        <v>29111</v>
      </c>
      <c r="L40" s="19">
        <v>39</v>
      </c>
      <c r="M40" s="19">
        <v>14899</v>
      </c>
      <c r="N40" s="19">
        <v>22</v>
      </c>
      <c r="O40" s="19">
        <v>13785</v>
      </c>
      <c r="P40" s="19">
        <v>3</v>
      </c>
      <c r="Q40" s="208" t="s">
        <v>648</v>
      </c>
      <c r="R40" s="553"/>
      <c r="S40" s="48" t="s">
        <v>323</v>
      </c>
    </row>
    <row r="41" spans="1:19" s="5" customFormat="1" ht="15" customHeight="1">
      <c r="A41" s="43" t="s">
        <v>324</v>
      </c>
      <c r="B41" s="19">
        <v>200419083</v>
      </c>
      <c r="C41" s="16">
        <v>0.827</v>
      </c>
      <c r="D41" s="63">
        <v>99.4</v>
      </c>
      <c r="E41" s="182">
        <v>13.5</v>
      </c>
      <c r="F41" s="19">
        <v>32</v>
      </c>
      <c r="G41" s="19">
        <v>5405</v>
      </c>
      <c r="H41" s="19">
        <v>42</v>
      </c>
      <c r="I41" s="19"/>
      <c r="J41" s="19">
        <v>42</v>
      </c>
      <c r="K41" s="19">
        <v>21472</v>
      </c>
      <c r="L41" s="19">
        <v>20</v>
      </c>
      <c r="M41" s="19">
        <v>9593</v>
      </c>
      <c r="N41" s="19">
        <v>13</v>
      </c>
      <c r="O41" s="19">
        <v>9461</v>
      </c>
      <c r="P41" s="19">
        <v>3</v>
      </c>
      <c r="Q41" s="208" t="s">
        <v>648</v>
      </c>
      <c r="R41" s="553"/>
      <c r="S41" s="48" t="s">
        <v>324</v>
      </c>
    </row>
    <row r="42" spans="1:19" s="5" customFormat="1" ht="15" customHeight="1">
      <c r="A42" s="43" t="s">
        <v>649</v>
      </c>
      <c r="B42" s="19">
        <v>101875608</v>
      </c>
      <c r="C42" s="16">
        <v>0.791</v>
      </c>
      <c r="D42" s="63">
        <v>94.2</v>
      </c>
      <c r="E42" s="182">
        <v>2.9</v>
      </c>
      <c r="F42" s="19">
        <v>30</v>
      </c>
      <c r="G42" s="19">
        <v>2618</v>
      </c>
      <c r="H42" s="193"/>
      <c r="I42" s="193"/>
      <c r="J42" s="19">
        <v>29</v>
      </c>
      <c r="K42" s="19">
        <v>16294</v>
      </c>
      <c r="L42" s="19">
        <v>13</v>
      </c>
      <c r="M42" s="19">
        <v>7454</v>
      </c>
      <c r="N42" s="19">
        <v>8</v>
      </c>
      <c r="O42" s="19">
        <v>6897</v>
      </c>
      <c r="P42" s="559" t="s">
        <v>650</v>
      </c>
      <c r="Q42" s="19" t="s">
        <v>651</v>
      </c>
      <c r="R42" s="553"/>
      <c r="S42" s="48" t="s">
        <v>649</v>
      </c>
    </row>
    <row r="43" spans="1:19" s="5" customFormat="1" ht="15" customHeight="1">
      <c r="A43" s="43" t="s">
        <v>326</v>
      </c>
      <c r="B43" s="19">
        <v>168676640</v>
      </c>
      <c r="C43" s="16">
        <v>0.928</v>
      </c>
      <c r="D43" s="63">
        <v>96.3</v>
      </c>
      <c r="E43" s="182">
        <v>3.2</v>
      </c>
      <c r="F43" s="19">
        <v>61</v>
      </c>
      <c r="G43" s="19">
        <v>8086</v>
      </c>
      <c r="H43" s="193"/>
      <c r="I43" s="193"/>
      <c r="J43" s="19">
        <v>43</v>
      </c>
      <c r="K43" s="19">
        <v>27750</v>
      </c>
      <c r="L43" s="19">
        <v>27</v>
      </c>
      <c r="M43" s="19">
        <v>14246</v>
      </c>
      <c r="N43" s="19">
        <v>16</v>
      </c>
      <c r="O43" s="19">
        <v>13026</v>
      </c>
      <c r="P43" s="19">
        <v>9</v>
      </c>
      <c r="Q43" s="19">
        <v>36179</v>
      </c>
      <c r="R43" s="553"/>
      <c r="S43" s="48" t="s">
        <v>326</v>
      </c>
    </row>
    <row r="44" spans="1:19" s="5" customFormat="1" ht="15" customHeight="1">
      <c r="A44" s="43" t="s">
        <v>597</v>
      </c>
      <c r="B44" s="19">
        <v>124876579</v>
      </c>
      <c r="C44" s="16">
        <v>0.765</v>
      </c>
      <c r="D44" s="63">
        <v>100.7</v>
      </c>
      <c r="E44" s="182">
        <v>12.7</v>
      </c>
      <c r="F44" s="19">
        <v>37</v>
      </c>
      <c r="G44" s="19">
        <v>3022</v>
      </c>
      <c r="H44" s="19">
        <v>49</v>
      </c>
      <c r="I44" s="112"/>
      <c r="J44" s="19">
        <v>49</v>
      </c>
      <c r="K44" s="19">
        <v>18237</v>
      </c>
      <c r="L44" s="19">
        <v>28</v>
      </c>
      <c r="M44" s="19">
        <v>10173</v>
      </c>
      <c r="N44" s="19">
        <v>15</v>
      </c>
      <c r="O44" s="19">
        <v>11303</v>
      </c>
      <c r="P44" s="19">
        <v>8</v>
      </c>
      <c r="Q44" s="19">
        <v>15329</v>
      </c>
      <c r="R44" s="194"/>
      <c r="S44" s="48" t="s">
        <v>597</v>
      </c>
    </row>
    <row r="45" spans="1:19" s="5" customFormat="1" ht="15" customHeight="1">
      <c r="A45" s="43" t="s">
        <v>328</v>
      </c>
      <c r="B45" s="19">
        <v>152724789</v>
      </c>
      <c r="C45" s="16">
        <v>0.816</v>
      </c>
      <c r="D45" s="63">
        <v>98.9</v>
      </c>
      <c r="E45" s="182">
        <v>11.7</v>
      </c>
      <c r="F45" s="19">
        <v>28</v>
      </c>
      <c r="G45" s="19">
        <v>3665</v>
      </c>
      <c r="H45" s="193"/>
      <c r="I45" s="193"/>
      <c r="J45" s="19">
        <v>54</v>
      </c>
      <c r="K45" s="19">
        <v>17614</v>
      </c>
      <c r="L45" s="19">
        <v>25</v>
      </c>
      <c r="M45" s="19">
        <v>10313</v>
      </c>
      <c r="N45" s="19">
        <v>14</v>
      </c>
      <c r="O45" s="19">
        <v>12329</v>
      </c>
      <c r="P45" s="19">
        <v>3</v>
      </c>
      <c r="Q45" s="19">
        <v>6810</v>
      </c>
      <c r="R45" s="194"/>
      <c r="S45" s="48" t="s">
        <v>328</v>
      </c>
    </row>
    <row r="46" spans="1:19" s="5" customFormat="1" ht="15" customHeight="1">
      <c r="A46" s="43" t="s">
        <v>652</v>
      </c>
      <c r="B46" s="19">
        <v>100736674</v>
      </c>
      <c r="C46" s="16">
        <v>0.52</v>
      </c>
      <c r="D46" s="63">
        <v>86.6</v>
      </c>
      <c r="E46" s="182">
        <v>11.2</v>
      </c>
      <c r="F46" s="19">
        <v>11</v>
      </c>
      <c r="G46" s="19">
        <v>955</v>
      </c>
      <c r="H46" s="193"/>
      <c r="I46" s="193"/>
      <c r="J46" s="19">
        <v>45</v>
      </c>
      <c r="K46" s="19">
        <v>10258</v>
      </c>
      <c r="L46" s="19">
        <v>20</v>
      </c>
      <c r="M46" s="19">
        <v>5365</v>
      </c>
      <c r="N46" s="19">
        <v>10</v>
      </c>
      <c r="O46" s="19">
        <v>5508</v>
      </c>
      <c r="P46" s="19">
        <v>2</v>
      </c>
      <c r="Q46" s="19">
        <v>7511</v>
      </c>
      <c r="R46" s="194"/>
      <c r="S46" s="48" t="s">
        <v>652</v>
      </c>
    </row>
    <row r="47" spans="1:19" s="5" customFormat="1" ht="15" customHeight="1">
      <c r="A47" s="43" t="s">
        <v>653</v>
      </c>
      <c r="B47" s="19">
        <v>97289661</v>
      </c>
      <c r="C47" s="16">
        <v>0.58</v>
      </c>
      <c r="D47" s="63">
        <v>90.4</v>
      </c>
      <c r="E47" s="182">
        <v>14.6</v>
      </c>
      <c r="F47" s="19">
        <v>34</v>
      </c>
      <c r="G47" s="19">
        <v>1611</v>
      </c>
      <c r="H47" s="19">
        <v>36</v>
      </c>
      <c r="I47" s="112"/>
      <c r="J47" s="19">
        <v>36</v>
      </c>
      <c r="K47" s="19">
        <v>10898</v>
      </c>
      <c r="L47" s="19">
        <v>20</v>
      </c>
      <c r="M47" s="19">
        <v>5761</v>
      </c>
      <c r="N47" s="19">
        <v>12</v>
      </c>
      <c r="O47" s="19">
        <v>6288</v>
      </c>
      <c r="P47" s="19">
        <v>3</v>
      </c>
      <c r="Q47" s="19">
        <v>5332</v>
      </c>
      <c r="R47" s="194"/>
      <c r="S47" s="48" t="s">
        <v>653</v>
      </c>
    </row>
    <row r="48" spans="1:19" s="5" customFormat="1" ht="15" customHeight="1">
      <c r="A48" s="43" t="s">
        <v>489</v>
      </c>
      <c r="B48" s="19">
        <v>177466070</v>
      </c>
      <c r="C48" s="16">
        <v>0.865</v>
      </c>
      <c r="D48" s="63">
        <v>93.3</v>
      </c>
      <c r="E48" s="182">
        <v>5.8</v>
      </c>
      <c r="F48" s="19">
        <v>64</v>
      </c>
      <c r="G48" s="19">
        <v>5595</v>
      </c>
      <c r="H48" s="19">
        <v>64</v>
      </c>
      <c r="I48" s="112"/>
      <c r="J48" s="19">
        <v>64</v>
      </c>
      <c r="K48" s="19">
        <v>27523</v>
      </c>
      <c r="L48" s="19">
        <v>28</v>
      </c>
      <c r="M48" s="19">
        <v>13263</v>
      </c>
      <c r="N48" s="19">
        <v>20</v>
      </c>
      <c r="O48" s="19">
        <v>12814</v>
      </c>
      <c r="P48" s="19">
        <v>9</v>
      </c>
      <c r="Q48" s="19">
        <v>8652</v>
      </c>
      <c r="R48" s="209"/>
      <c r="S48" s="48" t="s">
        <v>489</v>
      </c>
    </row>
    <row r="49" spans="1:19" s="561" customFormat="1" ht="15" customHeight="1">
      <c r="A49" s="43" t="s">
        <v>654</v>
      </c>
      <c r="B49" s="469">
        <v>96707990</v>
      </c>
      <c r="C49" s="206">
        <v>0.607</v>
      </c>
      <c r="D49" s="63">
        <v>98.1</v>
      </c>
      <c r="E49" s="182">
        <v>11</v>
      </c>
      <c r="F49" s="210">
        <v>26</v>
      </c>
      <c r="G49" s="469">
        <v>2242</v>
      </c>
      <c r="H49" s="193"/>
      <c r="I49" s="193"/>
      <c r="J49" s="210">
        <v>38</v>
      </c>
      <c r="K49" s="469">
        <v>10435</v>
      </c>
      <c r="L49" s="210">
        <v>29</v>
      </c>
      <c r="M49" s="469">
        <v>5159</v>
      </c>
      <c r="N49" s="210">
        <v>12</v>
      </c>
      <c r="O49" s="469">
        <v>4859</v>
      </c>
      <c r="P49" s="210">
        <v>2</v>
      </c>
      <c r="Q49" s="469">
        <v>2906</v>
      </c>
      <c r="R49" s="560"/>
      <c r="S49" s="48" t="s">
        <v>654</v>
      </c>
    </row>
    <row r="50" spans="1:19" s="5" customFormat="1" ht="15" customHeight="1">
      <c r="A50" s="562" t="s">
        <v>80</v>
      </c>
      <c r="B50" s="479">
        <v>164878036</v>
      </c>
      <c r="C50" s="563">
        <v>0.82</v>
      </c>
      <c r="D50" s="169">
        <v>84</v>
      </c>
      <c r="E50" s="564">
        <v>2.1</v>
      </c>
      <c r="F50" s="375">
        <v>49</v>
      </c>
      <c r="G50" s="375">
        <v>3809</v>
      </c>
      <c r="H50" s="565">
        <v>4539</v>
      </c>
      <c r="I50" s="566"/>
      <c r="J50" s="375">
        <v>82</v>
      </c>
      <c r="K50" s="375">
        <v>26262</v>
      </c>
      <c r="L50" s="375">
        <v>41</v>
      </c>
      <c r="M50" s="375">
        <v>12887</v>
      </c>
      <c r="N50" s="144">
        <v>23</v>
      </c>
      <c r="O50" s="144">
        <v>11602</v>
      </c>
      <c r="P50" s="375">
        <v>3</v>
      </c>
      <c r="Q50" s="375">
        <v>6037</v>
      </c>
      <c r="R50" s="567"/>
      <c r="S50" s="568" t="s">
        <v>80</v>
      </c>
    </row>
    <row r="51" spans="1:20" s="5" customFormat="1" ht="15" customHeight="1">
      <c r="A51" s="43" t="s">
        <v>333</v>
      </c>
      <c r="B51" s="19">
        <v>118126041</v>
      </c>
      <c r="C51" s="16">
        <v>0.549</v>
      </c>
      <c r="D51" s="63">
        <v>97.6</v>
      </c>
      <c r="E51" s="182">
        <v>10</v>
      </c>
      <c r="F51" s="19">
        <v>27</v>
      </c>
      <c r="G51" s="19">
        <v>1928</v>
      </c>
      <c r="H51" s="193"/>
      <c r="I51" s="193"/>
      <c r="J51" s="19">
        <v>49</v>
      </c>
      <c r="K51" s="19">
        <v>12561</v>
      </c>
      <c r="L51" s="19">
        <v>23</v>
      </c>
      <c r="M51" s="19">
        <v>6048</v>
      </c>
      <c r="N51" s="19">
        <v>16</v>
      </c>
      <c r="O51" s="19">
        <v>5838</v>
      </c>
      <c r="P51" s="19">
        <v>5</v>
      </c>
      <c r="Q51" s="19">
        <v>5475</v>
      </c>
      <c r="R51" s="194"/>
      <c r="S51" s="48" t="s">
        <v>333</v>
      </c>
      <c r="T51" s="112"/>
    </row>
    <row r="52" spans="1:20" s="5" customFormat="1" ht="15" customHeight="1">
      <c r="A52" s="43" t="s">
        <v>605</v>
      </c>
      <c r="B52" s="19">
        <v>172499393</v>
      </c>
      <c r="C52" s="16">
        <v>0.828</v>
      </c>
      <c r="D52" s="63">
        <v>90.2</v>
      </c>
      <c r="E52" s="182">
        <v>8.7</v>
      </c>
      <c r="F52" s="19">
        <v>48</v>
      </c>
      <c r="G52" s="19">
        <v>5328</v>
      </c>
      <c r="H52" s="19">
        <v>52</v>
      </c>
      <c r="I52" s="112"/>
      <c r="J52" s="19">
        <v>52</v>
      </c>
      <c r="K52" s="19">
        <v>23645</v>
      </c>
      <c r="L52" s="19">
        <v>29</v>
      </c>
      <c r="M52" s="19">
        <v>12067</v>
      </c>
      <c r="N52" s="19">
        <v>14</v>
      </c>
      <c r="O52" s="19">
        <v>12418</v>
      </c>
      <c r="P52" s="19">
        <v>4</v>
      </c>
      <c r="Q52" s="19">
        <v>7483</v>
      </c>
      <c r="R52" s="209"/>
      <c r="S52" s="48" t="s">
        <v>605</v>
      </c>
      <c r="T52" s="112"/>
    </row>
    <row r="53" spans="1:20" s="5" customFormat="1" ht="15" customHeight="1">
      <c r="A53" s="43" t="s">
        <v>335</v>
      </c>
      <c r="B53" s="557">
        <v>190826384</v>
      </c>
      <c r="C53" s="16">
        <v>0.76</v>
      </c>
      <c r="D53" s="63">
        <v>88.4</v>
      </c>
      <c r="E53" s="182">
        <v>7.4</v>
      </c>
      <c r="F53" s="557">
        <v>43</v>
      </c>
      <c r="G53" s="557">
        <v>6650</v>
      </c>
      <c r="H53" s="193"/>
      <c r="I53" s="193"/>
      <c r="J53" s="557">
        <v>60</v>
      </c>
      <c r="K53" s="557">
        <v>27199</v>
      </c>
      <c r="L53" s="557">
        <v>32</v>
      </c>
      <c r="M53" s="557">
        <v>13403</v>
      </c>
      <c r="N53" s="557">
        <v>16</v>
      </c>
      <c r="O53" s="557">
        <v>14432</v>
      </c>
      <c r="P53" s="557">
        <v>7</v>
      </c>
      <c r="Q53" s="557">
        <v>17377</v>
      </c>
      <c r="R53" s="194"/>
      <c r="S53" s="48" t="s">
        <v>335</v>
      </c>
      <c r="T53" s="112"/>
    </row>
    <row r="54" spans="1:20" s="5" customFormat="1" ht="15" customHeight="1">
      <c r="A54" s="43" t="s">
        <v>606</v>
      </c>
      <c r="B54" s="19">
        <v>156930740</v>
      </c>
      <c r="C54" s="16">
        <v>0.638</v>
      </c>
      <c r="D54" s="63">
        <v>96.3</v>
      </c>
      <c r="E54" s="182">
        <v>14.3</v>
      </c>
      <c r="F54" s="19">
        <v>17</v>
      </c>
      <c r="G54" s="19">
        <v>1617</v>
      </c>
      <c r="H54" s="19">
        <v>41</v>
      </c>
      <c r="I54" s="112"/>
      <c r="J54" s="112">
        <v>41</v>
      </c>
      <c r="K54" s="19">
        <v>16670</v>
      </c>
      <c r="L54" s="19">
        <v>26</v>
      </c>
      <c r="M54" s="19">
        <v>9461</v>
      </c>
      <c r="N54" s="19">
        <v>20</v>
      </c>
      <c r="O54" s="19">
        <v>11718</v>
      </c>
      <c r="P54" s="19">
        <v>4</v>
      </c>
      <c r="Q54" s="19">
        <v>7758</v>
      </c>
      <c r="R54" s="194"/>
      <c r="S54" s="48" t="s">
        <v>606</v>
      </c>
      <c r="T54" s="112"/>
    </row>
    <row r="55" spans="1:20" s="5" customFormat="1" ht="15" customHeight="1">
      <c r="A55" s="43" t="s">
        <v>337</v>
      </c>
      <c r="B55" s="19">
        <v>130741675</v>
      </c>
      <c r="C55" s="16">
        <v>0.664</v>
      </c>
      <c r="D55" s="63">
        <v>95.3</v>
      </c>
      <c r="E55" s="182">
        <v>3.6</v>
      </c>
      <c r="F55" s="19">
        <v>24</v>
      </c>
      <c r="G55" s="19">
        <v>2832</v>
      </c>
      <c r="H55" s="19">
        <v>47</v>
      </c>
      <c r="I55" s="19"/>
      <c r="J55" s="19">
        <v>47</v>
      </c>
      <c r="K55" s="19">
        <v>17203</v>
      </c>
      <c r="L55" s="19">
        <v>20</v>
      </c>
      <c r="M55" s="19">
        <v>8337</v>
      </c>
      <c r="N55" s="19">
        <v>12</v>
      </c>
      <c r="O55" s="19">
        <v>8102</v>
      </c>
      <c r="P55" s="19">
        <v>4</v>
      </c>
      <c r="Q55" s="19">
        <v>9144</v>
      </c>
      <c r="R55" s="194"/>
      <c r="S55" s="48" t="s">
        <v>337</v>
      </c>
      <c r="T55" s="112"/>
    </row>
    <row r="56" spans="1:20" s="5" customFormat="1" ht="15" customHeight="1">
      <c r="A56" s="43" t="s">
        <v>510</v>
      </c>
      <c r="B56" s="19">
        <v>203704925</v>
      </c>
      <c r="C56" s="16">
        <v>0.585</v>
      </c>
      <c r="D56" s="63">
        <v>96.4</v>
      </c>
      <c r="E56" s="182">
        <v>7.1</v>
      </c>
      <c r="F56" s="19">
        <v>35</v>
      </c>
      <c r="G56" s="19">
        <v>2829</v>
      </c>
      <c r="H56" s="193"/>
      <c r="I56" s="193"/>
      <c r="J56" s="19">
        <v>74</v>
      </c>
      <c r="K56" s="19">
        <v>20498</v>
      </c>
      <c r="L56" s="19">
        <v>52</v>
      </c>
      <c r="M56" s="19">
        <v>10394</v>
      </c>
      <c r="N56" s="19">
        <v>21</v>
      </c>
      <c r="O56" s="19">
        <v>12577</v>
      </c>
      <c r="P56" s="19">
        <v>6</v>
      </c>
      <c r="Q56" s="19">
        <v>13697</v>
      </c>
      <c r="R56" s="194"/>
      <c r="S56" s="48" t="s">
        <v>510</v>
      </c>
      <c r="T56" s="112"/>
    </row>
    <row r="57" spans="1:20" s="5" customFormat="1" ht="15" customHeight="1">
      <c r="A57" s="43" t="s">
        <v>655</v>
      </c>
      <c r="B57" s="19">
        <v>119955318</v>
      </c>
      <c r="C57" s="16">
        <v>0.52</v>
      </c>
      <c r="D57" s="63">
        <v>91.5</v>
      </c>
      <c r="E57" s="182">
        <v>5.2</v>
      </c>
      <c r="F57" s="19">
        <v>34</v>
      </c>
      <c r="G57" s="19">
        <v>3165</v>
      </c>
      <c r="H57" s="193"/>
      <c r="I57" s="193"/>
      <c r="J57" s="19">
        <v>48</v>
      </c>
      <c r="K57" s="19">
        <v>13749</v>
      </c>
      <c r="L57" s="19">
        <v>28</v>
      </c>
      <c r="M57" s="19">
        <v>7002</v>
      </c>
      <c r="N57" s="19">
        <v>14</v>
      </c>
      <c r="O57" s="19">
        <v>7143</v>
      </c>
      <c r="P57" s="19">
        <v>3</v>
      </c>
      <c r="Q57" s="19">
        <v>4578</v>
      </c>
      <c r="R57" s="194"/>
      <c r="S57" s="48" t="s">
        <v>655</v>
      </c>
      <c r="T57" s="112"/>
    </row>
    <row r="58" spans="1:20" s="5" customFormat="1" ht="15" customHeight="1">
      <c r="A58" s="43" t="s">
        <v>518</v>
      </c>
      <c r="B58" s="19">
        <v>173132707</v>
      </c>
      <c r="C58" s="16">
        <v>0.896</v>
      </c>
      <c r="D58" s="63">
        <v>92.9</v>
      </c>
      <c r="E58" s="182">
        <v>5.7</v>
      </c>
      <c r="F58" s="19">
        <v>52</v>
      </c>
      <c r="G58" s="19">
        <v>4682</v>
      </c>
      <c r="H58" s="193"/>
      <c r="I58" s="193"/>
      <c r="J58" s="19">
        <v>56</v>
      </c>
      <c r="K58" s="19">
        <v>26370</v>
      </c>
      <c r="L58" s="19">
        <v>33</v>
      </c>
      <c r="M58" s="19">
        <v>13142</v>
      </c>
      <c r="N58" s="19">
        <v>20</v>
      </c>
      <c r="O58" s="19">
        <v>14836</v>
      </c>
      <c r="P58" s="19">
        <v>5</v>
      </c>
      <c r="Q58" s="19">
        <v>9153</v>
      </c>
      <c r="R58" s="209"/>
      <c r="S58" s="48" t="s">
        <v>518</v>
      </c>
      <c r="T58" s="112"/>
    </row>
    <row r="59" spans="1:20" s="5" customFormat="1" ht="15" customHeight="1">
      <c r="A59" s="43" t="s">
        <v>609</v>
      </c>
      <c r="B59" s="19">
        <v>161927595</v>
      </c>
      <c r="C59" s="16">
        <v>0.667</v>
      </c>
      <c r="D59" s="63">
        <v>89.9</v>
      </c>
      <c r="E59" s="182">
        <v>7.9</v>
      </c>
      <c r="F59" s="19">
        <v>33</v>
      </c>
      <c r="G59" s="19">
        <v>2679</v>
      </c>
      <c r="H59" s="569" t="s">
        <v>656</v>
      </c>
      <c r="I59" s="112"/>
      <c r="J59" s="19">
        <v>49</v>
      </c>
      <c r="K59" s="19">
        <v>23131</v>
      </c>
      <c r="L59" s="19">
        <v>33</v>
      </c>
      <c r="M59" s="19">
        <v>11942</v>
      </c>
      <c r="N59" s="19">
        <v>17</v>
      </c>
      <c r="O59" s="19">
        <v>14424</v>
      </c>
      <c r="P59" s="19">
        <v>8</v>
      </c>
      <c r="Q59" s="19">
        <v>10163</v>
      </c>
      <c r="R59" s="194"/>
      <c r="S59" s="48" t="s">
        <v>609</v>
      </c>
      <c r="T59" s="112"/>
    </row>
    <row r="60" spans="1:55" s="546" customFormat="1" ht="15" customHeight="1" thickBot="1">
      <c r="A60" s="43" t="s">
        <v>342</v>
      </c>
      <c r="B60" s="19">
        <v>237252005</v>
      </c>
      <c r="C60" s="16">
        <v>0.72</v>
      </c>
      <c r="D60" s="63">
        <v>90.9</v>
      </c>
      <c r="E60" s="182">
        <v>9.8</v>
      </c>
      <c r="F60" s="19">
        <v>43</v>
      </c>
      <c r="G60" s="19">
        <v>5662</v>
      </c>
      <c r="H60" s="19" t="s">
        <v>657</v>
      </c>
      <c r="I60" s="112"/>
      <c r="J60" s="19">
        <v>82</v>
      </c>
      <c r="K60" s="19">
        <v>34194</v>
      </c>
      <c r="L60" s="19">
        <v>45</v>
      </c>
      <c r="M60" s="19">
        <v>17686</v>
      </c>
      <c r="N60" s="19">
        <v>23</v>
      </c>
      <c r="O60" s="19">
        <v>17949</v>
      </c>
      <c r="P60" s="19">
        <v>6</v>
      </c>
      <c r="Q60" s="19">
        <v>16466</v>
      </c>
      <c r="R60" s="209"/>
      <c r="S60" s="48" t="s">
        <v>342</v>
      </c>
      <c r="T60" s="112"/>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row>
    <row r="61" spans="1:20" s="5" customFormat="1" ht="15" customHeight="1" thickBot="1">
      <c r="A61" s="52" t="s">
        <v>527</v>
      </c>
      <c r="B61" s="570">
        <v>145193798</v>
      </c>
      <c r="C61" s="571">
        <v>0.8</v>
      </c>
      <c r="D61" s="67">
        <v>88.9</v>
      </c>
      <c r="E61" s="190">
        <v>12.2</v>
      </c>
      <c r="F61" s="214">
        <v>20</v>
      </c>
      <c r="G61" s="214">
        <v>1689</v>
      </c>
      <c r="H61" s="572"/>
      <c r="I61" s="193"/>
      <c r="J61" s="214">
        <v>36</v>
      </c>
      <c r="K61" s="214">
        <v>19779</v>
      </c>
      <c r="L61" s="214">
        <v>20</v>
      </c>
      <c r="M61" s="214">
        <v>10157</v>
      </c>
      <c r="N61" s="214">
        <v>10</v>
      </c>
      <c r="O61" s="214">
        <v>10020</v>
      </c>
      <c r="P61" s="214">
        <v>3</v>
      </c>
      <c r="Q61" s="214">
        <v>2835</v>
      </c>
      <c r="R61" s="573"/>
      <c r="S61" s="54" t="s">
        <v>527</v>
      </c>
      <c r="T61" s="112"/>
    </row>
    <row r="62" spans="1:19" s="5" customFormat="1" ht="12.75" customHeight="1">
      <c r="A62" s="153" t="s">
        <v>658</v>
      </c>
      <c r="B62" s="153"/>
      <c r="C62" s="485"/>
      <c r="D62" s="153"/>
      <c r="E62" s="153"/>
      <c r="F62" s="193"/>
      <c r="G62" s="193"/>
      <c r="H62" s="193"/>
      <c r="I62" s="193"/>
      <c r="J62" s="90" t="s">
        <v>659</v>
      </c>
      <c r="K62" s="153"/>
      <c r="L62" s="153"/>
      <c r="M62" s="153"/>
      <c r="N62" s="153"/>
      <c r="O62" s="153"/>
      <c r="P62" s="153"/>
      <c r="Q62" s="153"/>
      <c r="R62" s="153"/>
      <c r="S62" s="153"/>
    </row>
    <row r="63" spans="1:19" s="90" customFormat="1" ht="12.75" customHeight="1">
      <c r="A63" s="393" t="s">
        <v>660</v>
      </c>
      <c r="B63" s="145"/>
      <c r="C63" s="145"/>
      <c r="D63" s="145"/>
      <c r="E63" s="145"/>
      <c r="F63" s="153"/>
      <c r="G63" s="24"/>
      <c r="H63" s="24"/>
      <c r="I63" s="24"/>
      <c r="J63" s="574" t="s">
        <v>661</v>
      </c>
      <c r="K63" s="145"/>
      <c r="L63" s="145"/>
      <c r="M63" s="145"/>
      <c r="N63" s="574"/>
      <c r="O63" s="574"/>
      <c r="P63" s="574"/>
      <c r="Q63" s="574"/>
      <c r="R63" s="574"/>
      <c r="S63" s="574"/>
    </row>
    <row r="64" spans="1:19" s="90" customFormat="1" ht="12.75" customHeight="1">
      <c r="A64" s="153" t="s">
        <v>662</v>
      </c>
      <c r="B64" s="145"/>
      <c r="C64" s="145"/>
      <c r="D64" s="145"/>
      <c r="E64" s="145"/>
      <c r="F64" s="153"/>
      <c r="G64" s="24"/>
      <c r="H64" s="24"/>
      <c r="J64" s="487" t="s">
        <v>663</v>
      </c>
      <c r="K64" s="575"/>
      <c r="L64" s="574"/>
      <c r="M64" s="574"/>
      <c r="N64" s="575"/>
      <c r="O64" s="575"/>
      <c r="P64" s="485"/>
      <c r="Q64" s="485"/>
      <c r="R64" s="485"/>
      <c r="S64" s="485"/>
    </row>
    <row r="65" spans="1:19" s="412" customFormat="1" ht="12.75" customHeight="1">
      <c r="A65" s="412" t="s">
        <v>664</v>
      </c>
      <c r="B65" s="145"/>
      <c r="C65" s="145"/>
      <c r="D65" s="487"/>
      <c r="E65" s="145"/>
      <c r="F65" s="485"/>
      <c r="G65" s="485"/>
      <c r="H65" s="576"/>
      <c r="I65" s="576"/>
      <c r="J65" s="487" t="s">
        <v>665</v>
      </c>
      <c r="K65" s="575"/>
      <c r="L65" s="575"/>
      <c r="M65" s="575"/>
      <c r="N65" s="575"/>
      <c r="O65" s="575"/>
      <c r="P65" s="485"/>
      <c r="Q65" s="485"/>
      <c r="R65" s="485"/>
      <c r="S65" s="485"/>
    </row>
    <row r="66" spans="1:19" s="412" customFormat="1" ht="12" customHeight="1">
      <c r="A66" s="153" t="s">
        <v>666</v>
      </c>
      <c r="B66" s="487"/>
      <c r="C66" s="487"/>
      <c r="D66" s="485"/>
      <c r="E66" s="485"/>
      <c r="F66" s="485"/>
      <c r="G66" s="575"/>
      <c r="H66" s="576"/>
      <c r="I66" s="576"/>
      <c r="K66" s="575"/>
      <c r="L66" s="487"/>
      <c r="M66" s="487"/>
      <c r="N66" s="575"/>
      <c r="O66" s="575"/>
      <c r="P66" s="575"/>
      <c r="Q66" s="575"/>
      <c r="R66" s="575"/>
      <c r="S66" s="485"/>
    </row>
    <row r="67" spans="1:19" s="412" customFormat="1" ht="12" customHeight="1">
      <c r="A67" s="153"/>
      <c r="E67" s="485"/>
      <c r="F67" s="575"/>
      <c r="G67" s="577"/>
      <c r="H67" s="577"/>
      <c r="I67" s="577"/>
      <c r="J67" s="485"/>
      <c r="K67" s="575"/>
      <c r="L67" s="575"/>
      <c r="M67" s="575"/>
      <c r="N67" s="575"/>
      <c r="O67" s="577"/>
      <c r="P67" s="577"/>
      <c r="Q67" s="577"/>
      <c r="R67" s="577"/>
      <c r="S67" s="577"/>
    </row>
    <row r="68" spans="1:19" s="412" customFormat="1" ht="12" customHeight="1">
      <c r="A68" s="578"/>
      <c r="D68" s="485"/>
      <c r="E68" s="485"/>
      <c r="F68" s="575"/>
      <c r="G68" s="577"/>
      <c r="H68" s="577"/>
      <c r="I68" s="577"/>
      <c r="J68" s="576"/>
      <c r="K68" s="575"/>
      <c r="L68" s="575"/>
      <c r="M68" s="575"/>
      <c r="N68" s="575"/>
      <c r="O68" s="577"/>
      <c r="P68" s="577"/>
      <c r="Q68" s="577"/>
      <c r="R68" s="577"/>
      <c r="S68" s="577"/>
    </row>
    <row r="69" spans="1:19" ht="12" customHeight="1">
      <c r="A69" s="153"/>
      <c r="B69" s="153"/>
      <c r="C69" s="485"/>
      <c r="D69" s="153"/>
      <c r="E69" s="153"/>
      <c r="F69" s="193"/>
      <c r="G69" s="193"/>
      <c r="H69" s="193"/>
      <c r="I69" s="193"/>
      <c r="J69" s="91"/>
      <c r="K69" s="91"/>
      <c r="L69" s="91"/>
      <c r="M69" s="91"/>
      <c r="N69" s="91"/>
      <c r="O69" s="91"/>
      <c r="P69" s="91"/>
      <c r="Q69" s="91"/>
      <c r="R69" s="91"/>
      <c r="S69" s="91"/>
    </row>
    <row r="70" spans="1:19" ht="12">
      <c r="A70" s="388"/>
      <c r="B70" s="90"/>
      <c r="C70" s="90"/>
      <c r="D70" s="90"/>
      <c r="E70" s="90"/>
      <c r="F70" s="153"/>
      <c r="G70" s="24"/>
      <c r="H70" s="24"/>
      <c r="I70" s="24"/>
      <c r="J70" s="91"/>
      <c r="K70" s="574"/>
      <c r="L70" s="574"/>
      <c r="M70" s="574"/>
      <c r="N70" s="574"/>
      <c r="O70" s="574"/>
      <c r="P70" s="574"/>
      <c r="Q70" s="574"/>
      <c r="R70" s="574"/>
      <c r="S70" s="574"/>
    </row>
    <row r="71" spans="1:19" ht="12">
      <c r="A71" s="153"/>
      <c r="B71" s="90"/>
      <c r="C71" s="90"/>
      <c r="D71" s="90"/>
      <c r="E71" s="90"/>
      <c r="F71" s="153"/>
      <c r="G71" s="24"/>
      <c r="H71" s="24"/>
      <c r="I71" s="24"/>
      <c r="J71" s="574"/>
      <c r="K71" s="575"/>
      <c r="L71" s="575"/>
      <c r="M71" s="575"/>
      <c r="N71" s="575"/>
      <c r="O71" s="577"/>
      <c r="P71" s="576"/>
      <c r="Q71" s="576"/>
      <c r="R71" s="576"/>
      <c r="S71" s="576"/>
    </row>
    <row r="72" spans="1:19" ht="12">
      <c r="A72" s="578"/>
      <c r="B72" s="412"/>
      <c r="C72" s="412"/>
      <c r="D72" s="412"/>
      <c r="E72" s="485"/>
      <c r="F72" s="485"/>
      <c r="G72" s="576"/>
      <c r="H72" s="576"/>
      <c r="I72" s="576"/>
      <c r="J72" s="485"/>
      <c r="K72" s="575"/>
      <c r="L72" s="575"/>
      <c r="M72" s="575"/>
      <c r="N72" s="575"/>
      <c r="O72" s="575"/>
      <c r="P72" s="485"/>
      <c r="Q72" s="576"/>
      <c r="R72" s="576"/>
      <c r="S72" s="576"/>
    </row>
    <row r="73" ht="12"/>
    <row r="74" ht="12"/>
    <row r="75" ht="12"/>
    <row r="76" ht="12" customHeight="1">
      <c r="A76" s="412"/>
    </row>
    <row r="77" ht="12" customHeight="1">
      <c r="A77" s="412"/>
    </row>
    <row r="78" ht="12" customHeight="1"/>
    <row r="79" ht="12" customHeight="1">
      <c r="A79" s="412"/>
    </row>
    <row r="80" ht="12" customHeight="1">
      <c r="A80" s="412"/>
    </row>
    <row r="81" ht="12" customHeight="1">
      <c r="A81" s="412"/>
    </row>
    <row r="82" ht="12" customHeight="1">
      <c r="A82" s="412"/>
    </row>
    <row r="83" ht="12" customHeight="1"/>
  </sheetData>
  <sheetProtection/>
  <mergeCells count="15">
    <mergeCell ref="L4:M4"/>
    <mergeCell ref="N4:O4"/>
    <mergeCell ref="P4:Q4"/>
    <mergeCell ref="B6:E6"/>
    <mergeCell ref="F6:Q6"/>
    <mergeCell ref="A3:A6"/>
    <mergeCell ref="B3:E3"/>
    <mergeCell ref="F3:Q3"/>
    <mergeCell ref="S3:S6"/>
    <mergeCell ref="B4:B5"/>
    <mergeCell ref="C4:C5"/>
    <mergeCell ref="D4:D5"/>
    <mergeCell ref="E4:E5"/>
    <mergeCell ref="F4:G4"/>
    <mergeCell ref="J4:K4"/>
  </mergeCells>
  <printOptions/>
  <pageMargins left="0.984251968503937" right="0.1968503937007874" top="0.3937007874015748" bottom="0" header="0.5118110236220472" footer="0.5118110236220472"/>
  <pageSetup horizontalDpi="300" verticalDpi="300" orientation="portrait" paperSize="9" scale="84" r:id="rId3"/>
  <rowBreaks count="1" manualBreakCount="1">
    <brk id="68" max="18" man="1"/>
  </rowBreaks>
  <colBreaks count="1" manualBreakCount="1">
    <brk id="7" max="66" man="1"/>
  </colBreaks>
  <legacyDrawing r:id="rId2"/>
</worksheet>
</file>

<file path=xl/worksheets/sheet8.xml><?xml version="1.0" encoding="utf-8"?>
<worksheet xmlns="http://schemas.openxmlformats.org/spreadsheetml/2006/main" xmlns:r="http://schemas.openxmlformats.org/officeDocument/2006/relationships">
  <dimension ref="A1:S90"/>
  <sheetViews>
    <sheetView view="pageBreakPreview" zoomScaleSheetLayoutView="100" zoomScalePageLayoutView="0" workbookViewId="0" topLeftCell="A1">
      <selection activeCell="A1" sqref="A1:F1"/>
    </sheetView>
  </sheetViews>
  <sheetFormatPr defaultColWidth="9" defaultRowHeight="14.25"/>
  <cols>
    <col min="1" max="1" width="13.69921875" style="116" customWidth="1"/>
    <col min="2" max="4" width="7.69921875" style="116" customWidth="1"/>
    <col min="5" max="6" width="8.69921875" style="116" customWidth="1"/>
    <col min="7" max="7" width="13.09765625" style="116" customWidth="1"/>
    <col min="8" max="8" width="12.69921875" style="116" customWidth="1"/>
    <col min="9" max="9" width="13.69921875" style="116" customWidth="1"/>
    <col min="10" max="10" width="7.69921875" style="116" customWidth="1"/>
    <col min="11" max="11" width="11.8984375" style="116" customWidth="1"/>
    <col min="12" max="12" width="13.09765625" style="116" customWidth="1"/>
    <col min="13" max="13" width="12.19921875" style="116" customWidth="1"/>
    <col min="14" max="14" width="18.296875" style="116" customWidth="1"/>
    <col min="15" max="15" width="13.09765625" style="116" customWidth="1"/>
    <col min="16" max="16" width="11.69921875" style="116" customWidth="1"/>
    <col min="17" max="17" width="1.69921875" style="116" customWidth="1"/>
    <col min="18" max="18" width="12.296875" style="116" customWidth="1"/>
    <col min="19" max="16384" width="9" style="116" customWidth="1"/>
  </cols>
  <sheetData>
    <row r="1" spans="1:14" ht="20.25" customHeight="1">
      <c r="A1" s="580" t="s">
        <v>667</v>
      </c>
      <c r="B1" s="580"/>
      <c r="C1" s="580"/>
      <c r="D1" s="580"/>
      <c r="E1" s="580"/>
      <c r="F1" s="580"/>
      <c r="G1" s="495"/>
      <c r="H1" s="495"/>
      <c r="I1" s="495"/>
      <c r="J1" s="495"/>
      <c r="K1" s="494"/>
      <c r="L1" s="158"/>
      <c r="M1" s="158"/>
      <c r="N1" s="158"/>
    </row>
    <row r="2" spans="1:18" ht="13.5" customHeight="1" thickBot="1">
      <c r="A2" s="545" t="s">
        <v>266</v>
      </c>
      <c r="B2" s="496"/>
      <c r="C2" s="496"/>
      <c r="D2" s="496"/>
      <c r="E2" s="496"/>
      <c r="F2" s="496"/>
      <c r="G2" s="496"/>
      <c r="H2" s="496"/>
      <c r="I2" s="496"/>
      <c r="J2" s="18"/>
      <c r="K2" s="496"/>
      <c r="L2" s="496"/>
      <c r="M2" s="496"/>
      <c r="N2" s="496"/>
      <c r="O2" s="29"/>
      <c r="P2" s="496"/>
      <c r="Q2" s="496"/>
      <c r="R2" s="498" t="s">
        <v>66</v>
      </c>
    </row>
    <row r="3" spans="1:18" ht="15" customHeight="1">
      <c r="A3" s="434" t="s">
        <v>53</v>
      </c>
      <c r="B3" s="260" t="s">
        <v>668</v>
      </c>
      <c r="C3" s="300"/>
      <c r="D3" s="499"/>
      <c r="E3" s="260" t="s">
        <v>669</v>
      </c>
      <c r="F3" s="581"/>
      <c r="G3" s="436"/>
      <c r="H3" s="260" t="s">
        <v>670</v>
      </c>
      <c r="I3" s="436"/>
      <c r="J3" s="154"/>
      <c r="K3" s="300" t="s">
        <v>671</v>
      </c>
      <c r="L3" s="436"/>
      <c r="M3" s="260" t="s">
        <v>672</v>
      </c>
      <c r="N3" s="436"/>
      <c r="O3" s="260" t="s">
        <v>673</v>
      </c>
      <c r="P3" s="581"/>
      <c r="Q3" s="436"/>
      <c r="R3" s="438" t="s">
        <v>53</v>
      </c>
    </row>
    <row r="4" spans="1:18" ht="13.5" customHeight="1">
      <c r="A4" s="500"/>
      <c r="B4" s="455" t="s">
        <v>674</v>
      </c>
      <c r="C4" s="455" t="s">
        <v>675</v>
      </c>
      <c r="D4" s="582" t="s">
        <v>676</v>
      </c>
      <c r="E4" s="582" t="s">
        <v>677</v>
      </c>
      <c r="F4" s="582" t="s">
        <v>678</v>
      </c>
      <c r="G4" s="582" t="s">
        <v>679</v>
      </c>
      <c r="H4" s="582" t="s">
        <v>680</v>
      </c>
      <c r="I4" s="582" t="s">
        <v>681</v>
      </c>
      <c r="J4" s="148"/>
      <c r="K4" s="583" t="s">
        <v>682</v>
      </c>
      <c r="L4" s="455" t="s">
        <v>683</v>
      </c>
      <c r="M4" s="582" t="s">
        <v>684</v>
      </c>
      <c r="N4" s="582" t="s">
        <v>685</v>
      </c>
      <c r="O4" s="455" t="s">
        <v>83</v>
      </c>
      <c r="P4" s="451" t="s">
        <v>686</v>
      </c>
      <c r="Q4" s="583"/>
      <c r="R4" s="507"/>
    </row>
    <row r="5" spans="1:18" ht="15" customHeight="1">
      <c r="A5" s="500"/>
      <c r="B5" s="437"/>
      <c r="C5" s="437"/>
      <c r="D5" s="437"/>
      <c r="E5" s="437"/>
      <c r="F5" s="437"/>
      <c r="G5" s="437"/>
      <c r="H5" s="437"/>
      <c r="I5" s="437"/>
      <c r="J5" s="148"/>
      <c r="K5" s="456"/>
      <c r="L5" s="437"/>
      <c r="M5" s="437"/>
      <c r="N5" s="437"/>
      <c r="O5" s="437"/>
      <c r="P5" s="457"/>
      <c r="Q5" s="456"/>
      <c r="R5" s="507"/>
    </row>
    <row r="6" spans="1:18" ht="15" customHeight="1">
      <c r="A6" s="514"/>
      <c r="B6" s="267" t="s">
        <v>687</v>
      </c>
      <c r="C6" s="272"/>
      <c r="D6" s="273"/>
      <c r="E6" s="267" t="s">
        <v>249</v>
      </c>
      <c r="F6" s="268"/>
      <c r="G6" s="269"/>
      <c r="H6" s="267" t="s">
        <v>243</v>
      </c>
      <c r="I6" s="269"/>
      <c r="J6" s="584"/>
      <c r="K6" s="272" t="s">
        <v>246</v>
      </c>
      <c r="L6" s="269"/>
      <c r="M6" s="267" t="s">
        <v>688</v>
      </c>
      <c r="N6" s="269"/>
      <c r="O6" s="267" t="s">
        <v>248</v>
      </c>
      <c r="P6" s="268"/>
      <c r="Q6" s="585"/>
      <c r="R6" s="516"/>
    </row>
    <row r="7" spans="1:18" ht="15" customHeight="1">
      <c r="A7" s="461"/>
      <c r="B7" s="340" t="s">
        <v>20</v>
      </c>
      <c r="C7" s="340" t="s">
        <v>21</v>
      </c>
      <c r="D7" s="340" t="s">
        <v>21</v>
      </c>
      <c r="E7" s="340" t="s">
        <v>5</v>
      </c>
      <c r="F7" s="340" t="s">
        <v>5</v>
      </c>
      <c r="G7" s="340" t="s">
        <v>5</v>
      </c>
      <c r="H7" s="340" t="s">
        <v>22</v>
      </c>
      <c r="I7" s="340" t="s">
        <v>689</v>
      </c>
      <c r="J7" s="149"/>
      <c r="K7" s="41" t="s">
        <v>18</v>
      </c>
      <c r="L7" s="41" t="s">
        <v>23</v>
      </c>
      <c r="M7" s="41" t="s">
        <v>24</v>
      </c>
      <c r="N7" s="41" t="s">
        <v>24</v>
      </c>
      <c r="O7" s="41" t="s">
        <v>5</v>
      </c>
      <c r="P7" s="41" t="s">
        <v>5</v>
      </c>
      <c r="Q7" s="340"/>
      <c r="R7" s="463"/>
    </row>
    <row r="8" spans="1:18" s="112" customFormat="1" ht="15" customHeight="1">
      <c r="A8" s="43" t="s">
        <v>290</v>
      </c>
      <c r="B8" s="586">
        <v>29</v>
      </c>
      <c r="C8" s="208">
        <v>216</v>
      </c>
      <c r="D8" s="208">
        <v>133</v>
      </c>
      <c r="E8" s="184">
        <v>801</v>
      </c>
      <c r="F8" s="184">
        <v>183</v>
      </c>
      <c r="G8" s="184">
        <v>4056</v>
      </c>
      <c r="H8" s="219">
        <v>107269</v>
      </c>
      <c r="I8" s="219">
        <v>52693</v>
      </c>
      <c r="J8" s="219"/>
      <c r="K8" s="208">
        <v>369</v>
      </c>
      <c r="L8" s="220">
        <v>530.78</v>
      </c>
      <c r="M8" s="208">
        <v>60</v>
      </c>
      <c r="N8" s="184">
        <v>644</v>
      </c>
      <c r="O8" s="184">
        <v>3368</v>
      </c>
      <c r="P8" s="184">
        <v>1351</v>
      </c>
      <c r="Q8" s="587"/>
      <c r="R8" s="48" t="s">
        <v>290</v>
      </c>
    </row>
    <row r="9" spans="1:18" s="112" customFormat="1" ht="15" customHeight="1">
      <c r="A9" s="43" t="s">
        <v>554</v>
      </c>
      <c r="B9" s="586">
        <v>39</v>
      </c>
      <c r="C9" s="208">
        <v>244</v>
      </c>
      <c r="D9" s="208">
        <v>177</v>
      </c>
      <c r="E9" s="184">
        <v>1339</v>
      </c>
      <c r="F9" s="184">
        <v>254</v>
      </c>
      <c r="G9" s="184">
        <v>5127</v>
      </c>
      <c r="H9" s="219">
        <v>106243</v>
      </c>
      <c r="I9" s="219">
        <v>18052</v>
      </c>
      <c r="J9" s="219"/>
      <c r="K9" s="208">
        <v>385</v>
      </c>
      <c r="L9" s="220">
        <v>726.7</v>
      </c>
      <c r="M9" s="208">
        <v>65</v>
      </c>
      <c r="N9" s="184">
        <v>683</v>
      </c>
      <c r="O9" s="184">
        <v>2900</v>
      </c>
      <c r="P9" s="184">
        <v>1563</v>
      </c>
      <c r="Q9" s="587"/>
      <c r="R9" s="48" t="s">
        <v>554</v>
      </c>
    </row>
    <row r="10" spans="1:18" s="112" customFormat="1" ht="15" customHeight="1">
      <c r="A10" s="43" t="s">
        <v>292</v>
      </c>
      <c r="B10" s="586">
        <v>20</v>
      </c>
      <c r="C10" s="208">
        <v>224</v>
      </c>
      <c r="D10" s="208">
        <v>138</v>
      </c>
      <c r="E10" s="184">
        <v>668</v>
      </c>
      <c r="F10" s="184">
        <v>189</v>
      </c>
      <c r="G10" s="184">
        <v>3272</v>
      </c>
      <c r="H10" s="219">
        <v>109422</v>
      </c>
      <c r="I10" s="219">
        <v>57705</v>
      </c>
      <c r="J10" s="18"/>
      <c r="K10" s="208">
        <v>141</v>
      </c>
      <c r="L10" s="220">
        <v>355.28</v>
      </c>
      <c r="M10" s="208">
        <v>88</v>
      </c>
      <c r="N10" s="184">
        <v>792</v>
      </c>
      <c r="O10" s="184">
        <v>2894</v>
      </c>
      <c r="P10" s="184">
        <v>1893</v>
      </c>
      <c r="Q10" s="587"/>
      <c r="R10" s="48" t="s">
        <v>292</v>
      </c>
    </row>
    <row r="11" spans="1:18" s="112" customFormat="1" ht="15" customHeight="1">
      <c r="A11" s="43" t="s">
        <v>636</v>
      </c>
      <c r="B11" s="588">
        <v>21</v>
      </c>
      <c r="C11" s="208">
        <v>171</v>
      </c>
      <c r="D11" s="208">
        <v>95</v>
      </c>
      <c r="E11" s="589">
        <v>540</v>
      </c>
      <c r="F11" s="589">
        <v>149</v>
      </c>
      <c r="G11" s="589">
        <v>2866</v>
      </c>
      <c r="H11" s="590">
        <v>82067</v>
      </c>
      <c r="I11" s="591">
        <v>83991</v>
      </c>
      <c r="K11" s="592">
        <v>165</v>
      </c>
      <c r="L11" s="593">
        <v>239.18</v>
      </c>
      <c r="M11" s="592">
        <v>49</v>
      </c>
      <c r="N11" s="589">
        <v>835</v>
      </c>
      <c r="O11" s="589">
        <v>2352</v>
      </c>
      <c r="P11" s="184">
        <v>1147</v>
      </c>
      <c r="Q11" s="587"/>
      <c r="R11" s="48" t="s">
        <v>636</v>
      </c>
    </row>
    <row r="12" spans="1:18" s="112" customFormat="1" ht="15" customHeight="1">
      <c r="A12" s="43" t="s">
        <v>690</v>
      </c>
      <c r="B12" s="586">
        <v>29</v>
      </c>
      <c r="C12" s="208">
        <v>258</v>
      </c>
      <c r="D12" s="208">
        <v>202</v>
      </c>
      <c r="E12" s="184">
        <v>1163</v>
      </c>
      <c r="F12" s="184">
        <v>447</v>
      </c>
      <c r="G12" s="184">
        <v>4451</v>
      </c>
      <c r="H12" s="219">
        <v>110003</v>
      </c>
      <c r="I12" s="219">
        <v>20960</v>
      </c>
      <c r="J12" s="219"/>
      <c r="K12" s="208">
        <v>476</v>
      </c>
      <c r="L12" s="220">
        <v>347.99</v>
      </c>
      <c r="M12" s="208">
        <v>42</v>
      </c>
      <c r="N12" s="184">
        <v>624</v>
      </c>
      <c r="O12" s="184">
        <v>2193</v>
      </c>
      <c r="P12" s="184">
        <v>1375</v>
      </c>
      <c r="Q12" s="587"/>
      <c r="R12" s="48" t="s">
        <v>294</v>
      </c>
    </row>
    <row r="13" spans="1:18" s="112" customFormat="1" ht="15" customHeight="1">
      <c r="A13" s="43" t="s">
        <v>295</v>
      </c>
      <c r="B13" s="586">
        <v>23</v>
      </c>
      <c r="C13" s="208">
        <v>278</v>
      </c>
      <c r="D13" s="208">
        <v>168</v>
      </c>
      <c r="E13" s="184">
        <v>1227</v>
      </c>
      <c r="F13" s="184">
        <v>242</v>
      </c>
      <c r="G13" s="184">
        <v>4518</v>
      </c>
      <c r="H13" s="219">
        <v>119136</v>
      </c>
      <c r="I13" s="219">
        <v>37720</v>
      </c>
      <c r="K13" s="208">
        <v>208</v>
      </c>
      <c r="L13" s="220">
        <v>612.22</v>
      </c>
      <c r="M13" s="208">
        <v>62</v>
      </c>
      <c r="N13" s="184">
        <v>917</v>
      </c>
      <c r="O13" s="184">
        <v>2545</v>
      </c>
      <c r="P13" s="184">
        <v>1611</v>
      </c>
      <c r="Q13" s="587"/>
      <c r="R13" s="48" t="s">
        <v>295</v>
      </c>
    </row>
    <row r="14" spans="1:18" ht="15" customHeight="1">
      <c r="A14" s="43" t="s">
        <v>691</v>
      </c>
      <c r="B14" s="586">
        <v>21</v>
      </c>
      <c r="C14" s="208">
        <v>259</v>
      </c>
      <c r="D14" s="208">
        <v>141</v>
      </c>
      <c r="E14" s="184">
        <v>1059</v>
      </c>
      <c r="F14" s="184">
        <v>194</v>
      </c>
      <c r="G14" s="184">
        <v>691</v>
      </c>
      <c r="H14" s="219">
        <v>122111</v>
      </c>
      <c r="I14" s="219">
        <v>60917</v>
      </c>
      <c r="J14" s="18"/>
      <c r="K14" s="208">
        <v>197</v>
      </c>
      <c r="L14" s="220">
        <v>318.09</v>
      </c>
      <c r="M14" s="208">
        <v>88</v>
      </c>
      <c r="N14" s="184">
        <v>843</v>
      </c>
      <c r="O14" s="184">
        <v>2093</v>
      </c>
      <c r="P14" s="184">
        <v>1378</v>
      </c>
      <c r="Q14" s="587"/>
      <c r="R14" s="48" t="s">
        <v>691</v>
      </c>
    </row>
    <row r="15" spans="1:18" s="112" customFormat="1" ht="15" customHeight="1">
      <c r="A15" s="43" t="s">
        <v>563</v>
      </c>
      <c r="B15" s="586">
        <v>22</v>
      </c>
      <c r="C15" s="208">
        <v>242</v>
      </c>
      <c r="D15" s="208">
        <v>170</v>
      </c>
      <c r="E15" s="184">
        <v>858</v>
      </c>
      <c r="F15" s="184">
        <v>430</v>
      </c>
      <c r="G15" s="184">
        <v>852</v>
      </c>
      <c r="H15" s="219">
        <v>148086</v>
      </c>
      <c r="I15" s="219">
        <v>61193</v>
      </c>
      <c r="J15" s="219"/>
      <c r="K15" s="208">
        <v>320</v>
      </c>
      <c r="L15" s="220">
        <v>339.4</v>
      </c>
      <c r="M15" s="208">
        <v>82</v>
      </c>
      <c r="N15" s="184">
        <v>1190</v>
      </c>
      <c r="O15" s="184">
        <v>2054</v>
      </c>
      <c r="P15" s="184">
        <v>1589</v>
      </c>
      <c r="Q15" s="587"/>
      <c r="R15" s="48" t="s">
        <v>563</v>
      </c>
    </row>
    <row r="16" spans="1:18" s="112" customFormat="1" ht="15" customHeight="1">
      <c r="A16" s="43" t="s">
        <v>565</v>
      </c>
      <c r="B16" s="586">
        <v>27</v>
      </c>
      <c r="C16" s="208">
        <v>258</v>
      </c>
      <c r="D16" s="208">
        <v>166</v>
      </c>
      <c r="E16" s="184">
        <v>583</v>
      </c>
      <c r="F16" s="184">
        <v>207</v>
      </c>
      <c r="G16" s="184">
        <v>2707</v>
      </c>
      <c r="H16" s="219">
        <v>128690</v>
      </c>
      <c r="I16" s="219">
        <v>24070</v>
      </c>
      <c r="J16" s="219"/>
      <c r="K16" s="208">
        <v>256</v>
      </c>
      <c r="L16" s="220">
        <v>478.97</v>
      </c>
      <c r="M16" s="208">
        <v>77</v>
      </c>
      <c r="N16" s="184">
        <v>1356</v>
      </c>
      <c r="O16" s="184">
        <v>2543</v>
      </c>
      <c r="P16" s="184">
        <v>1768</v>
      </c>
      <c r="Q16" s="587"/>
      <c r="R16" s="48" t="s">
        <v>565</v>
      </c>
    </row>
    <row r="17" spans="1:18" ht="15" customHeight="1">
      <c r="A17" s="43" t="s">
        <v>299</v>
      </c>
      <c r="B17" s="586">
        <v>31</v>
      </c>
      <c r="C17" s="208">
        <v>429</v>
      </c>
      <c r="D17" s="208">
        <v>305</v>
      </c>
      <c r="E17" s="184">
        <v>1046</v>
      </c>
      <c r="F17" s="184">
        <v>435</v>
      </c>
      <c r="G17" s="184">
        <v>4464</v>
      </c>
      <c r="H17" s="219">
        <v>170923</v>
      </c>
      <c r="I17" s="219">
        <v>45018</v>
      </c>
      <c r="J17" s="112"/>
      <c r="K17" s="208">
        <v>1020</v>
      </c>
      <c r="L17" s="220">
        <v>557.23</v>
      </c>
      <c r="M17" s="208">
        <v>123</v>
      </c>
      <c r="N17" s="184">
        <v>1548</v>
      </c>
      <c r="O17" s="184">
        <v>3281</v>
      </c>
      <c r="P17" s="184">
        <v>2265</v>
      </c>
      <c r="Q17" s="587"/>
      <c r="R17" s="48" t="s">
        <v>299</v>
      </c>
    </row>
    <row r="18" spans="1:18" ht="15" customHeight="1">
      <c r="A18" s="43" t="s">
        <v>300</v>
      </c>
      <c r="B18" s="586">
        <v>21</v>
      </c>
      <c r="C18" s="208">
        <v>344</v>
      </c>
      <c r="D18" s="208">
        <v>198</v>
      </c>
      <c r="E18" s="184">
        <v>1581</v>
      </c>
      <c r="F18" s="184">
        <v>305</v>
      </c>
      <c r="G18" s="184">
        <v>4542</v>
      </c>
      <c r="H18" s="219">
        <v>101248</v>
      </c>
      <c r="I18" s="219">
        <v>108128</v>
      </c>
      <c r="J18" s="184"/>
      <c r="K18" s="208">
        <v>422</v>
      </c>
      <c r="L18" s="220">
        <v>395.19</v>
      </c>
      <c r="M18" s="208">
        <v>100</v>
      </c>
      <c r="N18" s="184">
        <v>3079</v>
      </c>
      <c r="O18" s="184">
        <v>2606</v>
      </c>
      <c r="P18" s="184">
        <v>1552</v>
      </c>
      <c r="Q18" s="587"/>
      <c r="R18" s="48" t="s">
        <v>300</v>
      </c>
    </row>
    <row r="19" spans="1:18" ht="15" customHeight="1">
      <c r="A19" s="43" t="s">
        <v>301</v>
      </c>
      <c r="B19" s="586">
        <v>27</v>
      </c>
      <c r="C19" s="208">
        <v>352</v>
      </c>
      <c r="D19" s="208">
        <v>201</v>
      </c>
      <c r="E19" s="184">
        <v>812</v>
      </c>
      <c r="F19" s="184">
        <v>300</v>
      </c>
      <c r="G19" s="184">
        <v>3101</v>
      </c>
      <c r="H19" s="219">
        <v>125067</v>
      </c>
      <c r="I19" s="219">
        <v>55867</v>
      </c>
      <c r="J19" s="184"/>
      <c r="K19" s="208">
        <v>219</v>
      </c>
      <c r="L19" s="220">
        <v>819.31</v>
      </c>
      <c r="M19" s="208">
        <v>113</v>
      </c>
      <c r="N19" s="184">
        <v>3059</v>
      </c>
      <c r="O19" s="184">
        <v>2302</v>
      </c>
      <c r="P19" s="184">
        <v>1725</v>
      </c>
      <c r="Q19" s="587"/>
      <c r="R19" s="48" t="s">
        <v>301</v>
      </c>
    </row>
    <row r="20" spans="1:18" s="112" customFormat="1" ht="15" customHeight="1">
      <c r="A20" s="43" t="s">
        <v>569</v>
      </c>
      <c r="B20" s="586">
        <v>26</v>
      </c>
      <c r="C20" s="208">
        <v>199</v>
      </c>
      <c r="D20" s="208">
        <v>186</v>
      </c>
      <c r="E20" s="208">
        <v>840</v>
      </c>
      <c r="F20" s="208">
        <v>263</v>
      </c>
      <c r="G20" s="208">
        <v>2958</v>
      </c>
      <c r="H20" s="219">
        <v>105040</v>
      </c>
      <c r="I20" s="219">
        <v>34588</v>
      </c>
      <c r="J20" s="18"/>
      <c r="K20" s="208">
        <v>318</v>
      </c>
      <c r="L20" s="220">
        <v>165.14</v>
      </c>
      <c r="M20" s="208">
        <v>98</v>
      </c>
      <c r="N20" s="208">
        <v>1411</v>
      </c>
      <c r="O20" s="208">
        <v>2741</v>
      </c>
      <c r="P20" s="184">
        <v>2312</v>
      </c>
      <c r="Q20" s="587"/>
      <c r="R20" s="48" t="s">
        <v>569</v>
      </c>
    </row>
    <row r="21" spans="1:18" s="112" customFormat="1" ht="15" customHeight="1">
      <c r="A21" s="43" t="s">
        <v>638</v>
      </c>
      <c r="B21" s="586">
        <v>20</v>
      </c>
      <c r="C21" s="208">
        <v>317</v>
      </c>
      <c r="D21" s="208">
        <v>283</v>
      </c>
      <c r="E21" s="184">
        <v>815</v>
      </c>
      <c r="F21" s="184">
        <v>353</v>
      </c>
      <c r="G21" s="184">
        <v>3200</v>
      </c>
      <c r="H21" s="219">
        <v>182598</v>
      </c>
      <c r="I21" s="219">
        <v>38590</v>
      </c>
      <c r="J21" s="208"/>
      <c r="K21" s="208">
        <v>385</v>
      </c>
      <c r="L21" s="220">
        <v>193.4207</v>
      </c>
      <c r="M21" s="208">
        <v>123</v>
      </c>
      <c r="N21" s="184">
        <v>2056</v>
      </c>
      <c r="O21" s="184">
        <v>4590</v>
      </c>
      <c r="P21" s="184">
        <v>2501</v>
      </c>
      <c r="Q21" s="587"/>
      <c r="R21" s="48" t="s">
        <v>638</v>
      </c>
    </row>
    <row r="22" spans="1:18" s="112" customFormat="1" ht="15" customHeight="1">
      <c r="A22" s="43" t="s">
        <v>639</v>
      </c>
      <c r="B22" s="586">
        <v>15</v>
      </c>
      <c r="C22" s="208">
        <v>193</v>
      </c>
      <c r="D22" s="208">
        <v>176</v>
      </c>
      <c r="E22" s="184">
        <v>745</v>
      </c>
      <c r="F22" s="184">
        <v>241</v>
      </c>
      <c r="G22" s="184">
        <v>2822</v>
      </c>
      <c r="H22" s="219">
        <v>107130</v>
      </c>
      <c r="I22" s="219">
        <v>28430</v>
      </c>
      <c r="J22" s="219"/>
      <c r="K22" s="208">
        <v>109</v>
      </c>
      <c r="L22" s="220">
        <v>87.74</v>
      </c>
      <c r="M22" s="208">
        <v>68</v>
      </c>
      <c r="N22" s="184">
        <v>1124</v>
      </c>
      <c r="O22" s="184">
        <v>2954</v>
      </c>
      <c r="P22" s="184">
        <v>2160</v>
      </c>
      <c r="Q22" s="587"/>
      <c r="R22" s="48" t="s">
        <v>639</v>
      </c>
    </row>
    <row r="23" spans="1:18" ht="15" customHeight="1">
      <c r="A23" s="43" t="s">
        <v>305</v>
      </c>
      <c r="B23" s="586">
        <v>22</v>
      </c>
      <c r="C23" s="208">
        <v>357</v>
      </c>
      <c r="D23" s="208">
        <v>332</v>
      </c>
      <c r="E23" s="184">
        <v>914</v>
      </c>
      <c r="F23" s="184">
        <v>476</v>
      </c>
      <c r="G23" s="184">
        <v>3441</v>
      </c>
      <c r="H23" s="219">
        <v>188039</v>
      </c>
      <c r="I23" s="219">
        <v>56427</v>
      </c>
      <c r="J23" s="184"/>
      <c r="K23" s="208">
        <v>710</v>
      </c>
      <c r="L23" s="220">
        <v>209.2</v>
      </c>
      <c r="M23" s="208">
        <v>145</v>
      </c>
      <c r="N23" s="184">
        <v>1708</v>
      </c>
      <c r="O23" s="184">
        <v>4938</v>
      </c>
      <c r="P23" s="184">
        <v>2922</v>
      </c>
      <c r="Q23" s="587"/>
      <c r="R23" s="48" t="s">
        <v>305</v>
      </c>
    </row>
    <row r="24" spans="1:18" ht="15" customHeight="1">
      <c r="A24" s="43" t="s">
        <v>306</v>
      </c>
      <c r="B24" s="208">
        <v>18</v>
      </c>
      <c r="C24" s="208">
        <v>255</v>
      </c>
      <c r="D24" s="208">
        <v>211</v>
      </c>
      <c r="E24" s="184">
        <v>1025</v>
      </c>
      <c r="F24" s="184">
        <v>324</v>
      </c>
      <c r="G24" s="184">
        <v>3609</v>
      </c>
      <c r="H24" s="184">
        <v>133049</v>
      </c>
      <c r="I24" s="184">
        <v>22793.35</v>
      </c>
      <c r="J24" s="184"/>
      <c r="K24" s="208">
        <v>617</v>
      </c>
      <c r="L24" s="220">
        <v>249.1</v>
      </c>
      <c r="M24" s="208">
        <v>80</v>
      </c>
      <c r="N24" s="184">
        <v>1255</v>
      </c>
      <c r="O24" s="184">
        <v>2703</v>
      </c>
      <c r="P24" s="184">
        <v>1853</v>
      </c>
      <c r="Q24" s="587"/>
      <c r="R24" s="48" t="s">
        <v>306</v>
      </c>
    </row>
    <row r="25" spans="1:19" s="355" customFormat="1" ht="15" customHeight="1">
      <c r="A25" s="43" t="s">
        <v>643</v>
      </c>
      <c r="B25" s="586">
        <v>38</v>
      </c>
      <c r="C25" s="208">
        <v>372</v>
      </c>
      <c r="D25" s="208">
        <v>285</v>
      </c>
      <c r="E25" s="184">
        <v>1171</v>
      </c>
      <c r="F25" s="184">
        <v>428</v>
      </c>
      <c r="G25" s="184">
        <v>5678</v>
      </c>
      <c r="H25" s="219">
        <v>152180</v>
      </c>
      <c r="I25" s="219">
        <v>7772</v>
      </c>
      <c r="J25" s="208"/>
      <c r="K25" s="208">
        <v>804</v>
      </c>
      <c r="L25" s="220">
        <v>684.78</v>
      </c>
      <c r="M25" s="208">
        <v>176</v>
      </c>
      <c r="N25" s="184">
        <v>1851</v>
      </c>
      <c r="O25" s="184">
        <v>2822</v>
      </c>
      <c r="P25" s="184">
        <v>2354</v>
      </c>
      <c r="Q25" s="587"/>
      <c r="R25" s="48" t="s">
        <v>643</v>
      </c>
      <c r="S25" s="116"/>
    </row>
    <row r="26" spans="1:18" ht="15" customHeight="1">
      <c r="A26" s="43" t="s">
        <v>309</v>
      </c>
      <c r="B26" s="586">
        <v>12</v>
      </c>
      <c r="C26" s="208">
        <v>320</v>
      </c>
      <c r="D26" s="208">
        <v>233</v>
      </c>
      <c r="E26" s="184">
        <v>877</v>
      </c>
      <c r="F26" s="184">
        <v>565</v>
      </c>
      <c r="G26" s="184">
        <v>3108</v>
      </c>
      <c r="H26" s="219">
        <v>143813</v>
      </c>
      <c r="I26" s="219">
        <v>13417</v>
      </c>
      <c r="J26" s="184"/>
      <c r="K26" s="208">
        <v>541</v>
      </c>
      <c r="L26" s="220">
        <v>563.93</v>
      </c>
      <c r="M26" s="208">
        <v>113</v>
      </c>
      <c r="N26" s="184">
        <v>1359</v>
      </c>
      <c r="O26" s="184">
        <v>3315</v>
      </c>
      <c r="P26" s="184">
        <v>2033</v>
      </c>
      <c r="Q26" s="587"/>
      <c r="R26" s="48" t="s">
        <v>309</v>
      </c>
    </row>
    <row r="27" spans="1:18" s="112" customFormat="1" ht="15" customHeight="1">
      <c r="A27" s="43" t="s">
        <v>581</v>
      </c>
      <c r="B27" s="586">
        <v>47</v>
      </c>
      <c r="C27" s="208">
        <v>344</v>
      </c>
      <c r="D27" s="208">
        <v>197</v>
      </c>
      <c r="E27" s="184">
        <v>1361</v>
      </c>
      <c r="F27" s="184">
        <v>277</v>
      </c>
      <c r="G27" s="184">
        <v>6005</v>
      </c>
      <c r="H27" s="219">
        <v>161065</v>
      </c>
      <c r="I27" s="219">
        <v>29932</v>
      </c>
      <c r="J27" s="219"/>
      <c r="K27" s="208">
        <v>1108</v>
      </c>
      <c r="L27" s="220">
        <v>600.89</v>
      </c>
      <c r="M27" s="208">
        <v>62</v>
      </c>
      <c r="N27" s="184">
        <v>1369</v>
      </c>
      <c r="O27" s="184">
        <v>3913</v>
      </c>
      <c r="P27" s="184">
        <v>2127</v>
      </c>
      <c r="Q27" s="587"/>
      <c r="R27" s="48" t="s">
        <v>581</v>
      </c>
    </row>
    <row r="28" spans="1:18" ht="15" customHeight="1">
      <c r="A28" s="43" t="s">
        <v>311</v>
      </c>
      <c r="B28" s="586">
        <v>44</v>
      </c>
      <c r="C28" s="208">
        <v>421</v>
      </c>
      <c r="D28" s="208">
        <v>225</v>
      </c>
      <c r="E28" s="184">
        <v>1866</v>
      </c>
      <c r="F28" s="184">
        <v>341</v>
      </c>
      <c r="G28" s="184">
        <v>5387</v>
      </c>
      <c r="H28" s="219">
        <v>10181</v>
      </c>
      <c r="I28" s="219">
        <v>97660</v>
      </c>
      <c r="J28" s="184"/>
      <c r="K28" s="208">
        <v>587</v>
      </c>
      <c r="L28" s="220">
        <v>590.1</v>
      </c>
      <c r="M28" s="208">
        <v>91</v>
      </c>
      <c r="N28" s="184">
        <v>1611</v>
      </c>
      <c r="O28" s="184">
        <v>3254</v>
      </c>
      <c r="P28" s="184">
        <v>1785</v>
      </c>
      <c r="Q28" s="587"/>
      <c r="R28" s="48" t="s">
        <v>311</v>
      </c>
    </row>
    <row r="29" spans="1:18" s="112" customFormat="1" ht="15" customHeight="1">
      <c r="A29" s="43" t="s">
        <v>583</v>
      </c>
      <c r="B29" s="586">
        <v>26</v>
      </c>
      <c r="C29" s="208">
        <v>297</v>
      </c>
      <c r="D29" s="208">
        <v>211</v>
      </c>
      <c r="E29" s="184">
        <v>957</v>
      </c>
      <c r="F29" s="184">
        <v>285</v>
      </c>
      <c r="G29" s="184">
        <v>4327</v>
      </c>
      <c r="H29" s="219">
        <v>117048</v>
      </c>
      <c r="I29" s="219">
        <v>31108.6</v>
      </c>
      <c r="J29" s="219"/>
      <c r="K29" s="208">
        <v>203</v>
      </c>
      <c r="L29" s="220">
        <v>290.52</v>
      </c>
      <c r="M29" s="208">
        <v>98</v>
      </c>
      <c r="N29" s="184">
        <v>1471</v>
      </c>
      <c r="O29" s="184">
        <v>2822</v>
      </c>
      <c r="P29" s="184">
        <v>1876</v>
      </c>
      <c r="Q29" s="587"/>
      <c r="R29" s="48" t="s">
        <v>583</v>
      </c>
    </row>
    <row r="30" spans="1:18" ht="15" customHeight="1">
      <c r="A30" s="43" t="s">
        <v>313</v>
      </c>
      <c r="B30" s="586">
        <v>32</v>
      </c>
      <c r="C30" s="208">
        <v>406</v>
      </c>
      <c r="D30" s="208">
        <v>262</v>
      </c>
      <c r="E30" s="184">
        <v>1659</v>
      </c>
      <c r="F30" s="184">
        <v>432</v>
      </c>
      <c r="G30" s="184">
        <v>5212</v>
      </c>
      <c r="H30" s="219">
        <v>135005</v>
      </c>
      <c r="I30" s="219">
        <v>50817</v>
      </c>
      <c r="J30" s="18"/>
      <c r="K30" s="208">
        <v>383</v>
      </c>
      <c r="L30" s="220">
        <v>363.14</v>
      </c>
      <c r="M30" s="208">
        <v>128</v>
      </c>
      <c r="N30" s="184">
        <v>1401</v>
      </c>
      <c r="O30" s="184">
        <v>3836</v>
      </c>
      <c r="P30" s="184">
        <v>1399</v>
      </c>
      <c r="Q30" s="587"/>
      <c r="R30" s="48" t="s">
        <v>313</v>
      </c>
    </row>
    <row r="31" spans="1:18" s="112" customFormat="1" ht="15" customHeight="1">
      <c r="A31" s="43" t="s">
        <v>585</v>
      </c>
      <c r="B31" s="586">
        <v>21</v>
      </c>
      <c r="C31" s="208">
        <v>256</v>
      </c>
      <c r="D31" s="208">
        <v>184</v>
      </c>
      <c r="E31" s="184">
        <v>767</v>
      </c>
      <c r="F31" s="184">
        <v>289</v>
      </c>
      <c r="G31" s="184">
        <v>3094</v>
      </c>
      <c r="H31" s="219">
        <v>75883</v>
      </c>
      <c r="I31" s="219">
        <v>49695</v>
      </c>
      <c r="J31" s="219"/>
      <c r="K31" s="208">
        <v>398</v>
      </c>
      <c r="L31" s="220">
        <v>378.64</v>
      </c>
      <c r="M31" s="208">
        <v>107</v>
      </c>
      <c r="N31" s="184">
        <v>2480</v>
      </c>
      <c r="O31" s="184">
        <v>3640</v>
      </c>
      <c r="P31" s="184">
        <v>2822</v>
      </c>
      <c r="Q31" s="587"/>
      <c r="R31" s="48" t="s">
        <v>585</v>
      </c>
    </row>
    <row r="32" spans="1:18" s="112" customFormat="1" ht="15" customHeight="1">
      <c r="A32" s="43" t="s">
        <v>588</v>
      </c>
      <c r="B32" s="586">
        <v>14</v>
      </c>
      <c r="C32" s="208">
        <v>234</v>
      </c>
      <c r="D32" s="208">
        <v>163</v>
      </c>
      <c r="E32" s="184">
        <v>536</v>
      </c>
      <c r="F32" s="184">
        <v>265</v>
      </c>
      <c r="G32" s="184">
        <v>2550</v>
      </c>
      <c r="H32" s="219">
        <v>119143</v>
      </c>
      <c r="I32" s="219">
        <v>45307</v>
      </c>
      <c r="K32" s="208">
        <v>251</v>
      </c>
      <c r="L32" s="220">
        <v>421.09</v>
      </c>
      <c r="M32" s="208">
        <v>102</v>
      </c>
      <c r="N32" s="184">
        <v>2102</v>
      </c>
      <c r="O32" s="184">
        <v>3715</v>
      </c>
      <c r="P32" s="184">
        <v>3029</v>
      </c>
      <c r="Q32" s="587"/>
      <c r="R32" s="48" t="s">
        <v>588</v>
      </c>
    </row>
    <row r="33" spans="1:18" s="112" customFormat="1" ht="15" customHeight="1">
      <c r="A33" s="43" t="s">
        <v>589</v>
      </c>
      <c r="B33" s="586">
        <v>17</v>
      </c>
      <c r="C33" s="208">
        <v>231</v>
      </c>
      <c r="D33" s="208">
        <v>153</v>
      </c>
      <c r="E33" s="184">
        <v>697</v>
      </c>
      <c r="F33" s="184">
        <v>253</v>
      </c>
      <c r="G33" s="184">
        <v>3400</v>
      </c>
      <c r="H33" s="219">
        <v>144859</v>
      </c>
      <c r="I33" s="219">
        <v>106417</v>
      </c>
      <c r="J33" s="219"/>
      <c r="K33" s="208">
        <v>192</v>
      </c>
      <c r="L33" s="220">
        <v>710.42</v>
      </c>
      <c r="M33" s="208">
        <v>132</v>
      </c>
      <c r="N33" s="184">
        <v>1866</v>
      </c>
      <c r="O33" s="184">
        <v>3404</v>
      </c>
      <c r="P33" s="184">
        <v>2532</v>
      </c>
      <c r="Q33" s="587"/>
      <c r="R33" s="48" t="s">
        <v>589</v>
      </c>
    </row>
    <row r="34" spans="1:18" s="112" customFormat="1" ht="15" customHeight="1">
      <c r="A34" s="43" t="s">
        <v>317</v>
      </c>
      <c r="B34" s="586">
        <v>15</v>
      </c>
      <c r="C34" s="208">
        <v>291</v>
      </c>
      <c r="D34" s="208">
        <v>135</v>
      </c>
      <c r="E34" s="184">
        <v>1216</v>
      </c>
      <c r="F34" s="184">
        <v>214</v>
      </c>
      <c r="G34" s="184">
        <v>4211</v>
      </c>
      <c r="H34" s="219">
        <v>95845</v>
      </c>
      <c r="I34" s="219">
        <v>13778</v>
      </c>
      <c r="J34" s="18"/>
      <c r="K34" s="208">
        <v>242</v>
      </c>
      <c r="L34" s="220">
        <v>359.69</v>
      </c>
      <c r="M34" s="208">
        <v>79</v>
      </c>
      <c r="N34" s="184">
        <v>1105</v>
      </c>
      <c r="O34" s="184">
        <v>2343</v>
      </c>
      <c r="P34" s="184">
        <v>1436</v>
      </c>
      <c r="Q34" s="587"/>
      <c r="R34" s="48" t="s">
        <v>317</v>
      </c>
    </row>
    <row r="35" spans="1:18" s="112" customFormat="1" ht="15" customHeight="1">
      <c r="A35" s="43" t="s">
        <v>692</v>
      </c>
      <c r="B35" s="586">
        <v>19</v>
      </c>
      <c r="C35" s="208">
        <v>418</v>
      </c>
      <c r="D35" s="208">
        <v>250</v>
      </c>
      <c r="E35" s="184">
        <v>869</v>
      </c>
      <c r="F35" s="184">
        <v>337</v>
      </c>
      <c r="G35" s="184">
        <v>3143</v>
      </c>
      <c r="H35" s="219">
        <v>118282</v>
      </c>
      <c r="I35" s="219">
        <v>583</v>
      </c>
      <c r="J35" s="18"/>
      <c r="K35" s="208">
        <v>413</v>
      </c>
      <c r="L35" s="220">
        <v>974.684</v>
      </c>
      <c r="M35" s="208">
        <v>95</v>
      </c>
      <c r="N35" s="184">
        <v>1035</v>
      </c>
      <c r="O35" s="184">
        <v>3542</v>
      </c>
      <c r="P35" s="184">
        <v>1813</v>
      </c>
      <c r="Q35" s="461"/>
      <c r="R35" s="48" t="s">
        <v>318</v>
      </c>
    </row>
    <row r="36" spans="1:18" s="112" customFormat="1" ht="15" customHeight="1">
      <c r="A36" s="43" t="s">
        <v>590</v>
      </c>
      <c r="B36" s="586">
        <v>19</v>
      </c>
      <c r="C36" s="208">
        <v>283</v>
      </c>
      <c r="D36" s="208">
        <v>194</v>
      </c>
      <c r="E36" s="184">
        <v>1387</v>
      </c>
      <c r="F36" s="184">
        <v>237</v>
      </c>
      <c r="G36" s="184">
        <v>4062</v>
      </c>
      <c r="H36" s="219">
        <v>104806</v>
      </c>
      <c r="I36" s="219">
        <v>6031</v>
      </c>
      <c r="J36" s="219"/>
      <c r="K36" s="208">
        <v>219</v>
      </c>
      <c r="L36" s="220">
        <v>185.48</v>
      </c>
      <c r="M36" s="208">
        <v>76</v>
      </c>
      <c r="N36" s="184">
        <v>1031</v>
      </c>
      <c r="O36" s="184">
        <v>2668</v>
      </c>
      <c r="P36" s="184">
        <v>1553</v>
      </c>
      <c r="Q36" s="587"/>
      <c r="R36" s="48" t="s">
        <v>590</v>
      </c>
    </row>
    <row r="37" spans="1:18" s="112" customFormat="1" ht="15" customHeight="1">
      <c r="A37" s="43" t="s">
        <v>466</v>
      </c>
      <c r="B37" s="208">
        <v>25</v>
      </c>
      <c r="C37" s="208">
        <v>279</v>
      </c>
      <c r="D37" s="208">
        <v>208</v>
      </c>
      <c r="E37" s="360">
        <v>1225</v>
      </c>
      <c r="F37" s="360">
        <v>337</v>
      </c>
      <c r="G37" s="360">
        <v>4228</v>
      </c>
      <c r="H37" s="360">
        <v>106792</v>
      </c>
      <c r="I37" s="360">
        <v>15456</v>
      </c>
      <c r="J37" s="219"/>
      <c r="K37" s="208">
        <v>502</v>
      </c>
      <c r="L37" s="220">
        <v>222.25</v>
      </c>
      <c r="M37" s="208">
        <v>114</v>
      </c>
      <c r="N37" s="360">
        <v>1500</v>
      </c>
      <c r="O37" s="360">
        <v>2593</v>
      </c>
      <c r="P37" s="360">
        <v>1621</v>
      </c>
      <c r="Q37" s="587"/>
      <c r="R37" s="48" t="s">
        <v>466</v>
      </c>
    </row>
    <row r="38" spans="1:18" s="112" customFormat="1" ht="15" customHeight="1">
      <c r="A38" s="43" t="s">
        <v>646</v>
      </c>
      <c r="B38" s="208">
        <v>12</v>
      </c>
      <c r="C38" s="208">
        <v>218</v>
      </c>
      <c r="D38" s="208">
        <v>141</v>
      </c>
      <c r="E38" s="360">
        <v>504</v>
      </c>
      <c r="F38" s="360">
        <v>190</v>
      </c>
      <c r="G38" s="360">
        <v>1758</v>
      </c>
      <c r="H38" s="360">
        <v>70312</v>
      </c>
      <c r="I38" s="360">
        <v>29802</v>
      </c>
      <c r="J38" s="18"/>
      <c r="K38" s="208">
        <v>354</v>
      </c>
      <c r="L38" s="220">
        <v>77.07</v>
      </c>
      <c r="M38" s="208">
        <v>31</v>
      </c>
      <c r="N38" s="360">
        <v>1078</v>
      </c>
      <c r="O38" s="360">
        <v>2362</v>
      </c>
      <c r="P38" s="360">
        <v>1330</v>
      </c>
      <c r="Q38" s="587"/>
      <c r="R38" s="48" t="s">
        <v>646</v>
      </c>
    </row>
    <row r="39" spans="1:18" ht="15" customHeight="1">
      <c r="A39" s="43" t="s">
        <v>322</v>
      </c>
      <c r="B39" s="586">
        <v>23</v>
      </c>
      <c r="C39" s="208">
        <v>408</v>
      </c>
      <c r="D39" s="208">
        <v>301</v>
      </c>
      <c r="E39" s="184">
        <v>827</v>
      </c>
      <c r="F39" s="184">
        <v>380</v>
      </c>
      <c r="G39" s="184">
        <v>2978</v>
      </c>
      <c r="H39" s="219">
        <v>177727</v>
      </c>
      <c r="I39" s="219">
        <v>10443</v>
      </c>
      <c r="J39" s="18"/>
      <c r="K39" s="208">
        <v>257</v>
      </c>
      <c r="L39" s="220">
        <v>135.93</v>
      </c>
      <c r="M39" s="208">
        <v>126</v>
      </c>
      <c r="N39" s="184">
        <v>2205</v>
      </c>
      <c r="O39" s="184">
        <v>2998</v>
      </c>
      <c r="P39" s="184">
        <v>1792</v>
      </c>
      <c r="Q39" s="587"/>
      <c r="R39" s="48" t="s">
        <v>322</v>
      </c>
    </row>
    <row r="40" spans="1:18" ht="15" customHeight="1">
      <c r="A40" s="43" t="s">
        <v>323</v>
      </c>
      <c r="B40" s="586">
        <v>35</v>
      </c>
      <c r="C40" s="208">
        <v>413</v>
      </c>
      <c r="D40" s="208">
        <v>290</v>
      </c>
      <c r="E40" s="184">
        <v>1160</v>
      </c>
      <c r="F40" s="184">
        <v>403</v>
      </c>
      <c r="G40" s="184">
        <v>5511</v>
      </c>
      <c r="H40" s="219">
        <v>217053</v>
      </c>
      <c r="I40" s="219">
        <v>25441</v>
      </c>
      <c r="J40" s="184"/>
      <c r="K40" s="208">
        <v>898</v>
      </c>
      <c r="L40" s="220">
        <v>472.19</v>
      </c>
      <c r="M40" s="208">
        <v>168</v>
      </c>
      <c r="N40" s="184">
        <v>3689</v>
      </c>
      <c r="O40" s="184">
        <v>3877</v>
      </c>
      <c r="P40" s="184">
        <v>2502</v>
      </c>
      <c r="Q40" s="587"/>
      <c r="R40" s="48" t="s">
        <v>323</v>
      </c>
    </row>
    <row r="41" spans="1:18" ht="15" customHeight="1">
      <c r="A41" s="43" t="s">
        <v>324</v>
      </c>
      <c r="B41" s="586">
        <v>25</v>
      </c>
      <c r="C41" s="208">
        <v>499</v>
      </c>
      <c r="D41" s="208">
        <v>250</v>
      </c>
      <c r="E41" s="184">
        <v>1178</v>
      </c>
      <c r="F41" s="184">
        <v>333</v>
      </c>
      <c r="G41" s="184">
        <v>3963</v>
      </c>
      <c r="H41" s="219">
        <v>133452.97</v>
      </c>
      <c r="I41" s="219">
        <v>5386</v>
      </c>
      <c r="J41" s="208"/>
      <c r="K41" s="208">
        <v>345</v>
      </c>
      <c r="L41" s="220">
        <v>203.18</v>
      </c>
      <c r="M41" s="208">
        <v>120</v>
      </c>
      <c r="N41" s="184">
        <v>2120</v>
      </c>
      <c r="O41" s="184">
        <v>3102</v>
      </c>
      <c r="P41" s="184">
        <v>1923</v>
      </c>
      <c r="Q41" s="587"/>
      <c r="R41" s="48" t="s">
        <v>324</v>
      </c>
    </row>
    <row r="42" spans="1:18" s="112" customFormat="1" ht="15" customHeight="1">
      <c r="A42" s="43" t="s">
        <v>649</v>
      </c>
      <c r="B42" s="586">
        <v>21</v>
      </c>
      <c r="C42" s="208">
        <v>256</v>
      </c>
      <c r="D42" s="208">
        <v>153</v>
      </c>
      <c r="E42" s="184">
        <v>726</v>
      </c>
      <c r="F42" s="184">
        <v>188</v>
      </c>
      <c r="G42" s="184">
        <v>2973</v>
      </c>
      <c r="H42" s="219">
        <v>96053</v>
      </c>
      <c r="I42" s="219">
        <v>1726</v>
      </c>
      <c r="J42" s="184"/>
      <c r="K42" s="208">
        <v>461</v>
      </c>
      <c r="L42" s="220">
        <v>217.11</v>
      </c>
      <c r="M42" s="208">
        <v>66</v>
      </c>
      <c r="N42" s="184">
        <v>1492</v>
      </c>
      <c r="O42" s="184">
        <v>1994</v>
      </c>
      <c r="P42" s="184">
        <v>1285</v>
      </c>
      <c r="Q42" s="587"/>
      <c r="R42" s="48" t="s">
        <v>649</v>
      </c>
    </row>
    <row r="43" spans="1:18" s="112" customFormat="1" ht="15" customHeight="1">
      <c r="A43" s="43" t="s">
        <v>326</v>
      </c>
      <c r="B43" s="586">
        <v>24</v>
      </c>
      <c r="C43" s="208">
        <v>522</v>
      </c>
      <c r="D43" s="208">
        <v>284</v>
      </c>
      <c r="E43" s="184">
        <v>1679</v>
      </c>
      <c r="F43" s="184">
        <v>377</v>
      </c>
      <c r="G43" s="184">
        <v>4259</v>
      </c>
      <c r="H43" s="219">
        <v>153924</v>
      </c>
      <c r="I43" s="219">
        <v>1993</v>
      </c>
      <c r="J43" s="184"/>
      <c r="K43" s="208">
        <v>495</v>
      </c>
      <c r="L43" s="220">
        <v>453.92</v>
      </c>
      <c r="M43" s="208">
        <v>96</v>
      </c>
      <c r="N43" s="184">
        <v>1709</v>
      </c>
      <c r="O43" s="184">
        <v>3787</v>
      </c>
      <c r="P43" s="184">
        <v>2234</v>
      </c>
      <c r="Q43" s="587"/>
      <c r="R43" s="48" t="s">
        <v>326</v>
      </c>
    </row>
    <row r="44" spans="1:18" s="112" customFormat="1" ht="15" customHeight="1">
      <c r="A44" s="43" t="s">
        <v>597</v>
      </c>
      <c r="B44" s="586">
        <v>23</v>
      </c>
      <c r="C44" s="208">
        <v>392</v>
      </c>
      <c r="D44" s="208">
        <v>193</v>
      </c>
      <c r="E44" s="184">
        <v>893</v>
      </c>
      <c r="F44" s="184">
        <v>285</v>
      </c>
      <c r="G44" s="184">
        <v>3549</v>
      </c>
      <c r="H44" s="219">
        <v>90616.74999999999</v>
      </c>
      <c r="I44" s="219">
        <v>21532</v>
      </c>
      <c r="J44" s="18"/>
      <c r="K44" s="208">
        <v>574</v>
      </c>
      <c r="L44" s="220">
        <v>783</v>
      </c>
      <c r="M44" s="208">
        <v>67</v>
      </c>
      <c r="N44" s="184">
        <v>1169</v>
      </c>
      <c r="O44" s="184">
        <v>2800</v>
      </c>
      <c r="P44" s="184">
        <v>1850</v>
      </c>
      <c r="Q44" s="587"/>
      <c r="R44" s="48" t="s">
        <v>597</v>
      </c>
    </row>
    <row r="45" spans="1:18" ht="15" customHeight="1">
      <c r="A45" s="43" t="s">
        <v>328</v>
      </c>
      <c r="B45" s="586">
        <v>37</v>
      </c>
      <c r="C45" s="208">
        <v>448</v>
      </c>
      <c r="D45" s="208">
        <v>233</v>
      </c>
      <c r="E45" s="184">
        <v>1616</v>
      </c>
      <c r="F45" s="184">
        <v>335</v>
      </c>
      <c r="G45" s="184">
        <v>4672</v>
      </c>
      <c r="H45" s="219">
        <v>125768</v>
      </c>
      <c r="I45" s="219">
        <v>165756</v>
      </c>
      <c r="J45" s="219"/>
      <c r="K45" s="208">
        <v>109</v>
      </c>
      <c r="L45" s="220">
        <v>244.58</v>
      </c>
      <c r="M45" s="208">
        <v>77</v>
      </c>
      <c r="N45" s="184">
        <v>1210</v>
      </c>
      <c r="O45" s="184">
        <v>2882</v>
      </c>
      <c r="P45" s="184">
        <v>1837</v>
      </c>
      <c r="Q45" s="587"/>
      <c r="R45" s="48" t="s">
        <v>328</v>
      </c>
    </row>
    <row r="46" spans="1:18" ht="15" customHeight="1">
      <c r="A46" s="43" t="s">
        <v>652</v>
      </c>
      <c r="B46" s="586">
        <v>12</v>
      </c>
      <c r="C46" s="208">
        <v>164</v>
      </c>
      <c r="D46" s="208">
        <v>98</v>
      </c>
      <c r="E46" s="184">
        <v>516</v>
      </c>
      <c r="F46" s="184">
        <v>125</v>
      </c>
      <c r="G46" s="184">
        <v>2502</v>
      </c>
      <c r="H46" s="219">
        <v>66550</v>
      </c>
      <c r="I46" s="219">
        <v>13649</v>
      </c>
      <c r="J46" s="219"/>
      <c r="K46" s="208">
        <v>146</v>
      </c>
      <c r="L46" s="220">
        <v>213.52</v>
      </c>
      <c r="M46" s="208">
        <v>51</v>
      </c>
      <c r="N46" s="184">
        <v>289</v>
      </c>
      <c r="O46" s="184">
        <v>1881</v>
      </c>
      <c r="P46" s="184">
        <v>1293</v>
      </c>
      <c r="Q46" s="587"/>
      <c r="R46" s="48" t="s">
        <v>652</v>
      </c>
    </row>
    <row r="47" spans="1:18" ht="15" customHeight="1">
      <c r="A47" s="43" t="s">
        <v>653</v>
      </c>
      <c r="B47" s="586">
        <v>11</v>
      </c>
      <c r="C47" s="208">
        <v>226</v>
      </c>
      <c r="D47" s="208">
        <v>83</v>
      </c>
      <c r="E47" s="184">
        <v>568</v>
      </c>
      <c r="F47" s="184">
        <v>142</v>
      </c>
      <c r="G47" s="184">
        <v>2643</v>
      </c>
      <c r="H47" s="219">
        <v>72392</v>
      </c>
      <c r="I47" s="219">
        <v>3647</v>
      </c>
      <c r="J47" s="18"/>
      <c r="K47" s="208">
        <v>154</v>
      </c>
      <c r="L47" s="220">
        <v>230.32</v>
      </c>
      <c r="M47" s="208">
        <v>60</v>
      </c>
      <c r="N47" s="184">
        <v>438</v>
      </c>
      <c r="O47" s="184">
        <v>2409</v>
      </c>
      <c r="P47" s="184">
        <v>1197</v>
      </c>
      <c r="Q47" s="587"/>
      <c r="R47" s="48" t="s">
        <v>653</v>
      </c>
    </row>
    <row r="48" spans="1:18" s="112" customFormat="1" ht="15" customHeight="1">
      <c r="A48" s="43" t="s">
        <v>489</v>
      </c>
      <c r="B48" s="586">
        <v>36</v>
      </c>
      <c r="C48" s="208">
        <v>357</v>
      </c>
      <c r="D48" s="208">
        <v>226</v>
      </c>
      <c r="E48" s="184">
        <v>1757</v>
      </c>
      <c r="F48" s="184">
        <v>350</v>
      </c>
      <c r="G48" s="184">
        <v>6628</v>
      </c>
      <c r="H48" s="219">
        <v>167975</v>
      </c>
      <c r="I48" s="219">
        <v>114442</v>
      </c>
      <c r="K48" s="208">
        <v>816</v>
      </c>
      <c r="L48" s="220">
        <v>392.43</v>
      </c>
      <c r="M48" s="208">
        <v>135</v>
      </c>
      <c r="N48" s="184">
        <v>1956</v>
      </c>
      <c r="O48" s="184">
        <v>3399</v>
      </c>
      <c r="P48" s="184">
        <v>2130</v>
      </c>
      <c r="Q48" s="587"/>
      <c r="R48" s="48" t="s">
        <v>489</v>
      </c>
    </row>
    <row r="49" spans="1:18" s="594" customFormat="1" ht="15" customHeight="1">
      <c r="A49" s="43" t="s">
        <v>654</v>
      </c>
      <c r="B49" s="208">
        <v>26</v>
      </c>
      <c r="C49" s="208">
        <v>238</v>
      </c>
      <c r="D49" s="208">
        <v>147</v>
      </c>
      <c r="E49" s="360">
        <v>758</v>
      </c>
      <c r="F49" s="360">
        <v>232</v>
      </c>
      <c r="G49" s="360">
        <v>2806</v>
      </c>
      <c r="H49" s="360">
        <v>92562</v>
      </c>
      <c r="I49" s="360">
        <v>31667</v>
      </c>
      <c r="J49" s="219"/>
      <c r="K49" s="208">
        <v>339</v>
      </c>
      <c r="L49" s="220">
        <v>209.13</v>
      </c>
      <c r="M49" s="208">
        <v>49</v>
      </c>
      <c r="N49" s="360">
        <v>582</v>
      </c>
      <c r="O49" s="360">
        <v>1927</v>
      </c>
      <c r="P49" s="360">
        <v>1226</v>
      </c>
      <c r="Q49" s="587"/>
      <c r="R49" s="48" t="s">
        <v>654</v>
      </c>
    </row>
    <row r="50" spans="1:18" s="601" customFormat="1" ht="15" customHeight="1">
      <c r="A50" s="595" t="s">
        <v>80</v>
      </c>
      <c r="B50" s="596">
        <v>41</v>
      </c>
      <c r="C50" s="596">
        <v>355</v>
      </c>
      <c r="D50" s="596">
        <v>237</v>
      </c>
      <c r="E50" s="144">
        <v>977</v>
      </c>
      <c r="F50" s="144">
        <v>318</v>
      </c>
      <c r="G50" s="144">
        <v>4164</v>
      </c>
      <c r="H50" s="597">
        <v>158383</v>
      </c>
      <c r="I50" s="597">
        <v>104103</v>
      </c>
      <c r="J50" s="598"/>
      <c r="K50" s="596">
        <v>707</v>
      </c>
      <c r="L50" s="599">
        <v>325.77</v>
      </c>
      <c r="M50" s="596">
        <v>79</v>
      </c>
      <c r="N50" s="144">
        <v>1915</v>
      </c>
      <c r="O50" s="144">
        <v>4075</v>
      </c>
      <c r="P50" s="144">
        <v>2476</v>
      </c>
      <c r="Q50" s="600"/>
      <c r="R50" s="380" t="s">
        <v>80</v>
      </c>
    </row>
    <row r="51" spans="1:18" s="112" customFormat="1" ht="15" customHeight="1">
      <c r="A51" s="43" t="s">
        <v>333</v>
      </c>
      <c r="B51" s="586">
        <v>27</v>
      </c>
      <c r="C51" s="208">
        <v>280</v>
      </c>
      <c r="D51" s="208">
        <v>140</v>
      </c>
      <c r="E51" s="184">
        <v>714</v>
      </c>
      <c r="F51" s="184">
        <v>215</v>
      </c>
      <c r="G51" s="184">
        <v>2949</v>
      </c>
      <c r="H51" s="219">
        <v>101538</v>
      </c>
      <c r="I51" s="219">
        <v>66196</v>
      </c>
      <c r="J51" s="219"/>
      <c r="K51" s="208">
        <v>395</v>
      </c>
      <c r="L51" s="220">
        <v>336.1</v>
      </c>
      <c r="M51" s="208">
        <v>75</v>
      </c>
      <c r="N51" s="184">
        <v>1264</v>
      </c>
      <c r="O51" s="184">
        <v>2698</v>
      </c>
      <c r="P51" s="184">
        <v>1770</v>
      </c>
      <c r="Q51" s="587"/>
      <c r="R51" s="48" t="s">
        <v>333</v>
      </c>
    </row>
    <row r="52" spans="1:18" ht="15" customHeight="1">
      <c r="A52" s="602" t="s">
        <v>605</v>
      </c>
      <c r="B52" s="586">
        <v>35</v>
      </c>
      <c r="C52" s="208">
        <v>423</v>
      </c>
      <c r="D52" s="208">
        <v>239</v>
      </c>
      <c r="E52" s="184">
        <v>1199</v>
      </c>
      <c r="F52" s="184">
        <v>344</v>
      </c>
      <c r="G52" s="184">
        <v>4757</v>
      </c>
      <c r="H52" s="219">
        <v>141815</v>
      </c>
      <c r="I52" s="219">
        <v>51281</v>
      </c>
      <c r="J52" s="208"/>
      <c r="K52" s="208">
        <v>294</v>
      </c>
      <c r="L52" s="220">
        <v>374.98</v>
      </c>
      <c r="M52" s="208">
        <v>111</v>
      </c>
      <c r="N52" s="184">
        <v>2996</v>
      </c>
      <c r="O52" s="184">
        <v>3819</v>
      </c>
      <c r="P52" s="184">
        <v>2304</v>
      </c>
      <c r="Q52" s="587"/>
      <c r="R52" s="48" t="s">
        <v>605</v>
      </c>
    </row>
    <row r="53" spans="1:18" s="112" customFormat="1" ht="15" customHeight="1">
      <c r="A53" s="602" t="s">
        <v>335</v>
      </c>
      <c r="B53" s="208">
        <v>43</v>
      </c>
      <c r="C53" s="208">
        <v>495</v>
      </c>
      <c r="D53" s="208">
        <v>261</v>
      </c>
      <c r="E53" s="360">
        <v>1622</v>
      </c>
      <c r="F53" s="360">
        <v>382</v>
      </c>
      <c r="G53" s="360">
        <v>6655</v>
      </c>
      <c r="H53" s="360">
        <v>148677</v>
      </c>
      <c r="I53" s="360">
        <v>117170</v>
      </c>
      <c r="J53" s="184"/>
      <c r="K53" s="208">
        <v>334</v>
      </c>
      <c r="L53" s="220">
        <v>390.04</v>
      </c>
      <c r="M53" s="208">
        <v>137</v>
      </c>
      <c r="N53" s="360">
        <v>1842</v>
      </c>
      <c r="O53" s="360">
        <v>3323</v>
      </c>
      <c r="P53" s="360">
        <v>2379</v>
      </c>
      <c r="Q53" s="587"/>
      <c r="R53" s="48" t="s">
        <v>335</v>
      </c>
    </row>
    <row r="54" spans="1:18" ht="15" customHeight="1">
      <c r="A54" s="43" t="s">
        <v>606</v>
      </c>
      <c r="B54" s="586">
        <v>64</v>
      </c>
      <c r="C54" s="208">
        <v>271</v>
      </c>
      <c r="D54" s="208">
        <v>201</v>
      </c>
      <c r="E54" s="184">
        <v>1257</v>
      </c>
      <c r="F54" s="184">
        <v>298</v>
      </c>
      <c r="G54" s="184">
        <v>5845</v>
      </c>
      <c r="H54" s="219">
        <v>123875</v>
      </c>
      <c r="I54" s="219">
        <v>106806</v>
      </c>
      <c r="J54" s="112"/>
      <c r="K54" s="208">
        <v>725</v>
      </c>
      <c r="L54" s="220">
        <v>279.7</v>
      </c>
      <c r="M54" s="208">
        <v>100</v>
      </c>
      <c r="N54" s="184">
        <v>1026</v>
      </c>
      <c r="O54" s="184">
        <v>2709</v>
      </c>
      <c r="P54" s="184">
        <v>1760</v>
      </c>
      <c r="Q54" s="587"/>
      <c r="R54" s="48" t="s">
        <v>606</v>
      </c>
    </row>
    <row r="55" spans="1:18" ht="15" customHeight="1">
      <c r="A55" s="602" t="s">
        <v>337</v>
      </c>
      <c r="B55" s="586">
        <v>34</v>
      </c>
      <c r="C55" s="208">
        <v>316</v>
      </c>
      <c r="D55" s="208">
        <v>196</v>
      </c>
      <c r="E55" s="184">
        <v>1724</v>
      </c>
      <c r="F55" s="184">
        <v>294</v>
      </c>
      <c r="G55" s="184">
        <v>4974</v>
      </c>
      <c r="H55" s="219">
        <v>101047</v>
      </c>
      <c r="I55" s="219">
        <v>20769</v>
      </c>
      <c r="J55" s="208"/>
      <c r="K55" s="208">
        <v>433</v>
      </c>
      <c r="L55" s="220">
        <v>228.22</v>
      </c>
      <c r="M55" s="208">
        <v>104</v>
      </c>
      <c r="N55" s="184">
        <v>2479</v>
      </c>
      <c r="O55" s="184">
        <v>1887</v>
      </c>
      <c r="P55" s="184">
        <v>1502</v>
      </c>
      <c r="Q55" s="587"/>
      <c r="R55" s="48" t="s">
        <v>337</v>
      </c>
    </row>
    <row r="56" spans="1:18" ht="15" customHeight="1">
      <c r="A56" s="43" t="s">
        <v>510</v>
      </c>
      <c r="B56" s="586">
        <v>46</v>
      </c>
      <c r="C56" s="208">
        <v>550</v>
      </c>
      <c r="D56" s="208">
        <v>278</v>
      </c>
      <c r="E56" s="184">
        <v>2008</v>
      </c>
      <c r="F56" s="184">
        <v>593</v>
      </c>
      <c r="G56" s="184">
        <v>6810</v>
      </c>
      <c r="H56" s="219">
        <v>154994</v>
      </c>
      <c r="I56" s="219">
        <v>30065</v>
      </c>
      <c r="J56" s="18"/>
      <c r="K56" s="208">
        <v>507</v>
      </c>
      <c r="L56" s="220">
        <v>413.52</v>
      </c>
      <c r="M56" s="208">
        <v>89</v>
      </c>
      <c r="N56" s="184">
        <v>1757</v>
      </c>
      <c r="O56" s="184">
        <v>3053</v>
      </c>
      <c r="P56" s="184">
        <v>2057</v>
      </c>
      <c r="Q56" s="587"/>
      <c r="R56" s="48" t="s">
        <v>510</v>
      </c>
    </row>
    <row r="57" spans="1:18" ht="15" customHeight="1">
      <c r="A57" s="43" t="s">
        <v>655</v>
      </c>
      <c r="B57" s="586">
        <v>25</v>
      </c>
      <c r="C57" s="208">
        <v>230</v>
      </c>
      <c r="D57" s="208">
        <v>137</v>
      </c>
      <c r="E57" s="184">
        <v>662</v>
      </c>
      <c r="F57" s="184">
        <v>197</v>
      </c>
      <c r="G57" s="184">
        <v>3197</v>
      </c>
      <c r="H57" s="219">
        <v>86352</v>
      </c>
      <c r="I57" s="219">
        <v>122968</v>
      </c>
      <c r="J57" s="184"/>
      <c r="K57" s="208">
        <v>411</v>
      </c>
      <c r="L57" s="220">
        <v>363.54</v>
      </c>
      <c r="M57" s="208">
        <v>124</v>
      </c>
      <c r="N57" s="184">
        <v>1035</v>
      </c>
      <c r="O57" s="184">
        <v>2491</v>
      </c>
      <c r="P57" s="184">
        <v>1553</v>
      </c>
      <c r="Q57" s="587"/>
      <c r="R57" s="48" t="s">
        <v>655</v>
      </c>
    </row>
    <row r="58" spans="1:18" ht="15" customHeight="1">
      <c r="A58" s="602" t="s">
        <v>518</v>
      </c>
      <c r="B58" s="586">
        <v>53</v>
      </c>
      <c r="C58" s="208">
        <v>390</v>
      </c>
      <c r="D58" s="208">
        <v>225</v>
      </c>
      <c r="E58" s="184">
        <v>1233</v>
      </c>
      <c r="F58" s="184">
        <v>320</v>
      </c>
      <c r="G58" s="184">
        <v>5552</v>
      </c>
      <c r="H58" s="219">
        <v>165658.15</v>
      </c>
      <c r="I58" s="219">
        <v>121147</v>
      </c>
      <c r="J58" s="184"/>
      <c r="K58" s="208">
        <v>752</v>
      </c>
      <c r="L58" s="220">
        <v>505.125</v>
      </c>
      <c r="M58" s="208">
        <v>147</v>
      </c>
      <c r="N58" s="184">
        <v>1956</v>
      </c>
      <c r="O58" s="184">
        <v>3211</v>
      </c>
      <c r="P58" s="184">
        <v>2179</v>
      </c>
      <c r="Q58" s="587"/>
      <c r="R58" s="48" t="s">
        <v>518</v>
      </c>
    </row>
    <row r="59" spans="1:18" s="112" customFormat="1" ht="15" customHeight="1">
      <c r="A59" s="43" t="s">
        <v>609</v>
      </c>
      <c r="B59" s="586">
        <v>39</v>
      </c>
      <c r="C59" s="208">
        <v>389</v>
      </c>
      <c r="D59" s="208">
        <v>225</v>
      </c>
      <c r="E59" s="184">
        <v>1507</v>
      </c>
      <c r="F59" s="184">
        <v>324</v>
      </c>
      <c r="G59" s="184">
        <v>5864</v>
      </c>
      <c r="H59" s="219">
        <v>139977</v>
      </c>
      <c r="I59" s="219">
        <v>10208</v>
      </c>
      <c r="J59" s="18"/>
      <c r="K59" s="208">
        <v>515</v>
      </c>
      <c r="L59" s="220">
        <v>934</v>
      </c>
      <c r="M59" s="208">
        <v>141</v>
      </c>
      <c r="N59" s="184">
        <v>3974</v>
      </c>
      <c r="O59" s="184">
        <v>2430</v>
      </c>
      <c r="P59" s="184">
        <v>1670</v>
      </c>
      <c r="Q59" s="587"/>
      <c r="R59" s="48" t="s">
        <v>609</v>
      </c>
    </row>
    <row r="60" spans="1:18" ht="15" customHeight="1">
      <c r="A60" s="43" t="s">
        <v>342</v>
      </c>
      <c r="B60" s="208">
        <v>96</v>
      </c>
      <c r="C60" s="208">
        <v>541</v>
      </c>
      <c r="D60" s="208">
        <v>377</v>
      </c>
      <c r="E60" s="184">
        <v>2510</v>
      </c>
      <c r="F60" s="219">
        <v>731</v>
      </c>
      <c r="G60" s="219">
        <v>9746</v>
      </c>
      <c r="H60" s="219">
        <v>239547</v>
      </c>
      <c r="I60" s="219">
        <v>82814.82</v>
      </c>
      <c r="J60" s="18"/>
      <c r="K60" s="208">
        <v>655</v>
      </c>
      <c r="L60" s="220">
        <v>464.77</v>
      </c>
      <c r="M60" s="208">
        <v>169</v>
      </c>
      <c r="N60" s="184">
        <v>3315</v>
      </c>
      <c r="O60" s="184">
        <v>5520</v>
      </c>
      <c r="P60" s="184">
        <v>2672</v>
      </c>
      <c r="Q60" s="587"/>
      <c r="R60" s="48" t="s">
        <v>342</v>
      </c>
    </row>
    <row r="61" spans="1:18" ht="15" customHeight="1" thickBot="1">
      <c r="A61" s="52" t="s">
        <v>527</v>
      </c>
      <c r="B61" s="603">
        <v>19</v>
      </c>
      <c r="C61" s="225">
        <v>276</v>
      </c>
      <c r="D61" s="225">
        <v>184</v>
      </c>
      <c r="E61" s="387">
        <v>809</v>
      </c>
      <c r="F61" s="387">
        <v>239</v>
      </c>
      <c r="G61" s="387">
        <v>2953</v>
      </c>
      <c r="H61" s="604">
        <f>102591703/1000</f>
        <v>102591.703</v>
      </c>
      <c r="I61" s="604">
        <f>5259080/1000</f>
        <v>5259.08</v>
      </c>
      <c r="J61" s="184"/>
      <c r="K61" s="225">
        <v>176</v>
      </c>
      <c r="L61" s="226">
        <v>197.06</v>
      </c>
      <c r="M61" s="225">
        <v>72</v>
      </c>
      <c r="N61" s="387">
        <v>1460</v>
      </c>
      <c r="O61" s="387">
        <v>2336</v>
      </c>
      <c r="P61" s="387">
        <v>1425</v>
      </c>
      <c r="Q61" s="605"/>
      <c r="R61" s="54" t="s">
        <v>527</v>
      </c>
    </row>
    <row r="62" spans="1:18" s="400" customFormat="1" ht="11.25" customHeight="1">
      <c r="A62" s="146" t="s">
        <v>693</v>
      </c>
      <c r="B62" s="146"/>
      <c r="C62" s="146"/>
      <c r="D62" s="153"/>
      <c r="E62" s="153"/>
      <c r="F62" s="153"/>
      <c r="G62" s="153"/>
      <c r="H62" s="153"/>
      <c r="I62" s="153"/>
      <c r="J62" s="153"/>
      <c r="K62" s="400" t="s">
        <v>694</v>
      </c>
      <c r="P62" s="146"/>
      <c r="Q62" s="153"/>
      <c r="R62" s="153"/>
    </row>
    <row r="63" spans="1:18" s="400" customFormat="1" ht="11.25" customHeight="1">
      <c r="A63" s="146" t="s">
        <v>695</v>
      </c>
      <c r="F63" s="153"/>
      <c r="G63" s="153"/>
      <c r="H63" s="153"/>
      <c r="I63" s="153"/>
      <c r="J63" s="153"/>
      <c r="K63" s="146" t="s">
        <v>696</v>
      </c>
      <c r="L63" s="146"/>
      <c r="M63" s="146"/>
      <c r="N63" s="146"/>
      <c r="O63" s="146"/>
      <c r="P63" s="146"/>
      <c r="Q63" s="153"/>
      <c r="R63" s="153"/>
    </row>
    <row r="64" spans="1:11" s="400" customFormat="1" ht="11.25" customHeight="1">
      <c r="A64" s="146" t="s">
        <v>697</v>
      </c>
      <c r="F64" s="153"/>
      <c r="G64" s="153"/>
      <c r="H64" s="153"/>
      <c r="I64" s="153"/>
      <c r="J64" s="153"/>
      <c r="K64" s="400" t="s">
        <v>698</v>
      </c>
    </row>
    <row r="65" spans="1:11" s="400" customFormat="1" ht="11.25" customHeight="1">
      <c r="A65" s="146" t="s">
        <v>699</v>
      </c>
      <c r="F65" s="153"/>
      <c r="G65" s="153"/>
      <c r="H65" s="153"/>
      <c r="I65" s="153"/>
      <c r="J65" s="153"/>
      <c r="K65" s="400" t="s">
        <v>700</v>
      </c>
    </row>
    <row r="66" spans="1:18" s="400" customFormat="1" ht="11.25" customHeight="1">
      <c r="A66" s="146" t="s">
        <v>701</v>
      </c>
      <c r="B66" s="146"/>
      <c r="C66" s="146"/>
      <c r="D66" s="153"/>
      <c r="E66" s="153"/>
      <c r="F66" s="153"/>
      <c r="G66" s="153"/>
      <c r="H66" s="153"/>
      <c r="I66" s="153"/>
      <c r="J66" s="153"/>
      <c r="K66" s="400" t="s">
        <v>702</v>
      </c>
      <c r="L66" s="146"/>
      <c r="M66" s="146"/>
      <c r="O66" s="146"/>
      <c r="P66" s="146"/>
      <c r="Q66" s="153"/>
      <c r="R66" s="153"/>
    </row>
    <row r="67" spans="1:18" s="400" customFormat="1" ht="11.25" customHeight="1">
      <c r="A67" s="146" t="s">
        <v>703</v>
      </c>
      <c r="B67" s="146"/>
      <c r="C67" s="146"/>
      <c r="D67" s="153"/>
      <c r="E67" s="153"/>
      <c r="F67" s="153"/>
      <c r="G67" s="153"/>
      <c r="H67" s="153"/>
      <c r="I67" s="153"/>
      <c r="J67" s="153"/>
      <c r="K67" s="146" t="s">
        <v>704</v>
      </c>
      <c r="L67" s="146"/>
      <c r="M67" s="146"/>
      <c r="N67" s="146"/>
      <c r="O67" s="146"/>
      <c r="P67" s="146"/>
      <c r="Q67" s="153"/>
      <c r="R67" s="153"/>
    </row>
    <row r="68" spans="1:18" s="400" customFormat="1" ht="11.25" customHeight="1">
      <c r="A68" s="146" t="s">
        <v>705</v>
      </c>
      <c r="B68" s="146"/>
      <c r="C68" s="146"/>
      <c r="D68" s="153"/>
      <c r="E68" s="153"/>
      <c r="F68" s="153"/>
      <c r="G68" s="153"/>
      <c r="H68" s="153"/>
      <c r="I68" s="153"/>
      <c r="J68" s="153"/>
      <c r="K68" s="400" t="s">
        <v>706</v>
      </c>
      <c r="L68" s="146"/>
      <c r="M68" s="146"/>
      <c r="N68" s="146"/>
      <c r="P68" s="146"/>
      <c r="Q68" s="153"/>
      <c r="R68" s="153"/>
    </row>
    <row r="69" spans="1:18" s="400" customFormat="1" ht="11.25" customHeight="1">
      <c r="A69" s="146" t="s">
        <v>707</v>
      </c>
      <c r="B69" s="146"/>
      <c r="C69" s="146"/>
      <c r="D69" s="153"/>
      <c r="E69" s="153"/>
      <c r="G69" s="146"/>
      <c r="H69" s="146"/>
      <c r="I69" s="153"/>
      <c r="J69" s="153"/>
      <c r="K69" s="400" t="s">
        <v>708</v>
      </c>
      <c r="L69" s="146"/>
      <c r="M69" s="146"/>
      <c r="N69" s="146"/>
      <c r="P69" s="146"/>
      <c r="Q69" s="153"/>
      <c r="R69" s="153"/>
    </row>
    <row r="70" spans="2:18" s="400" customFormat="1" ht="11.25" customHeight="1">
      <c r="B70" s="146"/>
      <c r="C70" s="146"/>
      <c r="D70" s="146"/>
      <c r="E70" s="146"/>
      <c r="F70" s="146"/>
      <c r="G70" s="146"/>
      <c r="H70" s="146"/>
      <c r="I70" s="153"/>
      <c r="J70" s="153"/>
      <c r="K70" s="146"/>
      <c r="L70" s="146"/>
      <c r="M70" s="146"/>
      <c r="N70" s="146"/>
      <c r="P70" s="146"/>
      <c r="Q70" s="153"/>
      <c r="R70" s="153"/>
    </row>
    <row r="71" spans="2:18" s="400" customFormat="1" ht="11.25" customHeight="1">
      <c r="B71" s="146"/>
      <c r="C71" s="146"/>
      <c r="D71" s="146"/>
      <c r="E71" s="146"/>
      <c r="G71" s="146"/>
      <c r="H71" s="146"/>
      <c r="I71" s="153"/>
      <c r="J71" s="153"/>
      <c r="K71" s="146"/>
      <c r="L71" s="86"/>
      <c r="M71" s="86"/>
      <c r="N71" s="146"/>
      <c r="O71" s="146"/>
      <c r="P71" s="146"/>
      <c r="Q71" s="153"/>
      <c r="R71" s="153"/>
    </row>
    <row r="72" spans="1:18" ht="11.25" customHeight="1">
      <c r="A72" s="146"/>
      <c r="B72" s="146"/>
      <c r="C72" s="146"/>
      <c r="D72" s="146"/>
      <c r="E72" s="146"/>
      <c r="F72" s="146"/>
      <c r="G72" s="86"/>
      <c r="H72" s="86"/>
      <c r="I72" s="18"/>
      <c r="J72" s="18"/>
      <c r="L72" s="86"/>
      <c r="M72" s="86"/>
      <c r="N72" s="86"/>
      <c r="O72" s="86"/>
      <c r="P72" s="86"/>
      <c r="Q72" s="18"/>
      <c r="R72" s="606"/>
    </row>
    <row r="73" spans="9:18" ht="11.25" customHeight="1">
      <c r="I73" s="112"/>
      <c r="J73" s="112"/>
      <c r="Q73" s="112"/>
      <c r="R73" s="112"/>
    </row>
    <row r="74" spans="1:18" ht="11.25" customHeight="1">
      <c r="A74" s="146"/>
      <c r="B74" s="146"/>
      <c r="C74" s="146"/>
      <c r="D74" s="153"/>
      <c r="E74" s="153"/>
      <c r="F74" s="153"/>
      <c r="G74" s="153"/>
      <c r="H74" s="153"/>
      <c r="I74" s="153"/>
      <c r="J74" s="153"/>
      <c r="K74" s="146"/>
      <c r="L74" s="146"/>
      <c r="M74" s="146"/>
      <c r="N74" s="400"/>
      <c r="O74" s="400"/>
      <c r="P74" s="146"/>
      <c r="Q74" s="153"/>
      <c r="R74" s="153"/>
    </row>
    <row r="75" spans="1:18" ht="11.25" customHeight="1">
      <c r="A75" s="146"/>
      <c r="B75" s="146"/>
      <c r="C75" s="146"/>
      <c r="D75" s="153"/>
      <c r="E75" s="153"/>
      <c r="F75" s="153"/>
      <c r="G75" s="153"/>
      <c r="H75" s="153"/>
      <c r="I75" s="153"/>
      <c r="J75" s="153"/>
      <c r="K75" s="146"/>
      <c r="L75" s="146"/>
      <c r="M75" s="146"/>
      <c r="N75" s="146"/>
      <c r="O75" s="146"/>
      <c r="P75" s="146"/>
      <c r="Q75" s="153"/>
      <c r="R75" s="153"/>
    </row>
    <row r="76" spans="1:18" ht="11.25" customHeight="1">
      <c r="A76" s="146"/>
      <c r="B76" s="146"/>
      <c r="C76" s="146"/>
      <c r="D76" s="153"/>
      <c r="E76" s="153"/>
      <c r="F76" s="153"/>
      <c r="G76" s="153"/>
      <c r="H76" s="153"/>
      <c r="I76" s="153"/>
      <c r="J76" s="153"/>
      <c r="K76" s="146"/>
      <c r="L76" s="146"/>
      <c r="M76" s="146"/>
      <c r="N76" s="400"/>
      <c r="O76" s="146"/>
      <c r="P76" s="146"/>
      <c r="Q76" s="153"/>
      <c r="R76" s="153"/>
    </row>
    <row r="77" spans="1:18" ht="11.25" customHeight="1">
      <c r="A77" s="146"/>
      <c r="B77" s="146"/>
      <c r="C77" s="146"/>
      <c r="D77" s="153"/>
      <c r="E77" s="153"/>
      <c r="F77" s="153"/>
      <c r="G77" s="153"/>
      <c r="H77" s="153"/>
      <c r="I77" s="153"/>
      <c r="J77" s="153"/>
      <c r="K77" s="146"/>
      <c r="L77" s="146"/>
      <c r="M77" s="146"/>
      <c r="N77" s="146"/>
      <c r="O77" s="146"/>
      <c r="P77" s="146"/>
      <c r="Q77" s="153"/>
      <c r="R77" s="153"/>
    </row>
    <row r="78" spans="1:18" ht="11.25" customHeight="1">
      <c r="A78" s="146"/>
      <c r="B78" s="146"/>
      <c r="C78" s="146"/>
      <c r="D78" s="153"/>
      <c r="E78" s="153"/>
      <c r="F78" s="153"/>
      <c r="G78" s="153"/>
      <c r="H78" s="153"/>
      <c r="I78" s="153"/>
      <c r="J78" s="153"/>
      <c r="K78" s="400"/>
      <c r="L78" s="146"/>
      <c r="M78" s="146"/>
      <c r="N78" s="146"/>
      <c r="O78" s="400"/>
      <c r="P78" s="146"/>
      <c r="Q78" s="153"/>
      <c r="R78" s="153"/>
    </row>
    <row r="79" spans="1:18" ht="11.25" customHeight="1">
      <c r="A79" s="146"/>
      <c r="B79" s="400"/>
      <c r="C79" s="400"/>
      <c r="D79" s="400"/>
      <c r="E79" s="400"/>
      <c r="F79" s="400"/>
      <c r="G79" s="146"/>
      <c r="H79" s="146"/>
      <c r="I79" s="153"/>
      <c r="J79" s="153"/>
      <c r="K79" s="146"/>
      <c r="L79" s="146"/>
      <c r="M79" s="146"/>
      <c r="N79" s="146"/>
      <c r="O79" s="400"/>
      <c r="P79" s="146"/>
      <c r="Q79" s="153"/>
      <c r="R79" s="153"/>
    </row>
    <row r="80" spans="1:18" ht="11.25" customHeight="1">
      <c r="A80" s="146"/>
      <c r="B80" s="146"/>
      <c r="C80" s="146"/>
      <c r="D80" s="146"/>
      <c r="E80" s="146"/>
      <c r="F80" s="146"/>
      <c r="G80" s="146"/>
      <c r="H80" s="146"/>
      <c r="I80" s="153"/>
      <c r="J80" s="153"/>
      <c r="K80" s="146"/>
      <c r="L80" s="146"/>
      <c r="M80" s="146"/>
      <c r="N80" s="146"/>
      <c r="O80" s="400"/>
      <c r="P80" s="146"/>
      <c r="Q80" s="153"/>
      <c r="R80" s="153"/>
    </row>
    <row r="81" ht="11.25" customHeight="1"/>
    <row r="82" ht="11.25" customHeight="1"/>
    <row r="83" spans="1:5" ht="11.25" customHeight="1">
      <c r="A83" s="145"/>
      <c r="B83" s="607"/>
      <c r="C83" s="607"/>
      <c r="D83" s="607"/>
      <c r="E83" s="607"/>
    </row>
    <row r="84" spans="1:8" ht="12">
      <c r="A84" s="400"/>
      <c r="B84" s="112"/>
      <c r="C84" s="112"/>
      <c r="D84" s="112"/>
      <c r="E84" s="112"/>
      <c r="G84" s="607"/>
      <c r="H84" s="607"/>
    </row>
    <row r="85" spans="1:8" ht="12">
      <c r="A85" s="400"/>
      <c r="B85" s="112"/>
      <c r="C85" s="112"/>
      <c r="D85" s="112"/>
      <c r="E85" s="112"/>
      <c r="F85" s="607"/>
      <c r="G85" s="112"/>
      <c r="H85" s="112"/>
    </row>
    <row r="86" spans="1:8" ht="12">
      <c r="A86" s="400"/>
      <c r="B86" s="112"/>
      <c r="C86" s="112"/>
      <c r="D86" s="112"/>
      <c r="E86" s="112"/>
      <c r="F86" s="112"/>
      <c r="G86" s="112"/>
      <c r="H86" s="112"/>
    </row>
    <row r="87" spans="1:8" ht="12">
      <c r="A87" s="400"/>
      <c r="B87" s="112"/>
      <c r="C87" s="112"/>
      <c r="D87" s="112"/>
      <c r="E87" s="112"/>
      <c r="F87" s="112"/>
      <c r="G87" s="112"/>
      <c r="H87" s="112"/>
    </row>
    <row r="88" spans="1:8" ht="12">
      <c r="A88" s="400"/>
      <c r="F88" s="112"/>
      <c r="G88" s="112"/>
      <c r="H88" s="112"/>
    </row>
    <row r="89" spans="1:6" ht="12">
      <c r="A89" s="400"/>
      <c r="F89" s="112"/>
    </row>
    <row r="90" ht="12">
      <c r="A90" s="400"/>
    </row>
  </sheetData>
  <sheetProtection/>
  <mergeCells count="29">
    <mergeCell ref="M4:M5"/>
    <mergeCell ref="N4:N5"/>
    <mergeCell ref="O4:O5"/>
    <mergeCell ref="P4:Q5"/>
    <mergeCell ref="B6:D6"/>
    <mergeCell ref="E6:G6"/>
    <mergeCell ref="H6:I6"/>
    <mergeCell ref="K6:L6"/>
    <mergeCell ref="M6:N6"/>
    <mergeCell ref="O6:P6"/>
    <mergeCell ref="M3:N3"/>
    <mergeCell ref="O3:Q3"/>
    <mergeCell ref="R3:R6"/>
    <mergeCell ref="B4:B5"/>
    <mergeCell ref="C4:C5"/>
    <mergeCell ref="D4:D5"/>
    <mergeCell ref="E4:E5"/>
    <mergeCell ref="F4:F5"/>
    <mergeCell ref="G4:G5"/>
    <mergeCell ref="H4:H5"/>
    <mergeCell ref="A1:F1"/>
    <mergeCell ref="A3:A6"/>
    <mergeCell ref="B3:D3"/>
    <mergeCell ref="E3:G3"/>
    <mergeCell ref="H3:I3"/>
    <mergeCell ref="K3:L3"/>
    <mergeCell ref="I4:I5"/>
    <mergeCell ref="K4:K5"/>
    <mergeCell ref="L4:L5"/>
  </mergeCells>
  <printOptions/>
  <pageMargins left="0.984251968503937" right="0.1968503937007874" top="0.3937007874015748" bottom="0" header="0.5118110236220472" footer="0.5118110236220472"/>
  <pageSetup horizontalDpi="300" verticalDpi="300" orientation="portrait" paperSize="9" scale="85"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福山市</cp:lastModifiedBy>
  <cp:lastPrinted>2019-03-06T01:03:31Z</cp:lastPrinted>
  <dcterms:created xsi:type="dcterms:W3CDTF">2001-12-27T05:05:50Z</dcterms:created>
  <dcterms:modified xsi:type="dcterms:W3CDTF">2021-04-23T02:53:32Z</dcterms:modified>
  <cp:category/>
  <cp:version/>
  <cp:contentType/>
  <cp:contentStatus/>
</cp:coreProperties>
</file>