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F:\60宇山\"/>
    </mc:Choice>
  </mc:AlternateContent>
  <bookViews>
    <workbookView xWindow="0" yWindow="0" windowWidth="23040" windowHeight="9096" activeTab="3"/>
  </bookViews>
  <sheets>
    <sheet name="はじめに" sheetId="17" r:id="rId1"/>
    <sheet name="基本情報入力シート" sheetId="16" r:id="rId2"/>
    <sheet name="フェイスシート" sheetId="22" r:id="rId3"/>
    <sheet name="別紙様式3-1" sheetId="15" r:id="rId4"/>
    <sheet name="別紙様式3-2" sheetId="20" r:id="rId5"/>
    <sheet name="別紙様式3-3" sheetId="21" r:id="rId6"/>
    <sheet name="【必要があれば作成】加算額内訳書 " sheetId="23" r:id="rId7"/>
    <sheet name="【参考】サービス名一覧" sheetId="13" state="hidden" r:id="rId8"/>
  </sheets>
  <externalReferences>
    <externalReference r:id="rId9"/>
    <externalReference r:id="rId10"/>
    <externalReference r:id="rId11"/>
    <externalReference r:id="rId12"/>
    <externalReference r:id="rId13"/>
    <externalReference r:id="rId14"/>
    <externalReference r:id="rId15"/>
  </externalReferences>
  <definedNames>
    <definedName name="_xlnm._FilterDatabase" localSheetId="4" hidden="1">'別紙様式3-2'!$M$18:$AH$118</definedName>
    <definedName name="_xlnm._FilterDatabase" localSheetId="5" hidden="1">'別紙様式3-3'!$M$16:$Y$16</definedName>
    <definedName name="_new1" localSheetId="4">[1]【参考】サービス名一覧!$A$4:$A$27</definedName>
    <definedName name="_new1" localSheetId="5">[1]【参考】サービス名一覧!$A$4:$A$27</definedName>
    <definedName name="_new1">【参考】サービス名一覧!$A$4:$A$27</definedName>
    <definedName name="erea" localSheetId="7">【参考】サービス名一覧!$A$3:$A$27</definedName>
    <definedName name="erea" localSheetId="6">#REF!</definedName>
    <definedName name="erea" localSheetId="2">#REF!</definedName>
    <definedName name="erea" localSheetId="5">#REF!</definedName>
    <definedName name="erea">#REF!</definedName>
    <definedName name="new" localSheetId="7">【参考】サービス名一覧!$A$4:$A$27</definedName>
    <definedName name="new" localSheetId="6">#REF!</definedName>
    <definedName name="new" localSheetId="2">#REF!</definedName>
    <definedName name="new" localSheetId="5">#REF!</definedName>
    <definedName name="new">#REF!</definedName>
    <definedName name="_xlnm.Print_Area" localSheetId="7">【参考】サービス名一覧!$A$1:$D$27</definedName>
    <definedName name="_xlnm.Print_Area" localSheetId="6">'【必要があれば作成】加算額内訳書 '!$A$2:$S$69</definedName>
    <definedName name="_xlnm.Print_Area" localSheetId="0">はじめに!$A$1:$E$34</definedName>
    <definedName name="_xlnm.Print_Area" localSheetId="2">フェイスシート!$A$1:$I$36</definedName>
    <definedName name="_xlnm.Print_Area" localSheetId="1">基本情報入力シート!$A$1:$AA$52</definedName>
    <definedName name="_xlnm.Print_Area" localSheetId="3">'別紙様式3-1'!$A$1:$AM$113</definedName>
    <definedName name="_xlnm.Print_Area" localSheetId="4">'別紙様式3-2'!$A$1:$AL$38</definedName>
    <definedName name="_xlnm.Print_Area" localSheetId="5">'別紙様式3-3'!$A$1:$Z$36</definedName>
    <definedName name="www" localSheetId="6">#REF!</definedName>
    <definedName name="www" localSheetId="0">#REF!</definedName>
    <definedName name="www" localSheetId="2">#REF!</definedName>
    <definedName name="www" localSheetId="5">#REF!</definedName>
    <definedName name="www">#REF!</definedName>
    <definedName name="サービス" localSheetId="6">#REF!</definedName>
    <definedName name="サービス" localSheetId="0">#REF!</definedName>
    <definedName name="サービス" localSheetId="2">#REF!</definedName>
    <definedName name="サービス" localSheetId="3">#REF!</definedName>
    <definedName name="サービス" localSheetId="5">#REF!</definedName>
    <definedName name="サービス">#REF!</definedName>
    <definedName name="サービス２" localSheetId="6">#REF!</definedName>
    <definedName name="サービス２" localSheetId="2">#REF!</definedName>
    <definedName name="サービス２" localSheetId="5">#REF!</definedName>
    <definedName name="サービス２">#REF!</definedName>
    <definedName name="サービス種別">[2]サービス種類一覧!$B$4:$B$20</definedName>
    <definedName name="サービス種類">[3]サービス種類一覧!$C$4:$C$20</definedName>
    <definedName name="サービス名" localSheetId="7">【参考】サービス名一覧!$A$3:$A$20</definedName>
    <definedName name="サービス名" localSheetId="6">#REF!</definedName>
    <definedName name="サービス名" localSheetId="0">[4]別表加算率一覧!$A$5:$A$28</definedName>
    <definedName name="サービス名" localSheetId="2">#REF!</definedName>
    <definedName name="サービス名" localSheetId="1">#REF!</definedName>
    <definedName name="サービス名" localSheetId="3">#REF!</definedName>
    <definedName name="サービス名" localSheetId="5">#REF!</definedName>
    <definedName name="サービス名">#REF!</definedName>
    <definedName name="サービス名称" localSheetId="6">#REF!</definedName>
    <definedName name="サービス名称" localSheetId="2">#REF!</definedName>
    <definedName name="サービス名称" localSheetId="5">#REF!</definedName>
    <definedName name="サービス名称">#REF!</definedName>
    <definedName name="一覧">[5]加算率一覧!$A$4:$A$25</definedName>
    <definedName name="種類">[6]サービス種類一覧!$A$4:$A$20</definedName>
    <definedName name="特定" localSheetId="6">#REF!</definedName>
    <definedName name="特定" localSheetId="0">#REF!</definedName>
    <definedName name="特定" localSheetId="2">#REF!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 i="23" l="1"/>
  <c r="D3" i="21"/>
  <c r="R11" i="23" l="1"/>
  <c r="R12" i="23"/>
  <c r="R13" i="23"/>
  <c r="R14" i="23"/>
  <c r="R15" i="23"/>
  <c r="R16" i="23"/>
  <c r="R17" i="23"/>
  <c r="R18" i="23"/>
  <c r="R19" i="23"/>
  <c r="R20" i="23"/>
  <c r="R21" i="23"/>
  <c r="R22" i="23"/>
  <c r="R23" i="23"/>
  <c r="R24" i="23"/>
  <c r="R25" i="23"/>
  <c r="R26" i="23"/>
  <c r="R27" i="23"/>
  <c r="R28" i="23"/>
  <c r="R29" i="23"/>
  <c r="R30" i="23"/>
  <c r="R31" i="23"/>
  <c r="R32" i="23"/>
  <c r="R33" i="23"/>
  <c r="R34" i="23"/>
  <c r="R35" i="23"/>
  <c r="R36" i="23"/>
  <c r="R37" i="23"/>
  <c r="R38" i="23"/>
  <c r="R39" i="23"/>
  <c r="R40" i="23"/>
  <c r="R41" i="23"/>
  <c r="R42" i="23"/>
  <c r="R43" i="23"/>
  <c r="R44" i="23"/>
  <c r="R45" i="23"/>
  <c r="R46" i="23"/>
  <c r="R47" i="23"/>
  <c r="R48" i="23"/>
  <c r="R49" i="23"/>
  <c r="R50" i="23"/>
  <c r="R51" i="23"/>
  <c r="R52" i="23"/>
  <c r="R53" i="23"/>
  <c r="R54" i="23"/>
  <c r="R55" i="23"/>
  <c r="R56" i="23"/>
  <c r="R57" i="23"/>
  <c r="R58" i="23"/>
  <c r="R59" i="23"/>
  <c r="R60" i="23"/>
  <c r="R61" i="23"/>
  <c r="R62" i="23"/>
  <c r="R63" i="23"/>
  <c r="R64" i="23"/>
  <c r="R65" i="23"/>
  <c r="R66" i="23"/>
  <c r="R67" i="23"/>
  <c r="R68" i="23"/>
  <c r="R10" i="23"/>
  <c r="R69" i="23" s="1"/>
  <c r="P11" i="23"/>
  <c r="P12" i="23"/>
  <c r="P13" i="23"/>
  <c r="P14" i="23"/>
  <c r="P15" i="23"/>
  <c r="P16" i="23"/>
  <c r="P17" i="23"/>
  <c r="P18" i="23"/>
  <c r="P19" i="23"/>
  <c r="P20" i="23"/>
  <c r="P21" i="23"/>
  <c r="P22" i="23"/>
  <c r="P23" i="23"/>
  <c r="P24" i="23"/>
  <c r="P25" i="23"/>
  <c r="P26" i="23"/>
  <c r="P27" i="23"/>
  <c r="P28" i="23"/>
  <c r="P29" i="23"/>
  <c r="P30" i="23"/>
  <c r="P31" i="23"/>
  <c r="P32" i="23"/>
  <c r="P33" i="23"/>
  <c r="P34" i="23"/>
  <c r="P35" i="23"/>
  <c r="P36" i="23"/>
  <c r="P37" i="23"/>
  <c r="P38" i="23"/>
  <c r="P39" i="23"/>
  <c r="P40" i="23"/>
  <c r="P41" i="23"/>
  <c r="P42" i="23"/>
  <c r="P43" i="23"/>
  <c r="P44" i="23"/>
  <c r="P45" i="23"/>
  <c r="P46" i="23"/>
  <c r="P47" i="23"/>
  <c r="P48" i="23"/>
  <c r="P49" i="23"/>
  <c r="P50" i="23"/>
  <c r="P51" i="23"/>
  <c r="P52" i="23"/>
  <c r="P53" i="23"/>
  <c r="P54" i="23"/>
  <c r="P55" i="23"/>
  <c r="P56" i="23"/>
  <c r="P57" i="23"/>
  <c r="P58" i="23"/>
  <c r="P59" i="23"/>
  <c r="P60" i="23"/>
  <c r="P61" i="23"/>
  <c r="P62" i="23"/>
  <c r="P63" i="23"/>
  <c r="P64" i="23"/>
  <c r="P65" i="23"/>
  <c r="P66" i="23"/>
  <c r="P67" i="23"/>
  <c r="P68" i="23"/>
  <c r="P10" i="23"/>
  <c r="N16" i="23"/>
  <c r="N17" i="23"/>
  <c r="N18" i="23"/>
  <c r="N19" i="23"/>
  <c r="N20" i="23"/>
  <c r="N21" i="23"/>
  <c r="N22" i="23"/>
  <c r="N23" i="23"/>
  <c r="N24" i="23"/>
  <c r="N25" i="23"/>
  <c r="N26" i="23"/>
  <c r="N27" i="23"/>
  <c r="N28" i="23"/>
  <c r="N29" i="23"/>
  <c r="N30" i="23"/>
  <c r="N31" i="23"/>
  <c r="N32" i="23"/>
  <c r="N33" i="23"/>
  <c r="N34" i="23"/>
  <c r="N35" i="23"/>
  <c r="N36" i="23"/>
  <c r="N37" i="23"/>
  <c r="N38" i="23"/>
  <c r="N39" i="23"/>
  <c r="N40" i="23"/>
  <c r="N41" i="23"/>
  <c r="N42" i="23"/>
  <c r="N43" i="23"/>
  <c r="N44" i="23"/>
  <c r="N45" i="23"/>
  <c r="N46" i="23"/>
  <c r="N47" i="23"/>
  <c r="N48" i="23"/>
  <c r="N49" i="23"/>
  <c r="N50" i="23"/>
  <c r="N51" i="23"/>
  <c r="N52" i="23"/>
  <c r="N53" i="23"/>
  <c r="N54" i="23"/>
  <c r="N55" i="23"/>
  <c r="N56" i="23"/>
  <c r="N57" i="23"/>
  <c r="N58" i="23"/>
  <c r="N59" i="23"/>
  <c r="N60" i="23"/>
  <c r="N61" i="23"/>
  <c r="N62" i="23"/>
  <c r="N63" i="23"/>
  <c r="N64" i="23"/>
  <c r="N65" i="23"/>
  <c r="N66" i="23"/>
  <c r="N67" i="23"/>
  <c r="N68" i="23"/>
  <c r="N11" i="23"/>
  <c r="N12" i="23"/>
  <c r="N13" i="23"/>
  <c r="N14" i="23"/>
  <c r="N15" i="23"/>
  <c r="N10" i="23"/>
  <c r="B11" i="23"/>
  <c r="C11" i="23"/>
  <c r="D11" i="23"/>
  <c r="E11" i="23"/>
  <c r="F11" i="23"/>
  <c r="G11" i="23"/>
  <c r="H11" i="23"/>
  <c r="I11" i="23"/>
  <c r="J11" i="23"/>
  <c r="K11" i="23"/>
  <c r="L11" i="23"/>
  <c r="M11" i="23"/>
  <c r="B12" i="23"/>
  <c r="C12" i="23"/>
  <c r="D12" i="23"/>
  <c r="E12" i="23"/>
  <c r="F12" i="23"/>
  <c r="G12" i="23"/>
  <c r="H12" i="23"/>
  <c r="I12" i="23"/>
  <c r="J12" i="23"/>
  <c r="K12" i="23"/>
  <c r="L12" i="23"/>
  <c r="M12" i="23"/>
  <c r="B13" i="23"/>
  <c r="C13" i="23"/>
  <c r="D13" i="23"/>
  <c r="E13" i="23"/>
  <c r="F13" i="23"/>
  <c r="G13" i="23"/>
  <c r="H13" i="23"/>
  <c r="I13" i="23"/>
  <c r="J13" i="23"/>
  <c r="K13" i="23"/>
  <c r="L13" i="23"/>
  <c r="M13" i="23"/>
  <c r="B14" i="23"/>
  <c r="C14" i="23"/>
  <c r="D14" i="23"/>
  <c r="E14" i="23"/>
  <c r="F14" i="23"/>
  <c r="G14" i="23"/>
  <c r="H14" i="23"/>
  <c r="I14" i="23"/>
  <c r="J14" i="23"/>
  <c r="K14" i="23"/>
  <c r="L14" i="23"/>
  <c r="M14" i="23"/>
  <c r="B15" i="23"/>
  <c r="C15" i="23"/>
  <c r="D15" i="23"/>
  <c r="E15" i="23"/>
  <c r="F15" i="23"/>
  <c r="G15" i="23"/>
  <c r="H15" i="23"/>
  <c r="I15" i="23"/>
  <c r="J15" i="23"/>
  <c r="K15" i="23"/>
  <c r="L15" i="23"/>
  <c r="M15" i="23"/>
  <c r="B16" i="23"/>
  <c r="C16" i="23"/>
  <c r="D16" i="23"/>
  <c r="E16" i="23"/>
  <c r="F16" i="23"/>
  <c r="G16" i="23"/>
  <c r="H16" i="23"/>
  <c r="I16" i="23"/>
  <c r="J16" i="23"/>
  <c r="K16" i="23"/>
  <c r="L16" i="23"/>
  <c r="M16" i="23"/>
  <c r="B17" i="23"/>
  <c r="C17" i="23"/>
  <c r="D17" i="23"/>
  <c r="E17" i="23"/>
  <c r="F17" i="23"/>
  <c r="G17" i="23"/>
  <c r="H17" i="23"/>
  <c r="I17" i="23"/>
  <c r="J17" i="23"/>
  <c r="K17" i="23"/>
  <c r="L17" i="23"/>
  <c r="M17" i="23"/>
  <c r="B18" i="23"/>
  <c r="C18" i="23"/>
  <c r="D18" i="23"/>
  <c r="E18" i="23"/>
  <c r="F18" i="23"/>
  <c r="G18" i="23"/>
  <c r="H18" i="23"/>
  <c r="I18" i="23"/>
  <c r="J18" i="23"/>
  <c r="K18" i="23"/>
  <c r="L18" i="23"/>
  <c r="M18" i="23"/>
  <c r="B19" i="23"/>
  <c r="C19" i="23"/>
  <c r="D19" i="23"/>
  <c r="E19" i="23"/>
  <c r="F19" i="23"/>
  <c r="G19" i="23"/>
  <c r="H19" i="23"/>
  <c r="I19" i="23"/>
  <c r="J19" i="23"/>
  <c r="K19" i="23"/>
  <c r="L19" i="23"/>
  <c r="M19" i="23"/>
  <c r="B20" i="23"/>
  <c r="C20" i="23"/>
  <c r="D20" i="23"/>
  <c r="E20" i="23"/>
  <c r="F20" i="23"/>
  <c r="G20" i="23"/>
  <c r="H20" i="23"/>
  <c r="I20" i="23"/>
  <c r="J20" i="23"/>
  <c r="K20" i="23"/>
  <c r="L20" i="23"/>
  <c r="M20" i="23"/>
  <c r="B21" i="23"/>
  <c r="C21" i="23"/>
  <c r="D21" i="23"/>
  <c r="E21" i="23"/>
  <c r="F21" i="23"/>
  <c r="G21" i="23"/>
  <c r="H21" i="23"/>
  <c r="I21" i="23"/>
  <c r="J21" i="23"/>
  <c r="K21" i="23"/>
  <c r="L21" i="23"/>
  <c r="M21" i="23"/>
  <c r="B22" i="23"/>
  <c r="C22" i="23"/>
  <c r="D22" i="23"/>
  <c r="E22" i="23"/>
  <c r="F22" i="23"/>
  <c r="G22" i="23"/>
  <c r="H22" i="23"/>
  <c r="I22" i="23"/>
  <c r="J22" i="23"/>
  <c r="K22" i="23"/>
  <c r="L22" i="23"/>
  <c r="M22" i="23"/>
  <c r="B23" i="23"/>
  <c r="C23" i="23"/>
  <c r="D23" i="23"/>
  <c r="E23" i="23"/>
  <c r="F23" i="23"/>
  <c r="G23" i="23"/>
  <c r="H23" i="23"/>
  <c r="I23" i="23"/>
  <c r="J23" i="23"/>
  <c r="K23" i="23"/>
  <c r="L23" i="23"/>
  <c r="M23" i="23"/>
  <c r="B24" i="23"/>
  <c r="C24" i="23"/>
  <c r="D24" i="23"/>
  <c r="E24" i="23"/>
  <c r="F24" i="23"/>
  <c r="G24" i="23"/>
  <c r="H24" i="23"/>
  <c r="I24" i="23"/>
  <c r="J24" i="23"/>
  <c r="K24" i="23"/>
  <c r="L24" i="23"/>
  <c r="M24" i="23"/>
  <c r="B25" i="23"/>
  <c r="C25" i="23"/>
  <c r="D25" i="23"/>
  <c r="E25" i="23"/>
  <c r="F25" i="23"/>
  <c r="G25" i="23"/>
  <c r="H25" i="23"/>
  <c r="I25" i="23"/>
  <c r="J25" i="23"/>
  <c r="K25" i="23"/>
  <c r="L25" i="23"/>
  <c r="M25" i="23"/>
  <c r="B26" i="23"/>
  <c r="C26" i="23"/>
  <c r="D26" i="23"/>
  <c r="E26" i="23"/>
  <c r="F26" i="23"/>
  <c r="G26" i="23"/>
  <c r="H26" i="23"/>
  <c r="I26" i="23"/>
  <c r="J26" i="23"/>
  <c r="K26" i="23"/>
  <c r="L26" i="23"/>
  <c r="M26" i="23"/>
  <c r="M10" i="23"/>
  <c r="L10" i="23"/>
  <c r="C10" i="23"/>
  <c r="D10" i="23"/>
  <c r="E10" i="23"/>
  <c r="F10" i="23"/>
  <c r="G10" i="23"/>
  <c r="H10" i="23"/>
  <c r="I10" i="23"/>
  <c r="J10" i="23"/>
  <c r="K10" i="23"/>
  <c r="B10" i="23"/>
  <c r="S69" i="23"/>
  <c r="Q69" i="23"/>
  <c r="O69" i="23"/>
  <c r="M68" i="23"/>
  <c r="L68" i="23"/>
  <c r="K68" i="23"/>
  <c r="J68" i="23"/>
  <c r="I68" i="23"/>
  <c r="H68" i="23"/>
  <c r="G68" i="23"/>
  <c r="F68" i="23"/>
  <c r="E68" i="23"/>
  <c r="D68" i="23"/>
  <c r="C68" i="23"/>
  <c r="B68" i="23"/>
  <c r="M67" i="23"/>
  <c r="L67" i="23"/>
  <c r="K67" i="23"/>
  <c r="J67" i="23"/>
  <c r="I67" i="23"/>
  <c r="H67" i="23"/>
  <c r="G67" i="23"/>
  <c r="F67" i="23"/>
  <c r="E67" i="23"/>
  <c r="D67" i="23"/>
  <c r="C67" i="23"/>
  <c r="B67" i="23"/>
  <c r="M66" i="23"/>
  <c r="L66" i="23"/>
  <c r="K66" i="23"/>
  <c r="J66" i="23"/>
  <c r="I66" i="23"/>
  <c r="H66" i="23"/>
  <c r="G66" i="23"/>
  <c r="F66" i="23"/>
  <c r="E66" i="23"/>
  <c r="D66" i="23"/>
  <c r="C66" i="23"/>
  <c r="B66" i="23"/>
  <c r="M65" i="23"/>
  <c r="L65" i="23"/>
  <c r="K65" i="23"/>
  <c r="J65" i="23"/>
  <c r="I65" i="23"/>
  <c r="H65" i="23"/>
  <c r="G65" i="23"/>
  <c r="F65" i="23"/>
  <c r="E65" i="23"/>
  <c r="D65" i="23"/>
  <c r="C65" i="23"/>
  <c r="B65" i="23"/>
  <c r="M64" i="23"/>
  <c r="L64" i="23"/>
  <c r="K64" i="23"/>
  <c r="J64" i="23"/>
  <c r="I64" i="23"/>
  <c r="H64" i="23"/>
  <c r="G64" i="23"/>
  <c r="F64" i="23"/>
  <c r="E64" i="23"/>
  <c r="D64" i="23"/>
  <c r="C64" i="23"/>
  <c r="B64" i="23"/>
  <c r="M63" i="23"/>
  <c r="L63" i="23"/>
  <c r="K63" i="23"/>
  <c r="J63" i="23"/>
  <c r="I63" i="23"/>
  <c r="H63" i="23"/>
  <c r="G63" i="23"/>
  <c r="F63" i="23"/>
  <c r="E63" i="23"/>
  <c r="D63" i="23"/>
  <c r="C63" i="23"/>
  <c r="B63" i="23"/>
  <c r="M62" i="23"/>
  <c r="L62" i="23"/>
  <c r="K62" i="23"/>
  <c r="J62" i="23"/>
  <c r="I62" i="23"/>
  <c r="H62" i="23"/>
  <c r="G62" i="23"/>
  <c r="F62" i="23"/>
  <c r="E62" i="23"/>
  <c r="D62" i="23"/>
  <c r="C62" i="23"/>
  <c r="B62" i="23"/>
  <c r="M61" i="23"/>
  <c r="L61" i="23"/>
  <c r="K61" i="23"/>
  <c r="J61" i="23"/>
  <c r="I61" i="23"/>
  <c r="H61" i="23"/>
  <c r="G61" i="23"/>
  <c r="F61" i="23"/>
  <c r="E61" i="23"/>
  <c r="D61" i="23"/>
  <c r="C61" i="23"/>
  <c r="B61" i="23"/>
  <c r="M60" i="23"/>
  <c r="L60" i="23"/>
  <c r="K60" i="23"/>
  <c r="J60" i="23"/>
  <c r="I60" i="23"/>
  <c r="H60" i="23"/>
  <c r="G60" i="23"/>
  <c r="F60" i="23"/>
  <c r="E60" i="23"/>
  <c r="D60" i="23"/>
  <c r="C60" i="23"/>
  <c r="B60" i="23"/>
  <c r="M59" i="23"/>
  <c r="L59" i="23"/>
  <c r="K59" i="23"/>
  <c r="J59" i="23"/>
  <c r="I59" i="23"/>
  <c r="H59" i="23"/>
  <c r="G59" i="23"/>
  <c r="F59" i="23"/>
  <c r="E59" i="23"/>
  <c r="D59" i="23"/>
  <c r="C59" i="23"/>
  <c r="B59" i="23"/>
  <c r="M58" i="23"/>
  <c r="L58" i="23"/>
  <c r="K58" i="23"/>
  <c r="J58" i="23"/>
  <c r="I58" i="23"/>
  <c r="H58" i="23"/>
  <c r="G58" i="23"/>
  <c r="F58" i="23"/>
  <c r="E58" i="23"/>
  <c r="D58" i="23"/>
  <c r="C58" i="23"/>
  <c r="B58" i="23"/>
  <c r="M57" i="23"/>
  <c r="L57" i="23"/>
  <c r="K57" i="23"/>
  <c r="J57" i="23"/>
  <c r="I57" i="23"/>
  <c r="H57" i="23"/>
  <c r="G57" i="23"/>
  <c r="F57" i="23"/>
  <c r="E57" i="23"/>
  <c r="D57" i="23"/>
  <c r="C57" i="23"/>
  <c r="B57" i="23"/>
  <c r="M56" i="23"/>
  <c r="L56" i="23"/>
  <c r="K56" i="23"/>
  <c r="J56" i="23"/>
  <c r="I56" i="23"/>
  <c r="H56" i="23"/>
  <c r="G56" i="23"/>
  <c r="F56" i="23"/>
  <c r="E56" i="23"/>
  <c r="D56" i="23"/>
  <c r="C56" i="23"/>
  <c r="B56" i="23"/>
  <c r="M55" i="23"/>
  <c r="L55" i="23"/>
  <c r="K55" i="23"/>
  <c r="J55" i="23"/>
  <c r="I55" i="23"/>
  <c r="H55" i="23"/>
  <c r="G55" i="23"/>
  <c r="F55" i="23"/>
  <c r="E55" i="23"/>
  <c r="D55" i="23"/>
  <c r="C55" i="23"/>
  <c r="B55" i="23"/>
  <c r="M54" i="23"/>
  <c r="L54" i="23"/>
  <c r="K54" i="23"/>
  <c r="J54" i="23"/>
  <c r="I54" i="23"/>
  <c r="H54" i="23"/>
  <c r="G54" i="23"/>
  <c r="F54" i="23"/>
  <c r="E54" i="23"/>
  <c r="D54" i="23"/>
  <c r="C54" i="23"/>
  <c r="B54" i="23"/>
  <c r="M53" i="23"/>
  <c r="L53" i="23"/>
  <c r="K53" i="23"/>
  <c r="J53" i="23"/>
  <c r="I53" i="23"/>
  <c r="H53" i="23"/>
  <c r="G53" i="23"/>
  <c r="F53" i="23"/>
  <c r="E53" i="23"/>
  <c r="D53" i="23"/>
  <c r="C53" i="23"/>
  <c r="B53" i="23"/>
  <c r="M52" i="23"/>
  <c r="L52" i="23"/>
  <c r="K52" i="23"/>
  <c r="J52" i="23"/>
  <c r="I52" i="23"/>
  <c r="H52" i="23"/>
  <c r="G52" i="23"/>
  <c r="F52" i="23"/>
  <c r="E52" i="23"/>
  <c r="D52" i="23"/>
  <c r="C52" i="23"/>
  <c r="B52" i="23"/>
  <c r="M51" i="23"/>
  <c r="L51" i="23"/>
  <c r="K51" i="23"/>
  <c r="J51" i="23"/>
  <c r="I51" i="23"/>
  <c r="H51" i="23"/>
  <c r="G51" i="23"/>
  <c r="F51" i="23"/>
  <c r="E51" i="23"/>
  <c r="D51" i="23"/>
  <c r="C51" i="23"/>
  <c r="B51" i="23"/>
  <c r="M50" i="23"/>
  <c r="L50" i="23"/>
  <c r="K50" i="23"/>
  <c r="J50" i="23"/>
  <c r="I50" i="23"/>
  <c r="H50" i="23"/>
  <c r="G50" i="23"/>
  <c r="F50" i="23"/>
  <c r="E50" i="23"/>
  <c r="D50" i="23"/>
  <c r="C50" i="23"/>
  <c r="B50" i="23"/>
  <c r="M49" i="23"/>
  <c r="L49" i="23"/>
  <c r="K49" i="23"/>
  <c r="J49" i="23"/>
  <c r="I49" i="23"/>
  <c r="H49" i="23"/>
  <c r="G49" i="23"/>
  <c r="F49" i="23"/>
  <c r="E49" i="23"/>
  <c r="D49" i="23"/>
  <c r="C49" i="23"/>
  <c r="B49" i="23"/>
  <c r="M48" i="23"/>
  <c r="L48" i="23"/>
  <c r="K48" i="23"/>
  <c r="J48" i="23"/>
  <c r="I48" i="23"/>
  <c r="H48" i="23"/>
  <c r="G48" i="23"/>
  <c r="F48" i="23"/>
  <c r="E48" i="23"/>
  <c r="D48" i="23"/>
  <c r="C48" i="23"/>
  <c r="B48" i="23"/>
  <c r="M47" i="23"/>
  <c r="L47" i="23"/>
  <c r="K47" i="23"/>
  <c r="J47" i="23"/>
  <c r="I47" i="23"/>
  <c r="H47" i="23"/>
  <c r="G47" i="23"/>
  <c r="F47" i="23"/>
  <c r="E47" i="23"/>
  <c r="D47" i="23"/>
  <c r="C47" i="23"/>
  <c r="B47" i="23"/>
  <c r="M46" i="23"/>
  <c r="L46" i="23"/>
  <c r="K46" i="23"/>
  <c r="J46" i="23"/>
  <c r="I46" i="23"/>
  <c r="H46" i="23"/>
  <c r="G46" i="23"/>
  <c r="F46" i="23"/>
  <c r="E46" i="23"/>
  <c r="D46" i="23"/>
  <c r="C46" i="23"/>
  <c r="B46" i="23"/>
  <c r="M45" i="23"/>
  <c r="L45" i="23"/>
  <c r="K45" i="23"/>
  <c r="J45" i="23"/>
  <c r="I45" i="23"/>
  <c r="H45" i="23"/>
  <c r="G45" i="23"/>
  <c r="F45" i="23"/>
  <c r="E45" i="23"/>
  <c r="D45" i="23"/>
  <c r="C45" i="23"/>
  <c r="B45" i="23"/>
  <c r="M44" i="23"/>
  <c r="L44" i="23"/>
  <c r="K44" i="23"/>
  <c r="J44" i="23"/>
  <c r="I44" i="23"/>
  <c r="H44" i="23"/>
  <c r="G44" i="23"/>
  <c r="F44" i="23"/>
  <c r="E44" i="23"/>
  <c r="D44" i="23"/>
  <c r="C44" i="23"/>
  <c r="B44" i="23"/>
  <c r="M43" i="23"/>
  <c r="L43" i="23"/>
  <c r="K43" i="23"/>
  <c r="J43" i="23"/>
  <c r="I43" i="23"/>
  <c r="H43" i="23"/>
  <c r="G43" i="23"/>
  <c r="F43" i="23"/>
  <c r="E43" i="23"/>
  <c r="D43" i="23"/>
  <c r="C43" i="23"/>
  <c r="B43" i="23"/>
  <c r="M42" i="23"/>
  <c r="L42" i="23"/>
  <c r="K42" i="23"/>
  <c r="J42" i="23"/>
  <c r="I42" i="23"/>
  <c r="H42" i="23"/>
  <c r="G42" i="23"/>
  <c r="F42" i="23"/>
  <c r="E42" i="23"/>
  <c r="D42" i="23"/>
  <c r="C42" i="23"/>
  <c r="B42" i="23"/>
  <c r="M41" i="23"/>
  <c r="L41" i="23"/>
  <c r="K41" i="23"/>
  <c r="J41" i="23"/>
  <c r="I41" i="23"/>
  <c r="H41" i="23"/>
  <c r="G41" i="23"/>
  <c r="F41" i="23"/>
  <c r="E41" i="23"/>
  <c r="D41" i="23"/>
  <c r="C41" i="23"/>
  <c r="B41" i="23"/>
  <c r="M40" i="23"/>
  <c r="L40" i="23"/>
  <c r="K40" i="23"/>
  <c r="J40" i="23"/>
  <c r="I40" i="23"/>
  <c r="H40" i="23"/>
  <c r="G40" i="23"/>
  <c r="F40" i="23"/>
  <c r="E40" i="23"/>
  <c r="D40" i="23"/>
  <c r="C40" i="23"/>
  <c r="B40" i="23"/>
  <c r="M39" i="23"/>
  <c r="L39" i="23"/>
  <c r="K39" i="23"/>
  <c r="J39" i="23"/>
  <c r="I39" i="23"/>
  <c r="H39" i="23"/>
  <c r="G39" i="23"/>
  <c r="F39" i="23"/>
  <c r="E39" i="23"/>
  <c r="D39" i="23"/>
  <c r="C39" i="23"/>
  <c r="B39" i="23"/>
  <c r="M38" i="23"/>
  <c r="L38" i="23"/>
  <c r="K38" i="23"/>
  <c r="J38" i="23"/>
  <c r="I38" i="23"/>
  <c r="H38" i="23"/>
  <c r="G38" i="23"/>
  <c r="F38" i="23"/>
  <c r="E38" i="23"/>
  <c r="D38" i="23"/>
  <c r="C38" i="23"/>
  <c r="B38" i="23"/>
  <c r="M37" i="23"/>
  <c r="L37" i="23"/>
  <c r="K37" i="23"/>
  <c r="J37" i="23"/>
  <c r="I37" i="23"/>
  <c r="H37" i="23"/>
  <c r="G37" i="23"/>
  <c r="F37" i="23"/>
  <c r="E37" i="23"/>
  <c r="D37" i="23"/>
  <c r="C37" i="23"/>
  <c r="B37" i="23"/>
  <c r="M36" i="23"/>
  <c r="L36" i="23"/>
  <c r="K36" i="23"/>
  <c r="J36" i="23"/>
  <c r="I36" i="23"/>
  <c r="H36" i="23"/>
  <c r="G36" i="23"/>
  <c r="F36" i="23"/>
  <c r="E36" i="23"/>
  <c r="D36" i="23"/>
  <c r="C36" i="23"/>
  <c r="B36" i="23"/>
  <c r="M35" i="23"/>
  <c r="L35" i="23"/>
  <c r="K35" i="23"/>
  <c r="J35" i="23"/>
  <c r="I35" i="23"/>
  <c r="H35" i="23"/>
  <c r="G35" i="23"/>
  <c r="F35" i="23"/>
  <c r="E35" i="23"/>
  <c r="D35" i="23"/>
  <c r="C35" i="23"/>
  <c r="B35" i="23"/>
  <c r="M34" i="23"/>
  <c r="L34" i="23"/>
  <c r="K34" i="23"/>
  <c r="J34" i="23"/>
  <c r="I34" i="23"/>
  <c r="H34" i="23"/>
  <c r="G34" i="23"/>
  <c r="F34" i="23"/>
  <c r="E34" i="23"/>
  <c r="D34" i="23"/>
  <c r="C34" i="23"/>
  <c r="B34" i="23"/>
  <c r="M33" i="23"/>
  <c r="L33" i="23"/>
  <c r="K33" i="23"/>
  <c r="J33" i="23"/>
  <c r="I33" i="23"/>
  <c r="H33" i="23"/>
  <c r="G33" i="23"/>
  <c r="F33" i="23"/>
  <c r="E33" i="23"/>
  <c r="D33" i="23"/>
  <c r="C33" i="23"/>
  <c r="B33" i="23"/>
  <c r="M32" i="23"/>
  <c r="L32" i="23"/>
  <c r="K32" i="23"/>
  <c r="J32" i="23"/>
  <c r="I32" i="23"/>
  <c r="H32" i="23"/>
  <c r="G32" i="23"/>
  <c r="F32" i="23"/>
  <c r="E32" i="23"/>
  <c r="D32" i="23"/>
  <c r="C32" i="23"/>
  <c r="B32" i="23"/>
  <c r="M31" i="23"/>
  <c r="L31" i="23"/>
  <c r="K31" i="23"/>
  <c r="J31" i="23"/>
  <c r="I31" i="23"/>
  <c r="H31" i="23"/>
  <c r="G31" i="23"/>
  <c r="F31" i="23"/>
  <c r="E31" i="23"/>
  <c r="D31" i="23"/>
  <c r="C31" i="23"/>
  <c r="B31" i="23"/>
  <c r="M30" i="23"/>
  <c r="L30" i="23"/>
  <c r="K30" i="23"/>
  <c r="J30" i="23"/>
  <c r="I30" i="23"/>
  <c r="H30" i="23"/>
  <c r="G30" i="23"/>
  <c r="F30" i="23"/>
  <c r="E30" i="23"/>
  <c r="D30" i="23"/>
  <c r="C30" i="23"/>
  <c r="B30" i="23"/>
  <c r="M29" i="23"/>
  <c r="L29" i="23"/>
  <c r="K29" i="23"/>
  <c r="J29" i="23"/>
  <c r="I29" i="23"/>
  <c r="H29" i="23"/>
  <c r="G29" i="23"/>
  <c r="F29" i="23"/>
  <c r="E29" i="23"/>
  <c r="D29" i="23"/>
  <c r="C29" i="23"/>
  <c r="B29" i="23"/>
  <c r="M28" i="23"/>
  <c r="L28" i="23"/>
  <c r="K28" i="23"/>
  <c r="J28" i="23"/>
  <c r="I28" i="23"/>
  <c r="H28" i="23"/>
  <c r="G28" i="23"/>
  <c r="F28" i="23"/>
  <c r="E28" i="23"/>
  <c r="D28" i="23"/>
  <c r="C28" i="23"/>
  <c r="B28" i="23"/>
  <c r="M27" i="23"/>
  <c r="L27" i="23"/>
  <c r="K27" i="23"/>
  <c r="J27" i="23"/>
  <c r="I27" i="23"/>
  <c r="H27" i="23"/>
  <c r="G27" i="23"/>
  <c r="F27" i="23"/>
  <c r="E27" i="23"/>
  <c r="D27" i="23"/>
  <c r="C27" i="23"/>
  <c r="B27" i="23"/>
  <c r="D7" i="22"/>
  <c r="P69" i="23" l="1"/>
  <c r="N69" i="23"/>
  <c r="Y8" i="20" l="1"/>
  <c r="X7" i="20"/>
  <c r="P31" i="15" s="1"/>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X8" i="20" s="1"/>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 xml:space="preserve">
原則10月～3月までの連続する期間を記入してください。
ただし，介護報酬のサービス提供月の2ヵ月遅れで賃金の支払いを行っている場合は6月～5月と記入してください。
※福山市の場合は次の期間以外はありません。
10月～翌年3月，11月～翌年4月，12月～翌年5月，1月～翌年6月
</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本年度（賃金改善実施期間）の実績を記入</t>
        </r>
      </text>
    </comment>
    <comment ref="X14" authorId="2" shapeId="0">
      <text>
        <r>
          <rPr>
            <sz val="10"/>
            <color indexed="81"/>
            <rFont val="MS P ゴシック"/>
            <family val="3"/>
            <charset val="128"/>
          </rPr>
          <t>本年度（賃金改善実施期間）の実績を記入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本年度（賃金改善実施期間）の実績を記入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comments3.xml><?xml version="1.0" encoding="utf-8"?>
<comments xmlns="http://schemas.openxmlformats.org/spreadsheetml/2006/main">
  <authors>
    <author>広島県</author>
  </authors>
  <commentList>
    <comment ref="S10" authorId="0" shapeId="0">
      <text>
        <r>
          <rPr>
            <sz val="9"/>
            <color indexed="81"/>
            <rFont val="ＭＳ Ｐゴシック"/>
            <family val="3"/>
            <charset val="128"/>
          </rPr>
          <t xml:space="preserve">
国保連からは326,760円入金し、利用者10割負担分が1,560円だった場合。</t>
        </r>
      </text>
    </comment>
  </commentList>
</comments>
</file>

<file path=xl/sharedStrings.xml><?xml version="1.0" encoding="utf-8"?>
<sst xmlns="http://schemas.openxmlformats.org/spreadsheetml/2006/main" count="728" uniqueCount="489">
  <si>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</si>
  <si>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</si>
  <si>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</si>
  <si>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</si>
  <si>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</si>
  <si>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</si>
  <si>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</si>
  <si>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介護保険事業所番号</t>
    <rPh sb="0" eb="2">
      <t>カイゴ</t>
    </rPh>
    <rPh sb="2" eb="4">
      <t>ホケン</t>
    </rPh>
    <rPh sb="4" eb="7">
      <t>ジギョウショ</t>
    </rPh>
    <rPh sb="7" eb="9">
      <t>バンゴウ</t>
    </rPh>
    <phoneticPr fontId="3"/>
  </si>
  <si>
    <t>サービス名</t>
    <rPh sb="4" eb="5">
      <t>メイ</t>
    </rPh>
    <phoneticPr fontId="3"/>
  </si>
  <si>
    <t>1</t>
    <phoneticPr fontId="3"/>
  </si>
  <si>
    <t>＜サービス名一覧&gt;</t>
    <rPh sb="5" eb="6">
      <t>ナ</t>
    </rPh>
    <rPh sb="6" eb="8">
      <t>イチラン</t>
    </rPh>
    <phoneticPr fontId="3"/>
  </si>
  <si>
    <t>訪問介護</t>
  </si>
  <si>
    <t>夜間対応型訪問介護</t>
  </si>
  <si>
    <t>通所介護</t>
  </si>
  <si>
    <t>地域密着型通所介護</t>
  </si>
  <si>
    <t>地域密着型特定施設入居者生活介護</t>
  </si>
  <si>
    <t>看護小規模多機能型居宅介護</t>
    <rPh sb="0" eb="13">
      <t>カンゴ</t>
    </rPh>
    <phoneticPr fontId="3"/>
  </si>
  <si>
    <t>介護老人福祉施設</t>
    <rPh sb="0" eb="2">
      <t>カイゴ</t>
    </rPh>
    <rPh sb="2" eb="4">
      <t>ロウジン</t>
    </rPh>
    <rPh sb="4" eb="6">
      <t>フクシ</t>
    </rPh>
    <rPh sb="6" eb="8">
      <t>シセツ</t>
    </rPh>
    <phoneticPr fontId="3"/>
  </si>
  <si>
    <t>地域密着型介護老人福祉施設</t>
  </si>
  <si>
    <t>介護老人保健施設</t>
    <rPh sb="0" eb="8">
      <t>ロウケン</t>
    </rPh>
    <phoneticPr fontId="3"/>
  </si>
  <si>
    <t>介護療養型医療施設</t>
    <rPh sb="0" eb="9">
      <t>カイゴ</t>
    </rPh>
    <phoneticPr fontId="3"/>
  </si>
  <si>
    <t>介護医療院</t>
    <rPh sb="0" eb="2">
      <t>カイゴ</t>
    </rPh>
    <rPh sb="2" eb="4">
      <t>イリョウ</t>
    </rPh>
    <rPh sb="4" eb="5">
      <t>イン</t>
    </rPh>
    <phoneticPr fontId="3"/>
  </si>
  <si>
    <t>年度）</t>
    <phoneticPr fontId="3"/>
  </si>
  <si>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</si>
  <si>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</si>
  <si>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</si>
  <si>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</si>
  <si>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</si>
  <si>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phoneticPr fontId="3"/>
  </si>
  <si>
    <t>①</t>
    <phoneticPr fontId="3"/>
  </si>
  <si>
    <t>②</t>
    <phoneticPr fontId="3"/>
  </si>
  <si>
    <t>③</t>
    <phoneticPr fontId="3"/>
  </si>
  <si>
    <t>④</t>
    <phoneticPr fontId="3"/>
  </si>
  <si>
    <t>その他</t>
    <rPh sb="2" eb="3">
      <t>タ</t>
    </rPh>
    <phoneticPr fontId="3"/>
  </si>
  <si>
    <t>（</t>
    <phoneticPr fontId="3"/>
  </si>
  <si>
    <t>）</t>
    <phoneticPr fontId="3"/>
  </si>
  <si>
    <t>※</t>
    <phoneticPr fontId="3"/>
  </si>
  <si>
    <t>別紙様式３－２</t>
    <rPh sb="0" eb="2">
      <t>ベッシ</t>
    </rPh>
    <rPh sb="2" eb="4">
      <t>ヨウシキ</t>
    </rPh>
    <phoneticPr fontId="3"/>
  </si>
  <si>
    <t>別紙様式３－１</t>
    <rPh sb="0" eb="2">
      <t>ベッシ</t>
    </rPh>
    <rPh sb="2" eb="4">
      <t>ヨウシキ</t>
    </rPh>
    <phoneticPr fontId="3"/>
  </si>
  <si>
    <t>提出先</t>
    <rPh sb="0" eb="2">
      <t>テイシュツ</t>
    </rPh>
    <rPh sb="2" eb="3">
      <t>サキ</t>
    </rPh>
    <phoneticPr fontId="3"/>
  </si>
  <si>
    <t>（Ａ）経験・技能のある介護職員</t>
    <rPh sb="3" eb="5">
      <t>ケイケン</t>
    </rPh>
    <rPh sb="11" eb="13">
      <t>カイゴ</t>
    </rPh>
    <rPh sb="13" eb="15">
      <t>ショクイン</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</si>
  <si>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</si>
  <si>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</si>
  <si>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</si>
  <si>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</si>
  <si>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</si>
  <si>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</si>
  <si>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</si>
  <si>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</si>
  <si>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↓隠し列</t>
    <rPh sb="1" eb="2">
      <t>カク</t>
    </rPh>
    <rPh sb="3" eb="4">
      <t>レツ</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</si>
  <si>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</si>
  <si>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</si>
  <si>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</si>
  <si>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</si>
  <si>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</si>
  <si>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</si>
  <si>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</si>
  <si>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</si>
  <si>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</si>
  <si>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</si>
  <si>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</si>
  <si>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</si>
  <si>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</si>
  <si>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</si>
  <si>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</si>
  <si>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通し番号</t>
    <rPh sb="0" eb="1">
      <t>トオ</t>
    </rPh>
    <rPh sb="2" eb="4">
      <t>バンゴウ</t>
    </rPh>
    <phoneticPr fontId="3"/>
  </si>
  <si>
    <t>介護保険事業所番号</t>
    <rPh sb="0" eb="2">
      <t>カイゴ</t>
    </rPh>
    <rPh sb="2" eb="4">
      <t>ホケン</t>
    </rPh>
    <rPh sb="4" eb="6">
      <t>ジギョウ</t>
    </rPh>
    <rPh sb="6" eb="7">
      <t>ショ</t>
    </rPh>
    <rPh sb="7" eb="9">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</si>
  <si>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</si>
  <si>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</si>
  <si>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</si>
  <si>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</si>
  <si>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</si>
  <si>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</si>
  <si>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</si>
  <si>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</si>
  <si>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（Ｃ）その他の職種</t>
    <rPh sb="5" eb="6">
      <t>タ</t>
    </rPh>
    <rPh sb="7" eb="9">
      <t>ショクシュ</t>
    </rPh>
    <phoneticPr fontId="3"/>
  </si>
  <si>
    <t>（Ｂ）他の介護職員</t>
    <rPh sb="3" eb="4">
      <t>タ</t>
    </rPh>
    <rPh sb="5" eb="7">
      <t>カイゴ</t>
    </rPh>
    <rPh sb="7" eb="9">
      <t>ショクイン</t>
    </rPh>
    <phoneticPr fontId="3"/>
  </si>
  <si>
    <t xml:space="preserve">
(配分比率)</t>
    <rPh sb="2" eb="4">
      <t>ハイブン</t>
    </rPh>
    <rPh sb="4" eb="6">
      <t>ヒリツ</t>
    </rPh>
    <phoneticPr fontId="3"/>
  </si>
  <si>
    <t>経験・技能のある介護職員(A)</t>
    <rPh sb="0" eb="2">
      <t>ケイケン</t>
    </rPh>
    <phoneticPr fontId="3"/>
  </si>
  <si>
    <t>他の
介護職員(B)</t>
    <rPh sb="0" eb="1">
      <t>タ</t>
    </rPh>
    <rPh sb="3" eb="5">
      <t>カイゴ</t>
    </rPh>
    <rPh sb="5" eb="7">
      <t>ショクイン</t>
    </rPh>
    <phoneticPr fontId="3"/>
  </si>
  <si>
    <t>その他の職種(C)</t>
    <rPh sb="2" eb="3">
      <t>タ</t>
    </rPh>
    <rPh sb="4" eb="6">
      <t>ショクシュ</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</si>
  <si>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</si>
  <si>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</si>
  <si>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</si>
  <si>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</si>
  <si>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</si>
  <si>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</si>
  <si>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</si>
  <si>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</si>
  <si>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グループ別内訳</t>
    <phoneticPr fontId="3"/>
  </si>
  <si>
    <t>ワークシート名（左からの順）</t>
    <rPh sb="6" eb="7">
      <t>メイ</t>
    </rPh>
    <rPh sb="8" eb="9">
      <t>ヒダリ</t>
    </rPh>
    <rPh sb="12" eb="13">
      <t>ジュン</t>
    </rPh>
    <phoneticPr fontId="11"/>
  </si>
  <si>
    <t>枚数</t>
    <rPh sb="0" eb="2">
      <t>マイスウ</t>
    </rPh>
    <phoneticPr fontId="11"/>
  </si>
  <si>
    <t>ワークシートの入力の順番（推奨）</t>
    <rPh sb="7" eb="9">
      <t>ニュウリョク</t>
    </rPh>
    <rPh sb="10" eb="12">
      <t>ジュンバン</t>
    </rPh>
    <rPh sb="13" eb="15">
      <t>スイショウ</t>
    </rPh>
    <phoneticPr fontId="3"/>
  </si>
  <si>
    <t>説明</t>
    <rPh sb="0" eb="2">
      <t>セツメイ</t>
    </rPh>
    <phoneticPr fontId="11"/>
  </si>
  <si>
    <t>はじめに</t>
    <phoneticPr fontId="11"/>
  </si>
  <si>
    <t>-</t>
    <phoneticPr fontId="3"/>
  </si>
  <si>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</si>
  <si>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1"/>
  </si>
  <si>
    <t>基本情報入力シート</t>
    <rPh sb="0" eb="4">
      <t>キホンジョウホウ</t>
    </rPh>
    <rPh sb="4" eb="6">
      <t>ニュウリョク</t>
    </rPh>
    <phoneticPr fontId="11"/>
  </si>
  <si>
    <t>提出</t>
    <rPh sb="0" eb="2">
      <t>テイシュツ</t>
    </rPh>
    <phoneticPr fontId="11"/>
  </si>
  <si>
    <t>２　書類の作成方法</t>
    <rPh sb="2" eb="4">
      <t>ショルイ</t>
    </rPh>
    <rPh sb="5" eb="7">
      <t>サクセイ</t>
    </rPh>
    <rPh sb="7" eb="9">
      <t>ホウホウ</t>
    </rPh>
    <phoneticPr fontId="11"/>
  </si>
  <si>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</si>
  <si>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1"/>
  </si>
  <si>
    <t>別紙様式3-2</t>
    <rPh sb="0" eb="2">
      <t>ベッシ</t>
    </rPh>
    <phoneticPr fontId="11"/>
  </si>
  <si>
    <t>&lt;-</t>
    <phoneticPr fontId="3"/>
  </si>
  <si>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</si>
  <si>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</si>
  <si>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</si>
  <si>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</si>
  <si>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</si>
  <si>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</si>
  <si>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</si>
  <si>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</si>
  <si>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</si>
  <si>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</si>
  <si>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</si>
  <si>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</si>
  <si>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</si>
  <si>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</si>
  <si>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</si>
  <si>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</si>
  <si>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</si>
  <si>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</si>
  <si>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</si>
  <si>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定期巡回･随時対応型訪問介護看護</t>
    <phoneticPr fontId="3"/>
  </si>
  <si>
    <t>提出の要否</t>
    <rPh sb="0" eb="2">
      <t>テイシュツ</t>
    </rPh>
    <rPh sb="3" eb="5">
      <t>ヨウヒ</t>
    </rPh>
    <phoneticPr fontId="11"/>
  </si>
  <si>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</si>
  <si>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1"/>
  </si>
  <si>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1"/>
  </si>
  <si>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1"/>
  </si>
  <si>
    <t>―（一括申請する事業所数により異なる）</t>
    <rPh sb="2" eb="4">
      <t>イッカツ</t>
    </rPh>
    <rPh sb="4" eb="6">
      <t>シンセイ</t>
    </rPh>
    <rPh sb="8" eb="11">
      <t>ジギョウショ</t>
    </rPh>
    <rPh sb="11" eb="12">
      <t>スウ</t>
    </rPh>
    <rPh sb="15" eb="16">
      <t>コト</t>
    </rPh>
    <phoneticPr fontId="8"/>
  </si>
  <si>
    <t>・介護職員処遇改善実績報告書と介護職員等特定処遇改善実績報告書を一本化しました。</t>
    <rPh sb="32" eb="35">
      <t>イッポンカ</t>
    </rPh>
    <phoneticPr fontId="3"/>
  </si>
  <si>
    <t>変更なし</t>
    <rPh sb="0" eb="2">
      <t>ヘンコウ</t>
    </rPh>
    <phoneticPr fontId="3"/>
  </si>
  <si>
    <t>内容</t>
    <rPh sb="0" eb="2">
      <t>ナイヨウ</t>
    </rPh>
    <phoneticPr fontId="3"/>
  </si>
  <si>
    <t>入職促進に向けた取組</t>
    <phoneticPr fontId="3"/>
  </si>
  <si>
    <t>法人や事業所の経営理念やケア方針・人材育成方針、その実現のための施策・仕組みなどの明確化</t>
    <phoneticPr fontId="3"/>
  </si>
  <si>
    <t>事業者の共同による採用・人事ローテーション・研修のための制度構築</t>
    <phoneticPr fontId="3"/>
  </si>
  <si>
    <t>他産業からの転職者、主婦層、中高年齢者等、経験者・有資格者等にこだわらない幅広い採用の仕組みの構築</t>
    <rPh sb="43" eb="45">
      <t>シク</t>
    </rPh>
    <rPh sb="47" eb="49">
      <t>コウチク</t>
    </rPh>
    <phoneticPr fontId="3"/>
  </si>
  <si>
    <t>職業体験の受入れや地域行事への参加や主催等による職業魅力度向上の取組の実施</t>
    <rPh sb="35" eb="37">
      <t>ジッシ</t>
    </rPh>
    <phoneticPr fontId="3"/>
  </si>
  <si>
    <t>資質の向上やキャリアアップに向けた支援</t>
    <phoneticPr fontId="3"/>
  </si>
  <si>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3"/>
  </si>
  <si>
    <t>研修の受講やキャリア段位制度と人事考課との連動</t>
    <phoneticPr fontId="3"/>
  </si>
  <si>
    <t>エルダー・メンター（仕事やメンタル面のサポート等をする担当者）制度等導入</t>
    <phoneticPr fontId="3"/>
  </si>
  <si>
    <t>上位者・担当者等によるキャリア面談など、キャリアアップ等に関する定期的な相談の機会の確保</t>
    <phoneticPr fontId="3"/>
  </si>
  <si>
    <t>両立支援・多様な働き方の推進</t>
    <phoneticPr fontId="3"/>
  </si>
  <si>
    <t>子育てや家族等の介護等と仕事の両立を目指す者のための休業制度等の充実、事業所内託児施設の整備</t>
    <phoneticPr fontId="3"/>
  </si>
  <si>
    <t>職員の事情等の状況に応じた勤務シフトや短時間正規職員制度の導入、職員の希望に即した非正規職員から正規職員への転換の制度等の整備</t>
    <phoneticPr fontId="3"/>
  </si>
  <si>
    <t>有給休暇が取得しやすい環境の整備</t>
    <phoneticPr fontId="3"/>
  </si>
  <si>
    <t>業務や福利厚生制度、メンタルヘルス等の職員相談窓口の設置等相談体制の充実</t>
    <phoneticPr fontId="3"/>
  </si>
  <si>
    <t>腰痛を含む心身の健康管理</t>
    <phoneticPr fontId="3"/>
  </si>
  <si>
    <t>介護職員の身体の負担軽減のための介護技術の修得支援、介護ロボットやリフト等の介護機器等導入及び研修等による腰痛対策の実施</t>
    <phoneticPr fontId="3"/>
  </si>
  <si>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</si>
  <si>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雇用管理改善のための管理者に対する研修等の実施</t>
    <phoneticPr fontId="3"/>
  </si>
  <si>
    <t>事故・トラブルへの対応マニュアル等の作成等の体制の整備</t>
    <phoneticPr fontId="3"/>
  </si>
  <si>
    <t>生産性向上のための業務改善の取組</t>
    <phoneticPr fontId="3"/>
  </si>
  <si>
    <t>タブレット端末やインカム等のＩＣＴ活用や見守り機器等の介護ロボットやセンサー等の導入による業務量の縮減</t>
    <phoneticPr fontId="3"/>
  </si>
  <si>
    <t>高齢者の活躍（居室やフロア等の掃除、食事の配膳・下膳などのほか、経理や労務、広報なども含めた介護業務以外の業務の提供）等による役割分担の明確化</t>
    <phoneticPr fontId="3"/>
  </si>
  <si>
    <t>５S活動（業務管理の手法の１つ。整理・整頓・清掃・清潔・躾の頭文字をとったもの）等の実践による職場環境の整備</t>
    <phoneticPr fontId="3"/>
  </si>
  <si>
    <t>業務手順書の作成や、記録・報告様式の工夫等による情報共有や作業負担の軽減</t>
    <phoneticPr fontId="3"/>
  </si>
  <si>
    <t>やりがい・働きがいの醸成</t>
    <phoneticPr fontId="3"/>
  </si>
  <si>
    <t>ミーティング等による職場内コミュニケーションの円滑化による個々の介護職員の気づきを踏まえた勤務環境やケア内容の改善</t>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</si>
  <si>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</si>
  <si>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利用者本位のケア方針など介護保険や法人の理念等を定期的に学ぶ機会の提供</t>
    <phoneticPr fontId="3"/>
  </si>
  <si>
    <t>ケアの好事例や、利用者やその家族からの謝意等の情報を共有する機会の提供</t>
    <phoneticPr fontId="3"/>
  </si>
  <si>
    <t>●令和３年度からの主な変更点は下記のとおりです。</t>
    <rPh sb="1" eb="3">
      <t>レイワ</t>
    </rPh>
    <rPh sb="4" eb="6">
      <t>ネンド</t>
    </rPh>
    <rPh sb="9" eb="10">
      <t>オモ</t>
    </rPh>
    <rPh sb="11" eb="14">
      <t>ヘンコウテン</t>
    </rPh>
    <rPh sb="15" eb="17">
      <t>カキ</t>
    </rPh>
    <phoneticPr fontId="3"/>
  </si>
  <si>
    <t>・職場環境等要件に基づく取組の実施について、過去ではなく、当該年度における取組の実施を求めることとしました。</t>
    <phoneticPr fontId="3"/>
  </si>
  <si>
    <t>区分</t>
    <rPh sb="0" eb="2">
      <t>クブン</t>
    </rPh>
    <phoneticPr fontId="3"/>
  </si>
  <si>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1"/>
  </si>
  <si>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</si>
  <si>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</si>
  <si>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</si>
  <si>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</si>
  <si>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特定加算の対象者</t>
    <rPh sb="0" eb="2">
      <t>トクテイ</t>
    </rPh>
    <rPh sb="2" eb="4">
      <t>カサン</t>
    </rPh>
    <rPh sb="5" eb="8">
      <t>タイショウシャ</t>
    </rPh>
    <phoneticPr fontId="3"/>
  </si>
  <si>
    <t>処遇改善加算</t>
    <rPh sb="0" eb="2">
      <t>ショグウ</t>
    </rPh>
    <rPh sb="2" eb="6">
      <t>カイゼンカサン</t>
    </rPh>
    <phoneticPr fontId="3"/>
  </si>
  <si>
    <t>特定加算</t>
    <rPh sb="0" eb="2">
      <t>トクテイ</t>
    </rPh>
    <rPh sb="2" eb="4">
      <t>カサン</t>
    </rPh>
    <phoneticPr fontId="3"/>
  </si>
  <si>
    <t>加算提出先</t>
    <rPh sb="0" eb="2">
      <t>カサン</t>
    </rPh>
    <rPh sb="2" eb="4">
      <t>テイシュツ</t>
    </rPh>
    <rPh sb="4" eb="5">
      <t>サキ</t>
    </rPh>
    <phoneticPr fontId="3"/>
  </si>
  <si>
    <t>本年度の賃金の総額［円］</t>
    <rPh sb="0" eb="3">
      <t>ホンネンド</t>
    </rPh>
    <rPh sb="4" eb="6">
      <t>チンギン</t>
    </rPh>
    <rPh sb="7" eb="9">
      <t>ソウガク</t>
    </rPh>
    <rPh sb="10" eb="11">
      <t>エン</t>
    </rPh>
    <phoneticPr fontId="3"/>
  </si>
  <si>
    <t>B≧２C</t>
    <phoneticPr fontId="3"/>
  </si>
  <si>
    <t>A＞BかつA＞2C</t>
    <phoneticPr fontId="3"/>
  </si>
  <si>
    <t>Aのうち１人以上が該当</t>
    <rPh sb="5" eb="6">
      <t>ニン</t>
    </rPh>
    <rPh sb="6" eb="8">
      <t>イジョウ</t>
    </rPh>
    <rPh sb="9" eb="11">
      <t>ガイトウ</t>
    </rPh>
    <phoneticPr fontId="3"/>
  </si>
  <si>
    <t>・加算対象事業所に関する情報</t>
    <phoneticPr fontId="3"/>
  </si>
  <si>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</si>
  <si>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</si>
  <si>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</si>
  <si>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</si>
  <si>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</si>
  <si>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</si>
  <si>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</si>
  <si>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</si>
  <si>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</si>
  <si>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</si>
  <si>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</si>
  <si>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</si>
  <si>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</si>
  <si>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</si>
  <si>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</si>
  <si>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</si>
  <si>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</si>
  <si>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</si>
  <si>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</si>
  <si>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</si>
  <si>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</si>
  <si>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</si>
  <si>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</si>
  <si>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</si>
  <si>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</si>
  <si>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</si>
  <si>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</si>
  <si>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</si>
  <si>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</si>
  <si>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</si>
  <si>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</si>
  <si>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</si>
  <si>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</si>
  <si>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</si>
  <si>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</si>
  <si>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</si>
  <si>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</si>
  <si>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</si>
  <si>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</si>
  <si>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</si>
  <si>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</si>
  <si>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</si>
  <si>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</si>
  <si>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</si>
  <si>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</si>
  <si>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</si>
  <si>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</si>
  <si>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</si>
  <si>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</si>
  <si>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</si>
  <si>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</si>
  <si>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</si>
  <si>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</si>
  <si>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</si>
  <si>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</si>
  <si>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</si>
  <si>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</si>
  <si>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</si>
  <si>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</si>
  <si>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</si>
  <si>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</si>
  <si>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</si>
  <si>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</si>
  <si>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</si>
  <si>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</si>
  <si>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</si>
  <si>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</si>
  <si>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</si>
  <si>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</si>
  <si>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</si>
  <si>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</si>
  <si>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</si>
  <si>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</si>
  <si>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</si>
  <si>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</si>
  <si>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</si>
  <si>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</si>
  <si>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</si>
  <si>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</si>
  <si>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</si>
  <si>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</si>
  <si>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</si>
  <si>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</si>
  <si>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</si>
  <si>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</si>
  <si>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</si>
  <si>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</si>
  <si>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</si>
  <si>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</si>
  <si>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</si>
  <si>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</si>
  <si>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</si>
  <si>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</si>
  <si>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</si>
  <si>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</si>
  <si>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</si>
  <si>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</si>
  <si>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</si>
  <si>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</si>
  <si>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</si>
  <si>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</si>
  <si>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3"/>
  </si>
  <si>
    <t>介護予防通所リハビリテーション</t>
    <phoneticPr fontId="3"/>
  </si>
  <si>
    <t>介護予防特定施設入居者生活介護</t>
    <phoneticPr fontId="3"/>
  </si>
  <si>
    <t>介護予防認知症対応型通所介護</t>
    <phoneticPr fontId="3"/>
  </si>
  <si>
    <t>介護予防小規模多機能型居宅介護</t>
    <phoneticPr fontId="3"/>
  </si>
  <si>
    <t>介護予防認知症対応型共同生活介護</t>
    <phoneticPr fontId="3"/>
  </si>
  <si>
    <t>介護予防短期入所生活介護</t>
    <phoneticPr fontId="3"/>
  </si>
  <si>
    <t>介護予防短期入所療養介護（老健）</t>
    <phoneticPr fontId="3"/>
  </si>
  <si>
    <t>介護予防短期入所療養介護（病院等（老健以外）)</t>
    <phoneticPr fontId="3"/>
  </si>
  <si>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</si>
  <si>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phoneticPr fontId="3"/>
  </si>
  <si>
    <t>通所リハビリテーション</t>
    <phoneticPr fontId="3"/>
  </si>
  <si>
    <t>認知症対応型通所介護</t>
    <phoneticPr fontId="3"/>
  </si>
  <si>
    <t>小規模多機能型居宅介護</t>
    <phoneticPr fontId="3"/>
  </si>
  <si>
    <t>認知症対応型共同生活介護</t>
    <phoneticPr fontId="3"/>
  </si>
  <si>
    <t>短期入所生活介護</t>
    <phoneticPr fontId="3"/>
  </si>
  <si>
    <t>短期入所療養介護（老健）</t>
    <phoneticPr fontId="3"/>
  </si>
  <si>
    <t>短期入所療養介護（医療院）</t>
    <rPh sb="0" eb="2">
      <t>タンキ</t>
    </rPh>
    <rPh sb="2" eb="4">
      <t>ニュウショ</t>
    </rPh>
    <rPh sb="4" eb="6">
      <t>リョウヨウ</t>
    </rPh>
    <rPh sb="6" eb="8">
      <t>カイゴ</t>
    </rPh>
    <rPh sb="9" eb="11">
      <t>イリョウ</t>
    </rPh>
    <rPh sb="11" eb="12">
      <t>イン</t>
    </rPh>
    <phoneticPr fontId="3"/>
  </si>
  <si>
    <t>短期入所療養介護 （病院等（老健以外）)</t>
    <phoneticPr fontId="3"/>
  </si>
  <si>
    <t>特定施設入居者生活介護</t>
    <phoneticPr fontId="3"/>
  </si>
  <si>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</si>
  <si>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処遇改善加算</t>
    <phoneticPr fontId="3"/>
  </si>
  <si>
    <t>特定加算</t>
    <phoneticPr fontId="3"/>
  </si>
  <si>
    <t>ベースアップ等加算</t>
    <rPh sb="6" eb="7">
      <t>トウ</t>
    </rPh>
    <rPh sb="7" eb="9">
      <t>カサン</t>
    </rPh>
    <phoneticPr fontId="3"/>
  </si>
  <si>
    <t>令和</t>
    <phoneticPr fontId="3"/>
  </si>
  <si>
    <t>(a)本年度の賃金の総額</t>
    <phoneticPr fontId="3"/>
  </si>
  <si>
    <t>年度の加算の総額</t>
    <rPh sb="0" eb="2">
      <t>ネンド</t>
    </rPh>
    <rPh sb="3" eb="5">
      <t>カサン</t>
    </rPh>
    <rPh sb="6" eb="8">
      <t>ソウガク</t>
    </rPh>
    <phoneticPr fontId="3"/>
  </si>
  <si>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3"/>
  </si>
  <si>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</si>
  <si>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r>
      <t xml:space="preserve">賃金改善所要額(ⅰ-ⅱ）
</t>
    </r>
    <r>
      <rPr>
        <b/>
        <sz val="9"/>
        <rFont val="ＭＳ Ｐ明朝"/>
        <family val="1"/>
        <charset val="128"/>
      </rPr>
      <t>(右欄の額は①欄の額以上であること)</t>
    </r>
    <rPh sb="4" eb="7">
      <t>ショヨウガク</t>
    </rPh>
    <phoneticPr fontId="3"/>
  </si>
  <si>
    <t>ⅰ）それぞれの加算の算定により賃金改善を行った賃金の総額</t>
    <phoneticPr fontId="3"/>
  </si>
  <si>
    <t>(b)処遇改善加算の総額</t>
    <phoneticPr fontId="3"/>
  </si>
  <si>
    <t>％</t>
    <phoneticPr fontId="3"/>
  </si>
  <si>
    <t>（一月あたり</t>
    <rPh sb="1" eb="2">
      <t>ヒト</t>
    </rPh>
    <rPh sb="2" eb="3">
      <t>ツキ</t>
    </rPh>
    <phoneticPr fontId="3"/>
  </si>
  <si>
    <t>円）</t>
    <rPh sb="0" eb="1">
      <t>エン</t>
    </rPh>
    <phoneticPr fontId="3"/>
  </si>
  <si>
    <t>⑤</t>
    <phoneticPr fontId="3"/>
  </si>
  <si>
    <t>要件Ⅳ</t>
    <rPh sb="0" eb="2">
      <t>ヨウケン</t>
    </rPh>
    <phoneticPr fontId="3"/>
  </si>
  <si>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</si>
  <si>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t>実績報告書（令和</t>
    <rPh sb="0" eb="2">
      <t>ジッセキ</t>
    </rPh>
    <rPh sb="2" eb="5">
      <t>ホウコクショ</t>
    </rPh>
    <rPh sb="6" eb="8">
      <t>レイワ</t>
    </rPh>
    <phoneticPr fontId="3"/>
  </si>
  <si>
    <t>⑥</t>
    <phoneticPr fontId="3"/>
  </si>
  <si>
    <t>ⅱ）前年度の賃金の総額
　　【基準額１・基準額２・基準額３】</t>
    <rPh sb="25" eb="28">
      <t>キジュンガク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</si>
  <si>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</si>
  <si>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【記入上の注意】</t>
    <rPh sb="1" eb="3">
      <t>キニュウ</t>
    </rPh>
    <rPh sb="3" eb="4">
      <t>ジョウ</t>
    </rPh>
    <rPh sb="5" eb="7">
      <t>チュウイ</t>
    </rPh>
    <phoneticPr fontId="3"/>
  </si>
  <si>
    <t>・</t>
    <phoneticPr fontId="3"/>
  </si>
  <si>
    <t>・</t>
    <phoneticPr fontId="3"/>
  </si>
  <si>
    <t>介護職員処遇改善実績報告書・介護職員等特定処遇改善実績報告書（施設・事業所別個表）　</t>
    <rPh sb="31" eb="33">
      <t>シセツ</t>
    </rPh>
    <rPh sb="34" eb="37">
      <t>ジギョウショ</t>
    </rPh>
    <rPh sb="37" eb="38">
      <t>ベツ</t>
    </rPh>
    <rPh sb="38" eb="40">
      <t>コヒョウ</t>
    </rPh>
    <phoneticPr fontId="3"/>
  </si>
  <si>
    <t>別紙様式３－３</t>
    <rPh sb="0" eb="2">
      <t>ベッシ</t>
    </rPh>
    <rPh sb="2" eb="4">
      <t>ヨウシキ</t>
    </rPh>
    <phoneticPr fontId="3"/>
  </si>
  <si>
    <t>処遇改善支援補助金とベースアップ等加算</t>
    <rPh sb="0" eb="9">
      <t>ショグウカイゼンシエンホジョキン</t>
    </rPh>
    <rPh sb="16" eb="19">
      <t>トウカサン</t>
    </rPh>
    <phoneticPr fontId="3"/>
  </si>
  <si>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3"/>
  </si>
  <si>
    <t>処遇改善支援補助金とベースアップ等加算</t>
    <phoneticPr fontId="3"/>
  </si>
  <si>
    <t>加算の総額［円］</t>
    <rPh sb="0" eb="2">
      <t>カサン</t>
    </rPh>
    <phoneticPr fontId="3"/>
  </si>
  <si>
    <t>［円］</t>
    <rPh sb="1" eb="2">
      <t>エン</t>
    </rPh>
    <phoneticPr fontId="3"/>
  </si>
  <si>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
  </si>
  <si>
    <t>(1)(2)(3)には、それぞれの加算による賃金改善に伴う法定福利費等の事業主負担の増加分を含めることができる。</t>
    <phoneticPr fontId="3"/>
  </si>
  <si>
    <t>平均賃金改善額＜特定加算＞</t>
    <rPh sb="0" eb="2">
      <t>ヘイキン</t>
    </rPh>
    <rPh sb="2" eb="4">
      <t>チンギン</t>
    </rPh>
    <rPh sb="4" eb="6">
      <t>カイゼン</t>
    </rPh>
    <rPh sb="6" eb="7">
      <t>ガク</t>
    </rPh>
    <rPh sb="8" eb="10">
      <t>トクテイ</t>
    </rPh>
    <rPh sb="10" eb="12">
      <t>カサン</t>
    </rPh>
    <phoneticPr fontId="3"/>
  </si>
  <si>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</si>
  <si>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(d)処遇改善支援補助金及びベースアップ等加算の総額</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</si>
  <si>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</si>
  <si>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</si>
  <si>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1"/>
  </si>
  <si>
    <t>・</t>
    <phoneticPr fontId="3"/>
  </si>
  <si>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3"/>
  </si>
  <si>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</si>
  <si>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1"/>
  </si>
  <si>
    <t>別紙様式3-3</t>
    <rPh sb="0" eb="2">
      <t>ベッシ</t>
    </rPh>
    <phoneticPr fontId="11"/>
  </si>
  <si>
    <t>●令和４年度からの主な変更点は下記のとおりです。</t>
    <phoneticPr fontId="3"/>
  </si>
  <si>
    <t>【記入上の注意】</t>
  </si>
  <si>
    <t>(c)特定加算の総額</t>
    <phoneticPr fontId="3"/>
  </si>
  <si>
    <t>その他の職種
(C)</t>
    <rPh sb="2" eb="3">
      <t>タ</t>
    </rPh>
    <rPh sb="4" eb="6">
      <t>ショクシュ</t>
    </rPh>
    <phoneticPr fontId="3"/>
  </si>
  <si>
    <t>経験・技能のある介護職員
(A)</t>
    <rPh sb="0" eb="2">
      <t>ケイケン</t>
    </rPh>
    <phoneticPr fontId="3"/>
  </si>
  <si>
    <t>他の介護職員
(B)</t>
    <rPh sb="0" eb="1">
      <t>タ</t>
    </rPh>
    <rPh sb="2" eb="4">
      <t>カイゴ</t>
    </rPh>
    <rPh sb="4" eb="6">
      <t>ショクイン</t>
    </rPh>
    <phoneticPr fontId="3"/>
  </si>
  <si>
    <t>算定する
加算区分</t>
    <phoneticPr fontId="3"/>
  </si>
  <si>
    <t>算定する
加算区分</t>
    <rPh sb="5" eb="7">
      <t>カサン</t>
    </rPh>
    <phoneticPr fontId="3"/>
  </si>
  <si>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1"/>
  </si>
  <si>
    <t>(n-1)
⑤ⅰ）介護職員の賃金改善額［円］</t>
    <phoneticPr fontId="3"/>
  </si>
  <si>
    <t>(n-2)
左記のうち、ベースアップ等による賃金改善額［円］</t>
    <phoneticPr fontId="3"/>
  </si>
  <si>
    <t>(o-2)
左記のうち、ベースアップ等による賃金改善額［円］</t>
    <phoneticPr fontId="3"/>
  </si>
  <si>
    <t>月</t>
    <phoneticPr fontId="3"/>
  </si>
  <si>
    <t>～</t>
    <phoneticPr fontId="3"/>
  </si>
  <si>
    <t>賃金改善実施期間</t>
    <phoneticPr fontId="3"/>
  </si>
  <si>
    <t>年</t>
    <phoneticPr fontId="3"/>
  </si>
  <si>
    <t>(</t>
    <phoneticPr fontId="3"/>
  </si>
  <si>
    <t>か月</t>
    <rPh sb="1" eb="2">
      <t>ゲツ</t>
    </rPh>
    <phoneticPr fontId="3"/>
  </si>
  <si>
    <t>)</t>
    <phoneticPr fontId="3"/>
  </si>
  <si>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</si>
  <si>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</si>
  <si>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要件Ⅰ↓</t>
    <rPh sb="0" eb="2">
      <t>ヨウケン</t>
    </rPh>
    <phoneticPr fontId="3"/>
  </si>
  <si>
    <t>要件Ⅱ↓</t>
    <rPh sb="0" eb="2">
      <t>ヨウケン</t>
    </rPh>
    <phoneticPr fontId="3"/>
  </si>
  <si>
    <t>要件Ⅲ↓</t>
    <rPh sb="0" eb="2">
      <t>ヨウケン</t>
    </rPh>
    <phoneticPr fontId="3"/>
  </si>
  <si>
    <t>要件Ⅴ</t>
    <rPh sb="0" eb="2">
      <t>ヨウケン</t>
    </rPh>
    <phoneticPr fontId="3"/>
  </si>
  <si>
    <t>要件Ⅵ</t>
    <rPh sb="0" eb="2">
      <t>ヨウケン</t>
    </rPh>
    <phoneticPr fontId="3"/>
  </si>
  <si>
    <t>！この欄が○でない場合、ベースアップ等による賃金改善額が要件を満たしていません。</t>
    <rPh sb="18" eb="19">
      <t>トウ</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</si>
  <si>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</si>
  <si>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3"/>
  </si>
  <si>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3"/>
  </si>
  <si>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3"/>
  </si>
  <si>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3"/>
  </si>
  <si>
    <t>ベースアップ等加算の総額(別紙様式3-1①に転記)</t>
    <rPh sb="6" eb="7">
      <t>トウ</t>
    </rPh>
    <rPh sb="7" eb="9">
      <t>カサン</t>
    </rPh>
    <rPh sb="10" eb="12">
      <t>ソウガク</t>
    </rPh>
    <rPh sb="22" eb="24">
      <t>テンキ</t>
    </rPh>
    <phoneticPr fontId="3"/>
  </si>
  <si>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3"/>
  </si>
  <si>
    <t>※上記に加えて、今年度に提出した計画書の記載内容から変更がない場合は「変更なし」にもチェック（✔）すること。</t>
    <rPh sb="1" eb="3">
      <t>ジョウキ</t>
    </rPh>
    <rPh sb="4" eb="5">
      <t>クワ</t>
    </rPh>
    <phoneticPr fontId="3"/>
  </si>
  <si>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3"/>
  </si>
  <si>
    <t>ベースアップ等による賃金改善額等＜ベースアップ等加算＞</t>
    <rPh sb="15" eb="16">
      <t>トウ</t>
    </rPh>
    <rPh sb="23" eb="24">
      <t>トウ</t>
    </rPh>
    <rPh sb="24" eb="26">
      <t>カサン</t>
    </rPh>
    <phoneticPr fontId="3"/>
  </si>
  <si>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</si>
  <si>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ⅰ）介護職員の賃金改善額(n-1)</t>
    <rPh sb="7" eb="9">
      <t>チンギン</t>
    </rPh>
    <rPh sb="9" eb="11">
      <t>カイゼン</t>
    </rPh>
    <rPh sb="11" eb="12">
      <t>ガク</t>
    </rPh>
    <phoneticPr fontId="3"/>
  </si>
  <si>
    <t>（うち、ベースアップ等による賃金改善額）(n-2)</t>
    <rPh sb="10" eb="11">
      <t>トウ</t>
    </rPh>
    <rPh sb="14" eb="16">
      <t>チンギン</t>
    </rPh>
    <rPh sb="16" eb="18">
      <t>カイゼン</t>
    </rPh>
    <rPh sb="18" eb="19">
      <t>ガク</t>
    </rPh>
    <phoneticPr fontId="3"/>
  </si>
  <si>
    <t>ⅱ）その他の職員の賃金改善額(o-1)</t>
    <rPh sb="4" eb="5">
      <t>タ</t>
    </rPh>
    <rPh sb="6" eb="8">
      <t>ショクイン</t>
    </rPh>
    <rPh sb="9" eb="11">
      <t>チンギン</t>
    </rPh>
    <rPh sb="11" eb="13">
      <t>カイゼン</t>
    </rPh>
    <rPh sb="13" eb="14">
      <t>ガク</t>
    </rPh>
    <phoneticPr fontId="3"/>
  </si>
  <si>
    <t>（うち、ベースアップ等による賃金改善額）(o-2)</t>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</si>
  <si>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</si>
  <si>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</si>
  <si>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3"/>
  </si>
  <si>
    <t>(o-1)
⑤ⅱ）その他の職員の賃金改善額［円］</t>
    <rPh sb="13" eb="15">
      <t>ショクイン</t>
    </rPh>
    <phoneticPr fontId="3"/>
  </si>
  <si>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3"/>
  </si>
  <si>
    <t>特定加算を取得する事業所数</t>
    <rPh sb="0" eb="2">
      <t>トクテイ</t>
    </rPh>
    <rPh sb="2" eb="4">
      <t>カサン</t>
    </rPh>
    <rPh sb="5" eb="7">
      <t>シュトク</t>
    </rPh>
    <rPh sb="9" eb="12">
      <t>ジギョウショ</t>
    </rPh>
    <rPh sb="12" eb="13">
      <t>スウ</t>
    </rPh>
    <phoneticPr fontId="3"/>
  </si>
  <si>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3"/>
  </si>
  <si>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3"/>
  </si>
  <si>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3"/>
  </si>
  <si>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3"/>
  </si>
  <si>
    <t>ベースアップ等加算の賃金改善実施期間における加算の総額［円］
(r)</t>
    <rPh sb="6" eb="7">
      <t>トウ</t>
    </rPh>
    <rPh sb="22" eb="24">
      <t>カサン</t>
    </rPh>
    <rPh sb="25" eb="27">
      <t>ソウガク</t>
    </rPh>
    <rPh sb="28" eb="29">
      <t>エン</t>
    </rPh>
    <phoneticPr fontId="3"/>
  </si>
  <si>
    <t>東京都</t>
    <rPh sb="0" eb="3">
      <t>トウキョウト</t>
    </rPh>
    <phoneticPr fontId="3"/>
  </si>
  <si>
    <t>千代田区</t>
    <rPh sb="0" eb="4">
      <t>チヨダク</t>
    </rPh>
    <phoneticPr fontId="3"/>
  </si>
  <si>
    <t>介護保険事業所名称０１</t>
    <rPh sb="0" eb="2">
      <t>カイゴ</t>
    </rPh>
    <rPh sb="2" eb="4">
      <t>ホケン</t>
    </rPh>
    <rPh sb="4" eb="7">
      <t>ジギョウショ</t>
    </rPh>
    <rPh sb="7" eb="9">
      <t>メイショウ</t>
    </rPh>
    <phoneticPr fontId="3"/>
  </si>
  <si>
    <t>豊島区</t>
    <rPh sb="0" eb="3">
      <t>トシマク</t>
    </rPh>
    <phoneticPr fontId="3"/>
  </si>
  <si>
    <t>介護保険事業所名称０２</t>
    <rPh sb="0" eb="2">
      <t>カイゴ</t>
    </rPh>
    <rPh sb="2" eb="4">
      <t>ホケン</t>
    </rPh>
    <rPh sb="4" eb="7">
      <t>ジギョウショ</t>
    </rPh>
    <rPh sb="7" eb="9">
      <t>メイショウ</t>
    </rPh>
    <phoneticPr fontId="3"/>
  </si>
  <si>
    <t>埼玉県</t>
    <rPh sb="0" eb="3">
      <t>サイタマケン</t>
    </rPh>
    <phoneticPr fontId="3"/>
  </si>
  <si>
    <t>さいたま市</t>
    <rPh sb="4" eb="5">
      <t>シ</t>
    </rPh>
    <phoneticPr fontId="3"/>
  </si>
  <si>
    <t>介護保険事業所名称０３</t>
    <rPh sb="0" eb="2">
      <t>カイゴ</t>
    </rPh>
    <rPh sb="2" eb="4">
      <t>ホケン</t>
    </rPh>
    <rPh sb="4" eb="7">
      <t>ジギョウショ</t>
    </rPh>
    <rPh sb="7" eb="9">
      <t>メイショウ</t>
    </rPh>
    <phoneticPr fontId="3"/>
  </si>
  <si>
    <t>横浜市</t>
    <rPh sb="0" eb="3">
      <t>ヨコハマシ</t>
    </rPh>
    <phoneticPr fontId="3"/>
  </si>
  <si>
    <t>神奈川県</t>
    <rPh sb="0" eb="4">
      <t>カナガワケン</t>
    </rPh>
    <phoneticPr fontId="3"/>
  </si>
  <si>
    <t>介護保険事業所名称０４</t>
    <rPh sb="0" eb="2">
      <t>カイゴ</t>
    </rPh>
    <rPh sb="2" eb="4">
      <t>ホケン</t>
    </rPh>
    <rPh sb="4" eb="7">
      <t>ジギョウショ</t>
    </rPh>
    <rPh sb="7" eb="9">
      <t>メイショウ</t>
    </rPh>
    <phoneticPr fontId="3"/>
  </si>
  <si>
    <t>小規模多機能型居宅介護</t>
  </si>
  <si>
    <t>千葉県</t>
    <rPh sb="0" eb="3">
      <t>チバケン</t>
    </rPh>
    <phoneticPr fontId="3"/>
  </si>
  <si>
    <t>千葉市</t>
    <rPh sb="0" eb="3">
      <t>チバシ</t>
    </rPh>
    <phoneticPr fontId="3"/>
  </si>
  <si>
    <t>介護保険事業所名称０５</t>
    <rPh sb="0" eb="2">
      <t>カイゴ</t>
    </rPh>
    <rPh sb="2" eb="4">
      <t>ホケン</t>
    </rPh>
    <rPh sb="4" eb="7">
      <t>ジギョウショ</t>
    </rPh>
    <rPh sb="7" eb="9">
      <t>メイショウ</t>
    </rPh>
    <phoneticPr fontId="3"/>
  </si>
  <si>
    <t>短期入所療養介護（老健）</t>
  </si>
  <si>
    <t>○</t>
  </si>
  <si>
    <t>加算Ⅱ</t>
  </si>
  <si>
    <t>加算Ⅰ</t>
  </si>
  <si>
    <t>特定Ⅰ</t>
  </si>
  <si>
    <t>特定Ⅱ</t>
  </si>
  <si>
    <t>○○ケアサービス</t>
    <phoneticPr fontId="3"/>
  </si>
  <si>
    <t>－</t>
    <phoneticPr fontId="3"/>
  </si>
  <si>
    <t>千代田区霞が関１－２－２</t>
    <rPh sb="0" eb="4">
      <t>チヨダク</t>
    </rPh>
    <rPh sb="4" eb="5">
      <t>カスミ</t>
    </rPh>
    <rPh sb="6" eb="7">
      <t>セキ</t>
    </rPh>
    <phoneticPr fontId="3"/>
  </si>
  <si>
    <t>○○ビル18Ｆ</t>
    <phoneticPr fontId="3"/>
  </si>
  <si>
    <t>代表取締役</t>
    <rPh sb="0" eb="2">
      <t>ダイヒョウ</t>
    </rPh>
    <rPh sb="2" eb="5">
      <t>トリシマリヤク</t>
    </rPh>
    <phoneticPr fontId="3"/>
  </si>
  <si>
    <t>厚労　花子</t>
    <rPh sb="0" eb="2">
      <t>コウロウ</t>
    </rPh>
    <rPh sb="3" eb="5">
      <t>ハナコ</t>
    </rPh>
    <phoneticPr fontId="3"/>
  </si>
  <si>
    <t>コウロウ　タロウ</t>
    <phoneticPr fontId="3"/>
  </si>
  <si>
    <t>厚労　太郎</t>
    <rPh sb="0" eb="2">
      <t>コウロウ</t>
    </rPh>
    <rPh sb="3" eb="5">
      <t>タロウ</t>
    </rPh>
    <phoneticPr fontId="3"/>
  </si>
  <si>
    <t>03-3571-0000</t>
    <phoneticPr fontId="3"/>
  </si>
  <si>
    <t>03-3571-9999</t>
    <phoneticPr fontId="3"/>
  </si>
  <si>
    <t>aaa@aaa.aa.jp</t>
    <phoneticPr fontId="3"/>
  </si>
  <si>
    <t>○○市</t>
    <rPh sb="2" eb="3">
      <t>シ</t>
    </rPh>
    <phoneticPr fontId="3"/>
  </si>
  <si>
    <t>○</t>
    <phoneticPr fontId="3"/>
  </si>
  <si>
    <t>〇〇ケアサービス</t>
    <phoneticPr fontId="3"/>
  </si>
  <si>
    <t>代表取締役　厚労　花子</t>
    <phoneticPr fontId="3"/>
  </si>
  <si>
    <t>介護職員処遇改善加算・介護職員等特定処遇改善加算・介護職員等ベースアップ等支援加算
実績報告書（令和４年度） フェイスシート</t>
    <rPh sb="4" eb="10">
      <t>ショグウカイゼンカサン</t>
    </rPh>
    <rPh sb="11" eb="15">
      <t>カイゴショクイン</t>
    </rPh>
    <rPh sb="15" eb="16">
      <t>トウ</t>
    </rPh>
    <rPh sb="16" eb="18">
      <t>トクテイ</t>
    </rPh>
    <rPh sb="22" eb="24">
      <t>カサン</t>
    </rPh>
    <rPh sb="25" eb="30">
      <t>カイゴショクイントウ</t>
    </rPh>
    <rPh sb="36" eb="37">
      <t>トウ</t>
    </rPh>
    <rPh sb="37" eb="41">
      <t>シエンカサン</t>
    </rPh>
    <rPh sb="48" eb="50">
      <t>レイワ</t>
    </rPh>
    <rPh sb="51" eb="53">
      <t>ネンド</t>
    </rPh>
    <phoneticPr fontId="11"/>
  </si>
  <si>
    <t>○法人情報</t>
    <phoneticPr fontId="11"/>
  </si>
  <si>
    <t>　法人名(事業者・開設者）</t>
    <rPh sb="3" eb="4">
      <t>ナ</t>
    </rPh>
    <rPh sb="5" eb="8">
      <t>ジギョウシャ</t>
    </rPh>
    <rPh sb="9" eb="12">
      <t>カイセツシャ</t>
    </rPh>
    <phoneticPr fontId="11"/>
  </si>
  <si>
    <t>○提出書類一覧</t>
  </si>
  <si>
    <t>該当する欄に〇をつける</t>
    <rPh sb="0" eb="2">
      <t>ガイトウ</t>
    </rPh>
    <rPh sb="4" eb="5">
      <t>ラン</t>
    </rPh>
    <phoneticPr fontId="11"/>
  </si>
  <si>
    <t xml:space="preserve">　別紙様式３－１   処遇改善実績報告書　 【必須】          </t>
    <rPh sb="11" eb="15">
      <t>ショグウカイゼン</t>
    </rPh>
    <rPh sb="15" eb="20">
      <t>ジッセキホウコクショ</t>
    </rPh>
    <rPh sb="23" eb="25">
      <t>ヒッス</t>
    </rPh>
    <phoneticPr fontId="11"/>
  </si>
  <si>
    <t>　別紙様式３－２  処遇改善・特定処遇改善実績報告書（施設・事業所別個表）　【必須】</t>
    <rPh sb="10" eb="14">
      <t>ショグウカイゼン</t>
    </rPh>
    <rPh sb="15" eb="21">
      <t>トクテイショグウカイゼン</t>
    </rPh>
    <rPh sb="21" eb="26">
      <t>ジッセキホウコクショ</t>
    </rPh>
    <rPh sb="27" eb="29">
      <t>シセツ</t>
    </rPh>
    <rPh sb="30" eb="33">
      <t>ジギョウショ</t>
    </rPh>
    <rPh sb="33" eb="34">
      <t>ベツ</t>
    </rPh>
    <rPh sb="34" eb="36">
      <t>コヒョウ</t>
    </rPh>
    <rPh sb="39" eb="41">
      <t>ヒッス</t>
    </rPh>
    <phoneticPr fontId="11"/>
  </si>
  <si>
    <t>　別紙様式３－３  ベースアップ等支援実績報告書（施設・事業所別個表）　</t>
    <rPh sb="16" eb="17">
      <t>トウ</t>
    </rPh>
    <rPh sb="17" eb="19">
      <t>シエン</t>
    </rPh>
    <rPh sb="19" eb="24">
      <t>ジッセキホウコクショ</t>
    </rPh>
    <rPh sb="25" eb="27">
      <t>シセツ</t>
    </rPh>
    <rPh sb="28" eb="31">
      <t>ジギョウショ</t>
    </rPh>
    <rPh sb="31" eb="32">
      <t>ベツ</t>
    </rPh>
    <rPh sb="32" eb="34">
      <t>コヒョウ</t>
    </rPh>
    <phoneticPr fontId="11"/>
  </si>
  <si>
    <r>
      <rPr>
        <sz val="10"/>
        <color theme="1"/>
        <rFont val="ＭＳ Ｐ明朝"/>
        <family val="1"/>
        <charset val="128"/>
      </rPr>
      <t>　加算額内訳書</t>
    </r>
    <r>
      <rPr>
        <sz val="8"/>
        <color theme="1"/>
        <rFont val="ＭＳ ゴシック"/>
        <family val="3"/>
        <charset val="128"/>
      </rPr>
      <t>　</t>
    </r>
    <r>
      <rPr>
        <sz val="9"/>
        <color theme="1"/>
        <rFont val="ＭＳ ゴシック"/>
        <family val="3"/>
        <charset val="128"/>
      </rPr>
      <t>（区分支給限度基準額を超えたサービスに係る加算額を徴収した場合）</t>
    </r>
    <rPh sb="1" eb="3">
      <t>カサン</t>
    </rPh>
    <rPh sb="3" eb="4">
      <t>ガク</t>
    </rPh>
    <rPh sb="4" eb="6">
      <t>ウチワケ</t>
    </rPh>
    <rPh sb="6" eb="7">
      <t>ショ</t>
    </rPh>
    <rPh sb="9" eb="18">
      <t>クブンシキュウゲンドキジュンガク</t>
    </rPh>
    <rPh sb="19" eb="20">
      <t>コ</t>
    </rPh>
    <rPh sb="27" eb="28">
      <t>カカ</t>
    </rPh>
    <rPh sb="29" eb="31">
      <t>カサン</t>
    </rPh>
    <rPh sb="31" eb="32">
      <t>ガク</t>
    </rPh>
    <rPh sb="33" eb="35">
      <t>チョウシュウ</t>
    </rPh>
    <rPh sb="37" eb="39">
      <t>バアイ</t>
    </rPh>
    <phoneticPr fontId="11"/>
  </si>
  <si>
    <t>　</t>
    <phoneticPr fontId="11"/>
  </si>
  <si>
    <t>同一の実績報告書を提出する指定権者数</t>
    <rPh sb="0" eb="2">
      <t>ドウイツ</t>
    </rPh>
    <rPh sb="3" eb="8">
      <t>ジ</t>
    </rPh>
    <rPh sb="9" eb="11">
      <t>テイシュツ</t>
    </rPh>
    <rPh sb="13" eb="15">
      <t>シテイ</t>
    </rPh>
    <rPh sb="15" eb="16">
      <t>ケン</t>
    </rPh>
    <rPh sb="16" eb="17">
      <t>ジャ</t>
    </rPh>
    <rPh sb="17" eb="18">
      <t>スウ</t>
    </rPh>
    <phoneticPr fontId="11"/>
  </si>
  <si>
    <t>ア</t>
    <phoneticPr fontId="11"/>
  </si>
  <si>
    <t xml:space="preserve"> 一か所のみ</t>
    <rPh sb="1" eb="2">
      <t>イッ</t>
    </rPh>
    <rPh sb="3" eb="4">
      <t>ショ</t>
    </rPh>
    <phoneticPr fontId="11"/>
  </si>
  <si>
    <t>イ</t>
    <phoneticPr fontId="11"/>
  </si>
  <si>
    <t xml:space="preserve"> 複数ある</t>
    <rPh sb="1" eb="3">
      <t>フクスウ</t>
    </rPh>
    <phoneticPr fontId="11"/>
  </si>
  <si>
    <t>（イの場合，提出先を全て記入→）</t>
    <phoneticPr fontId="11"/>
  </si>
  <si>
    <t>指定権者</t>
    <rPh sb="0" eb="2">
      <t>シテイ</t>
    </rPh>
    <rPh sb="2" eb="3">
      <t>ケン</t>
    </rPh>
    <rPh sb="3" eb="4">
      <t>ジャ</t>
    </rPh>
    <phoneticPr fontId="11"/>
  </si>
  <si>
    <t>以下，指定権者処理欄</t>
    <rPh sb="0" eb="2">
      <t>イカ</t>
    </rPh>
    <phoneticPr fontId="11"/>
  </si>
  <si>
    <t>加算の算定月</t>
  </si>
  <si>
    <r>
      <t xml:space="preserve">令和 　 </t>
    </r>
    <r>
      <rPr>
        <sz val="10"/>
        <color rgb="FFFF0000"/>
        <rFont val="ＭＳ Ｐ明朝"/>
        <family val="1"/>
        <charset val="128"/>
      </rPr>
      <t xml:space="preserve"> </t>
    </r>
    <r>
      <rPr>
        <sz val="10"/>
        <color theme="1"/>
        <rFont val="ＭＳ Ｐ明朝"/>
        <family val="1"/>
        <charset val="128"/>
      </rPr>
      <t>年　　 月　　　　～　　令和　　　 年　　　　月</t>
    </r>
    <rPh sb="0" eb="2">
      <t>レイワ</t>
    </rPh>
    <rPh sb="6" eb="7">
      <t>ネン</t>
    </rPh>
    <rPh sb="10" eb="11">
      <t>ガツ</t>
    </rPh>
    <rPh sb="18" eb="20">
      <t>レイワ</t>
    </rPh>
    <rPh sb="24" eb="25">
      <t>ネン</t>
    </rPh>
    <rPh sb="29" eb="30">
      <t>ガツ</t>
    </rPh>
    <phoneticPr fontId="11"/>
  </si>
  <si>
    <t xml:space="preserve"> 受付日</t>
    <rPh sb="1" eb="4">
      <t>ウケツケビ</t>
    </rPh>
    <phoneticPr fontId="11"/>
  </si>
  <si>
    <t>内容確認事項</t>
    <rPh sb="0" eb="2">
      <t>ナイヨウ</t>
    </rPh>
    <rPh sb="2" eb="4">
      <t>カクニン</t>
    </rPh>
    <rPh sb="4" eb="6">
      <t>ジコウ</t>
    </rPh>
    <phoneticPr fontId="11"/>
  </si>
  <si>
    <t>処理状況</t>
    <rPh sb="0" eb="2">
      <t>ショリ</t>
    </rPh>
    <rPh sb="2" eb="4">
      <t>ジョウキョウ</t>
    </rPh>
    <phoneticPr fontId="11"/>
  </si>
  <si>
    <t xml:space="preserve"> 受付番号</t>
    <rPh sb="1" eb="3">
      <t>ウケツケ</t>
    </rPh>
    <rPh sb="3" eb="5">
      <t>バンゴウ</t>
    </rPh>
    <phoneticPr fontId="11"/>
  </si>
  <si>
    <t xml:space="preserve"> 書類確認</t>
    <rPh sb="1" eb="3">
      <t>ショルイ</t>
    </rPh>
    <rPh sb="3" eb="5">
      <t>カクニン</t>
    </rPh>
    <phoneticPr fontId="11"/>
  </si>
  <si>
    <t xml:space="preserve"> 報告内容確認</t>
    <rPh sb="1" eb="3">
      <t>ホウコク</t>
    </rPh>
    <rPh sb="3" eb="5">
      <t>ナイヨウ</t>
    </rPh>
    <rPh sb="5" eb="7">
      <t>カクニン</t>
    </rPh>
    <phoneticPr fontId="11"/>
  </si>
  <si>
    <t xml:space="preserve"> 承認日</t>
    <rPh sb="1" eb="3">
      <t>ショウニン</t>
    </rPh>
    <rPh sb="3" eb="4">
      <t>ビ</t>
    </rPh>
    <phoneticPr fontId="11"/>
  </si>
  <si>
    <t>○</t>
    <phoneticPr fontId="11"/>
  </si>
  <si>
    <t>法　人　名</t>
    <rPh sb="0" eb="1">
      <t>ホウ</t>
    </rPh>
    <rPh sb="2" eb="3">
      <t>ジン</t>
    </rPh>
    <rPh sb="4" eb="5">
      <t>メイ</t>
    </rPh>
    <phoneticPr fontId="3"/>
  </si>
  <si>
    <t>　都道府県名　</t>
    <rPh sb="1" eb="5">
      <t>トドウフケン</t>
    </rPh>
    <rPh sb="5" eb="6">
      <t>メイ</t>
    </rPh>
    <phoneticPr fontId="3"/>
  </si>
  <si>
    <t>事業所の名称</t>
    <rPh sb="0" eb="3">
      <t>ジギョウショ</t>
    </rPh>
    <rPh sb="4" eb="6">
      <t>メイショウ</t>
    </rPh>
    <phoneticPr fontId="3"/>
  </si>
  <si>
    <t>介護職員処遇改善加算額［円］</t>
    <rPh sb="0" eb="2">
      <t>カイゴ</t>
    </rPh>
    <rPh sb="2" eb="4">
      <t>ショクイン</t>
    </rPh>
    <rPh sb="4" eb="6">
      <t>ショグウ</t>
    </rPh>
    <rPh sb="6" eb="8">
      <t>カイゼン</t>
    </rPh>
    <rPh sb="8" eb="10">
      <t>カサン</t>
    </rPh>
    <rPh sb="10" eb="11">
      <t>ガク</t>
    </rPh>
    <rPh sb="11" eb="14">
      <t>「エン」</t>
    </rPh>
    <phoneticPr fontId="3"/>
  </si>
  <si>
    <t>介護職員等特定処遇改善加算額［円］</t>
    <rPh sb="0" eb="13">
      <t>カイゴショクイントウトクテイショグウカイゼンカサン</t>
    </rPh>
    <rPh sb="13" eb="14">
      <t>ガク</t>
    </rPh>
    <rPh sb="14" eb="17">
      <t>「エン」</t>
    </rPh>
    <phoneticPr fontId="3"/>
  </si>
  <si>
    <t>介護職員等ベースアップ等支援加算額［円］</t>
    <rPh sb="11" eb="16">
      <t>トウシエンカサン</t>
    </rPh>
    <rPh sb="16" eb="17">
      <t>ガク</t>
    </rPh>
    <rPh sb="17" eb="20">
      <t>「エン」</t>
    </rPh>
    <phoneticPr fontId="3"/>
  </si>
  <si>
    <t>うち区分支給限度基準額を超えたサービスに係る加算額［円］</t>
    <rPh sb="2" eb="6">
      <t>クブンシキュウ</t>
    </rPh>
    <rPh sb="6" eb="8">
      <t>ゲンド</t>
    </rPh>
    <rPh sb="8" eb="10">
      <t>キジュン</t>
    </rPh>
    <rPh sb="10" eb="11">
      <t>ガク</t>
    </rPh>
    <rPh sb="12" eb="13">
      <t>コ</t>
    </rPh>
    <rPh sb="20" eb="21">
      <t>カカ</t>
    </rPh>
    <rPh sb="22" eb="24">
      <t>カサン</t>
    </rPh>
    <rPh sb="24" eb="25">
      <t>ガク</t>
    </rPh>
    <rPh sb="25" eb="28">
      <t>「エン」</t>
    </rPh>
    <phoneticPr fontId="3"/>
  </si>
  <si>
    <t>合計</t>
    <rPh sb="0" eb="2">
      <t>ゴウケイ</t>
    </rPh>
    <phoneticPr fontId="3"/>
  </si>
  <si>
    <t>イ</t>
  </si>
  <si>
    <t>東京都、横浜市、千葉県</t>
    <rPh sb="0" eb="3">
      <t>トウキョウト</t>
    </rPh>
    <rPh sb="4" eb="7">
      <t>ヨコハマシ</t>
    </rPh>
    <rPh sb="8" eb="11">
      <t>チバケン</t>
    </rPh>
    <phoneticPr fontId="3"/>
  </si>
  <si>
    <t>フェイスシート</t>
  </si>
  <si>
    <t>④</t>
  </si>
  <si>
    <t>法人名は基本入力シートから転記されます。それ以外を入力してください。</t>
    <rPh sb="0" eb="2">
      <t>ホウジン</t>
    </rPh>
    <rPh sb="2" eb="3">
      <t>メイ</t>
    </rPh>
    <rPh sb="4" eb="6">
      <t>キホン</t>
    </rPh>
    <rPh sb="6" eb="8">
      <t>ニュウリョク</t>
    </rPh>
    <rPh sb="13" eb="15">
      <t>テンキ</t>
    </rPh>
    <rPh sb="22" eb="24">
      <t>イガイ</t>
    </rPh>
    <rPh sb="25" eb="27">
      <t>ニュウリョク</t>
    </rPh>
    <phoneticPr fontId="3"/>
  </si>
  <si>
    <t>処遇改善加算額内訳書（令和４年度）</t>
    <rPh sb="0" eb="2">
      <t>ショグウ</t>
    </rPh>
    <rPh sb="2" eb="4">
      <t>カイゼン</t>
    </rPh>
    <rPh sb="4" eb="6">
      <t>カサン</t>
    </rPh>
    <rPh sb="6" eb="7">
      <t>ガク</t>
    </rPh>
    <rPh sb="7" eb="9">
      <t>ウチワケ</t>
    </rPh>
    <rPh sb="9" eb="10">
      <t>ショ</t>
    </rPh>
    <rPh sb="11" eb="13">
      <t>レイワ</t>
    </rPh>
    <rPh sb="14" eb="16">
      <t>ネンド</t>
    </rPh>
    <phoneticPr fontId="3"/>
  </si>
  <si>
    <t>⑤</t>
    <phoneticPr fontId="3"/>
  </si>
  <si>
    <t>区分支給限度基準額を超えたサービスに係る加算額を徴収した事業所・施設があれば，記入し，提出してください。</t>
    <rPh sb="0" eb="2">
      <t>クブン</t>
    </rPh>
    <rPh sb="2" eb="4">
      <t>シキュウ</t>
    </rPh>
    <rPh sb="4" eb="6">
      <t>ゲンド</t>
    </rPh>
    <rPh sb="6" eb="8">
      <t>キジュン</t>
    </rPh>
    <rPh sb="8" eb="9">
      <t>ガク</t>
    </rPh>
    <rPh sb="10" eb="11">
      <t>コ</t>
    </rPh>
    <rPh sb="18" eb="19">
      <t>カカ</t>
    </rPh>
    <rPh sb="20" eb="22">
      <t>カサン</t>
    </rPh>
    <rPh sb="22" eb="23">
      <t>ガク</t>
    </rPh>
    <rPh sb="24" eb="26">
      <t>チョウシュウ</t>
    </rPh>
    <rPh sb="28" eb="30">
      <t>ジギョウ</t>
    </rPh>
    <rPh sb="30" eb="31">
      <t>ショ</t>
    </rPh>
    <rPh sb="32" eb="34">
      <t>シセツ</t>
    </rPh>
    <rPh sb="39" eb="41">
      <t>キニュウ</t>
    </rPh>
    <rPh sb="43" eb="45">
      <t>テイシュツ</t>
    </rPh>
    <phoneticPr fontId="3"/>
  </si>
  <si>
    <t>必要があれば提出</t>
    <rPh sb="0" eb="2">
      <t>ヒツヨウ</t>
    </rPh>
    <rPh sb="6" eb="8">
      <t>テイシュツ</t>
    </rPh>
    <phoneticPr fontId="3"/>
  </si>
  <si>
    <t>修正連絡票</t>
    <rPh sb="0" eb="2">
      <t>シュウセイ</t>
    </rPh>
    <rPh sb="2" eb="4">
      <t>レンラク</t>
    </rPh>
    <rPh sb="4" eb="5">
      <t>ヒョウ</t>
    </rPh>
    <phoneticPr fontId="3"/>
  </si>
  <si>
    <t>修正版を提出する際に記入し，提出してください。</t>
    <rPh sb="0" eb="2">
      <t>シュウセイ</t>
    </rPh>
    <rPh sb="2" eb="3">
      <t>バン</t>
    </rPh>
    <rPh sb="4" eb="6">
      <t>テイシュツ</t>
    </rPh>
    <rPh sb="8" eb="9">
      <t>サイ</t>
    </rPh>
    <rPh sb="10" eb="12">
      <t>キニュウ</t>
    </rPh>
    <rPh sb="14" eb="16">
      <t>テイシュツ</t>
    </rPh>
    <phoneticPr fontId="3"/>
  </si>
  <si>
    <t>●その他、各シートに記載している注意事項をよくお読みください。</t>
    <rPh sb="3" eb="4">
      <t>タ</t>
    </rPh>
    <rPh sb="5" eb="6">
      <t>カク</t>
    </rPh>
    <rPh sb="10" eb="12">
      <t>キサイ</t>
    </rPh>
    <rPh sb="16" eb="18">
      <t>チュウイ</t>
    </rPh>
    <rPh sb="18" eb="20">
      <t>ジコウ</t>
    </rPh>
    <rPh sb="24" eb="25">
      <t>ヨ</t>
    </rPh>
    <phoneticPr fontId="3"/>
  </si>
  <si>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・(n-2)及び(o-2)には、別紙様式2-1の２（５）ハに記載した具体的な賃金改善の取組に基づく、ベースアップ等（基本給又は毎月決まって支払われる手当の引上げ）による賃金改善額を記載すること。</t>
    <rPh sb="96" eb="97">
      <t>トウ</t>
    </rPh>
    <phoneticPr fontId="3"/>
  </si>
  <si>
    <t>※色のついたセルに入力して下さい。行が不足する場合はコピーして増やしてください。</t>
    <rPh sb="1" eb="2">
      <t>イロ</t>
    </rPh>
    <rPh sb="9" eb="11">
      <t>ニュウリョク</t>
    </rPh>
    <rPh sb="13" eb="14">
      <t>クダ</t>
    </rPh>
    <rPh sb="17" eb="18">
      <t>ギョウ</t>
    </rPh>
    <rPh sb="19" eb="21">
      <t>フソク</t>
    </rPh>
    <rPh sb="23" eb="25">
      <t>バアイ</t>
    </rPh>
    <rPh sb="31" eb="32">
      <t>フ</t>
    </rPh>
    <phoneticPr fontId="3"/>
  </si>
  <si>
    <t>処遇改善等加算額内訳書　(令和４年度)</t>
    <rPh sb="0" eb="2">
      <t>ショグウ</t>
    </rPh>
    <rPh sb="2" eb="4">
      <t>カイゼン</t>
    </rPh>
    <rPh sb="4" eb="5">
      <t>トウ</t>
    </rPh>
    <rPh sb="5" eb="7">
      <t>カサン</t>
    </rPh>
    <rPh sb="7" eb="8">
      <t>ガク</t>
    </rPh>
    <rPh sb="8" eb="10">
      <t>ウチワケ</t>
    </rPh>
    <rPh sb="10" eb="11">
      <t>ショ</t>
    </rPh>
    <phoneticPr fontId="3"/>
  </si>
  <si>
    <t>②ⅱ）「前年度の賃金の総額」【基準額１】【基準額２】には、令和４年度の処遇改善加算，特定処遇改善加算の計画書の２(1)④ⅱ）、【基準額３】には、令和４年度ベースアップ加算の計画書の２（１）②ⅱ）の額を記載することとしているが、職員構成が変わった等の事由により修正することが可能である。</t>
    <rPh sb="29" eb="31">
      <t>レイワ</t>
    </rPh>
    <rPh sb="32" eb="33">
      <t>ネン</t>
    </rPh>
    <rPh sb="33" eb="34">
      <t>ド</t>
    </rPh>
    <rPh sb="35" eb="37">
      <t>ショグウ</t>
    </rPh>
    <rPh sb="37" eb="39">
      <t>カイゼン</t>
    </rPh>
    <rPh sb="39" eb="41">
      <t>カサン</t>
    </rPh>
    <rPh sb="42" eb="44">
      <t>トクテイ</t>
    </rPh>
    <rPh sb="44" eb="46">
      <t>ショグウ</t>
    </rPh>
    <rPh sb="46" eb="48">
      <t>カイゼン</t>
    </rPh>
    <rPh sb="48" eb="50">
      <t>カサン</t>
    </rPh>
    <rPh sb="51" eb="54">
      <t>ケイカクショ</t>
    </rPh>
    <rPh sb="64" eb="67">
      <t>キジュンガク</t>
    </rPh>
    <rPh sb="72" eb="74">
      <t>レイワ</t>
    </rPh>
    <rPh sb="75" eb="77">
      <t>ネンド</t>
    </rPh>
    <rPh sb="83" eb="85">
      <t>カサン</t>
    </rPh>
    <phoneticPr fontId="3"/>
  </si>
  <si>
    <t>「前年度の平均賃金額（月額）」【基準額４】には、計画書２（２）⑦ⅳ）の額を記載することとしているが、職員構成が変わった等の事由により修正することが可能である。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</si>
</sst>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10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
      <b/>
      <sz val="12"/>
      <color theme="1"/>
      <name val="ＭＳ Ｐ明朝"/>
      <family val="1"/>
      <charset val="128"/>
    </font>
    <font>
      <sz val="8"/>
      <color theme="1"/>
      <name val="ＭＳ Ｐゴシック"/>
      <family val="2"/>
      <charset val="128"/>
      <scheme val="minor"/>
    </font>
    <font>
      <b/>
      <sz val="16"/>
      <color theme="1"/>
      <name val="ＭＳ Ｐ明朝"/>
      <family val="1"/>
      <charset val="128"/>
    </font>
    <font>
      <sz val="10"/>
      <color theme="1"/>
      <name val="ＭＳ ゴシック"/>
      <family val="3"/>
      <charset val="128"/>
    </font>
    <font>
      <sz val="9"/>
      <color rgb="FFFF0000"/>
      <name val="ＭＳ 明朝"/>
      <family val="1"/>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
      <sz val="10"/>
      <color theme="1"/>
      <name val="ＭＳ Ｐゴシック"/>
      <family val="2"/>
      <charset val="128"/>
      <scheme val="minor"/>
    </font>
    <font>
      <sz val="10"/>
      <color theme="1"/>
      <name val="ＭＳ Ｐゴシック"/>
      <family val="3"/>
      <charset val="128"/>
      <scheme val="minor"/>
    </font>
    <font>
      <sz val="12"/>
      <color theme="1"/>
      <name val="ＭＳ ゴシック"/>
      <family val="3"/>
      <charset val="128"/>
    </font>
    <font>
      <sz val="11"/>
      <name val="ＭＳ ゴシック"/>
      <family val="3"/>
      <charset val="128"/>
    </font>
    <font>
      <sz val="14"/>
      <name val="ＭＳ 明朝"/>
      <family val="1"/>
      <charset val="128"/>
    </font>
    <font>
      <sz val="9"/>
      <name val="ＭＳ 明朝"/>
      <family val="1"/>
      <charset val="128"/>
    </font>
    <font>
      <u/>
      <sz val="9"/>
      <name val="ＭＳ Ｐ明朝"/>
      <family val="1"/>
      <charset val="128"/>
    </font>
    <font>
      <sz val="9"/>
      <name val="ＭＳ ゴシック"/>
      <family val="3"/>
      <charset val="128"/>
    </font>
    <font>
      <b/>
      <sz val="8"/>
      <color rgb="FFFF0000"/>
      <name val="ＭＳ Ｐ明朝"/>
      <family val="1"/>
      <charset val="128"/>
    </font>
    <font>
      <sz val="8"/>
      <name val="ＭＳ 明朝"/>
      <family val="1"/>
      <charset val="128"/>
    </font>
    <font>
      <sz val="10"/>
      <name val="ＭＳ ゴシック"/>
      <family val="3"/>
      <charset val="128"/>
    </font>
    <font>
      <sz val="9"/>
      <color indexed="81"/>
      <name val="ＭＳ Ｐゴシック"/>
      <family val="3"/>
      <charset val="128"/>
    </font>
    <font>
      <sz val="12"/>
      <name val="ＭＳ Ｐゴシック"/>
      <family val="3"/>
      <charset val="128"/>
    </font>
    <font>
      <sz val="20"/>
      <name val="ＭＳ Ｐゴシック"/>
      <family val="3"/>
      <charset val="128"/>
    </font>
    <font>
      <b/>
      <sz val="14"/>
      <color rgb="FFFF0000"/>
      <name val="ＭＳ Ｐゴシック"/>
      <family val="3"/>
      <charset val="128"/>
    </font>
    <font>
      <b/>
      <sz val="10"/>
      <name val="ＭＳ 明朝"/>
      <family val="1"/>
      <charset val="128"/>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
      <patternFill patternType="solid">
        <fgColor theme="0" tint="-0.249977111117893"/>
        <bgColor indexed="64"/>
      </patternFill>
    </fill>
  </fills>
  <borders count="1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
      <left style="hair">
        <color indexed="64"/>
      </left>
      <right style="thin">
        <color indexed="64"/>
      </right>
      <top/>
      <bottom style="thin">
        <color indexed="64"/>
      </bottom>
      <diagonal/>
    </border>
    <border>
      <left/>
      <right/>
      <top style="double">
        <color auto="1"/>
      </top>
      <bottom style="medium">
        <color auto="1"/>
      </bottom>
      <diagonal/>
    </border>
  </borders>
  <cellStyleXfs count="8">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0" fontId="4" fillId="0" borderId="0">
      <alignment vertical="center"/>
    </xf>
  </cellStyleXfs>
  <cellXfs count="1063">
    <xf numFmtId="0" fontId="0" fillId="0" borderId="0" xfId="0">
      <alignment vertical="center"/>
    </xf>
    <xf numFmtId="0" fontId="0" fillId="0" borderId="0" xfId="0" applyFont="1" applyAlignment="1">
      <alignment horizontal="left" vertical="center"/>
    </xf>
    <xf numFmtId="0" fontId="4"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4" fillId="0" borderId="35" xfId="0" applyFont="1" applyBorder="1">
      <alignment vertical="center"/>
    </xf>
    <xf numFmtId="0" fontId="6" fillId="0" borderId="0" xfId="0" applyFont="1">
      <alignment vertical="center"/>
    </xf>
    <xf numFmtId="0" fontId="7"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9"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2" fillId="0" borderId="0" xfId="0" applyFont="1">
      <alignment vertical="center"/>
    </xf>
    <xf numFmtId="0" fontId="6"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5"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5"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6" fillId="9" borderId="2" xfId="0" applyFont="1" applyFill="1" applyBorder="1" applyAlignment="1">
      <alignment horizontal="center" vertical="center" wrapText="1"/>
    </xf>
    <xf numFmtId="0" fontId="6"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4" fillId="0" borderId="2" xfId="0" applyFont="1" applyBorder="1" applyAlignment="1">
      <alignment horizontal="center" vertical="center" wrapText="1"/>
    </xf>
    <xf numFmtId="0" fontId="9" fillId="0" borderId="0" xfId="0" applyFont="1">
      <alignment vertical="center"/>
    </xf>
    <xf numFmtId="0" fontId="31" fillId="0" borderId="0" xfId="0" applyFont="1">
      <alignment vertical="center"/>
    </xf>
    <xf numFmtId="0" fontId="9" fillId="0" borderId="2" xfId="0" applyFont="1" applyBorder="1">
      <alignment vertical="center"/>
    </xf>
    <xf numFmtId="0" fontId="9" fillId="0" borderId="16" xfId="0" applyFont="1" applyBorder="1">
      <alignment vertical="center"/>
    </xf>
    <xf numFmtId="0" fontId="9" fillId="0" borderId="17" xfId="0" applyFont="1" applyBorder="1">
      <alignment vertical="center"/>
    </xf>
    <xf numFmtId="0" fontId="9" fillId="0" borderId="46" xfId="0" applyFont="1" applyBorder="1">
      <alignment vertical="center"/>
    </xf>
    <xf numFmtId="0" fontId="9" fillId="0" borderId="17" xfId="0" applyFont="1" applyBorder="1" applyAlignment="1">
      <alignment vertical="center" shrinkToFit="1"/>
    </xf>
    <xf numFmtId="0" fontId="9" fillId="0" borderId="0" xfId="0" applyFont="1" applyAlignment="1">
      <alignment horizontal="center" vertical="center" wrapText="1"/>
    </xf>
    <xf numFmtId="0" fontId="9" fillId="0" borderId="0" xfId="0" applyFont="1" applyAlignment="1">
      <alignment horizontal="right" vertical="top" wrapText="1"/>
    </xf>
    <xf numFmtId="0" fontId="9" fillId="0" borderId="0" xfId="0" applyFont="1" applyAlignment="1">
      <alignment horizontal="left" vertical="top" wrapText="1"/>
    </xf>
    <xf numFmtId="0" fontId="9" fillId="0" borderId="23" xfId="0" applyFont="1" applyBorder="1">
      <alignment vertical="center"/>
    </xf>
    <xf numFmtId="180" fontId="9" fillId="0" borderId="0" xfId="0" applyNumberFormat="1" applyFont="1" applyFill="1" applyBorder="1">
      <alignment vertical="center"/>
    </xf>
    <xf numFmtId="0" fontId="9" fillId="8" borderId="68" xfId="0" applyFont="1" applyFill="1" applyBorder="1" applyAlignment="1">
      <alignment horizontal="center" vertical="center"/>
    </xf>
    <xf numFmtId="0" fontId="9" fillId="8" borderId="31" xfId="0" applyFont="1" applyFill="1" applyBorder="1" applyAlignment="1">
      <alignment horizontal="center" vertical="center"/>
    </xf>
    <xf numFmtId="0" fontId="9" fillId="8" borderId="32" xfId="0" applyFont="1" applyFill="1" applyBorder="1" applyAlignment="1">
      <alignment horizontal="center" vertical="center"/>
    </xf>
    <xf numFmtId="0" fontId="9"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9" fillId="8" borderId="1" xfId="0" applyFont="1" applyFill="1" applyBorder="1" applyAlignment="1">
      <alignment vertical="center"/>
    </xf>
    <xf numFmtId="176" fontId="9" fillId="0" borderId="0" xfId="0" applyNumberFormat="1" applyFont="1" applyFill="1" applyBorder="1">
      <alignment vertical="center"/>
    </xf>
    <xf numFmtId="0" fontId="9" fillId="0" borderId="16" xfId="0" applyFont="1" applyBorder="1" applyAlignment="1">
      <alignment horizontal="center" vertical="center"/>
    </xf>
    <xf numFmtId="0" fontId="9" fillId="8" borderId="134" xfId="0" applyFont="1" applyFill="1" applyBorder="1" applyAlignment="1">
      <alignment horizontal="center" vertical="center"/>
    </xf>
    <xf numFmtId="0" fontId="9" fillId="8" borderId="135" xfId="0" applyFont="1" applyFill="1" applyBorder="1" applyAlignment="1">
      <alignment horizontal="center" vertical="center"/>
    </xf>
    <xf numFmtId="0" fontId="9" fillId="8" borderId="136" xfId="0" applyFont="1" applyFill="1" applyBorder="1" applyAlignment="1">
      <alignment horizontal="center" vertical="center"/>
    </xf>
    <xf numFmtId="0" fontId="9" fillId="8" borderId="64" xfId="0" applyFont="1" applyFill="1" applyBorder="1" applyAlignment="1">
      <alignment vertical="center" wrapText="1"/>
    </xf>
    <xf numFmtId="0" fontId="9" fillId="8" borderId="70" xfId="0" applyFont="1" applyFill="1" applyBorder="1" applyAlignment="1">
      <alignment vertical="center" wrapText="1"/>
    </xf>
    <xf numFmtId="0" fontId="9" fillId="8" borderId="137" xfId="0" applyFont="1" applyFill="1" applyBorder="1" applyAlignment="1">
      <alignment horizontal="center" vertical="center"/>
    </xf>
    <xf numFmtId="0" fontId="9" fillId="8" borderId="138" xfId="0" applyFont="1" applyFill="1" applyBorder="1" applyAlignment="1">
      <alignment horizontal="center" vertical="center"/>
    </xf>
    <xf numFmtId="0" fontId="9" fillId="8" borderId="139" xfId="0" applyFont="1" applyFill="1" applyBorder="1" applyAlignment="1">
      <alignment horizontal="center" vertical="center"/>
    </xf>
    <xf numFmtId="0" fontId="9" fillId="8" borderId="74" xfId="0" applyFont="1" applyFill="1" applyBorder="1" applyAlignment="1">
      <alignment vertical="center"/>
    </xf>
    <xf numFmtId="0" fontId="9" fillId="8" borderId="74" xfId="0" applyFont="1" applyFill="1" applyBorder="1" applyAlignment="1">
      <alignment vertical="center" wrapText="1"/>
    </xf>
    <xf numFmtId="0" fontId="9"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5" borderId="16"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1"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3" fillId="0" borderId="2" xfId="0" applyFont="1" applyBorder="1" applyAlignment="1">
      <alignment horizontal="center" vertical="center" wrapText="1"/>
    </xf>
    <xf numFmtId="0" fontId="9" fillId="0" borderId="2" xfId="0" applyFont="1" applyBorder="1" applyAlignment="1">
      <alignment vertical="center" wrapText="1"/>
    </xf>
    <xf numFmtId="0" fontId="9" fillId="0" borderId="0" xfId="0" applyFont="1" applyAlignment="1">
      <alignment horizontal="center" vertical="top"/>
    </xf>
    <xf numFmtId="0" fontId="9"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0" fontId="37" fillId="5" borderId="16" xfId="0" applyFont="1" applyFill="1" applyBorder="1" applyAlignment="1" applyProtection="1">
      <alignment horizontal="right" vertical="center"/>
      <protection locked="0"/>
    </xf>
    <xf numFmtId="181" fontId="37" fillId="5" borderId="16" xfId="0" applyNumberFormat="1" applyFont="1" applyFill="1" applyBorder="1" applyAlignment="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6" fillId="6" borderId="10" xfId="0" applyFont="1" applyFill="1" applyBorder="1">
      <alignment vertical="center"/>
    </xf>
    <xf numFmtId="0" fontId="76" fillId="7" borderId="10" xfId="0" applyFont="1" applyFill="1" applyBorder="1">
      <alignment vertical="center"/>
    </xf>
    <xf numFmtId="0" fontId="37" fillId="0" borderId="0" xfId="0" applyFont="1" applyAlignment="1" applyProtection="1">
      <alignment horizontal="right" vertical="center"/>
      <protection locked="0"/>
    </xf>
    <xf numFmtId="0" fontId="37" fillId="0" borderId="16" xfId="0" applyFont="1" applyFill="1" applyBorder="1" applyAlignment="1" applyProtection="1">
      <alignment horizontal="right" vertical="center"/>
      <protection locked="0"/>
    </xf>
    <xf numFmtId="176" fontId="37" fillId="0" borderId="16" xfId="0" applyNumberFormat="1" applyFont="1" applyFill="1" applyBorder="1" applyAlignment="1" applyProtection="1">
      <alignment horizontal="right" vertical="center" shrinkToFit="1"/>
    </xf>
    <xf numFmtId="176" fontId="37" fillId="0" borderId="7" xfId="0" applyNumberFormat="1" applyFont="1" applyFill="1" applyBorder="1" applyAlignment="1" applyProtection="1">
      <alignment horizontal="right" vertical="center" shrinkToFit="1"/>
    </xf>
    <xf numFmtId="183" fontId="37" fillId="0" borderId="7" xfId="0" applyNumberFormat="1" applyFont="1" applyFill="1" applyBorder="1" applyAlignment="1" applyProtection="1">
      <alignment horizontal="right" vertical="center" shrinkToFit="1"/>
    </xf>
    <xf numFmtId="179" fontId="37" fillId="0" borderId="7" xfId="0" applyNumberFormat="1" applyFont="1" applyFill="1" applyBorder="1" applyAlignment="1" applyProtection="1">
      <alignment horizontal="right" vertical="center" shrinkToFit="1"/>
    </xf>
    <xf numFmtId="181" fontId="37" fillId="0" borderId="16" xfId="0" applyNumberFormat="1" applyFont="1" applyFill="1" applyBorder="1" applyAlignment="1">
      <alignment horizontal="right" vertical="center" shrinkToFit="1"/>
    </xf>
    <xf numFmtId="0" fontId="37" fillId="0" borderId="1" xfId="0" applyFont="1" applyFill="1" applyBorder="1" applyAlignment="1" applyProtection="1">
      <alignment horizontal="right" vertical="center"/>
      <protection locked="0"/>
    </xf>
    <xf numFmtId="176" fontId="37" fillId="0" borderId="1" xfId="0" applyNumberFormat="1" applyFont="1" applyFill="1" applyBorder="1" applyAlignment="1" applyProtection="1">
      <alignment horizontal="right" vertical="center" shrinkToFit="1"/>
    </xf>
    <xf numFmtId="176" fontId="37" fillId="0" borderId="4" xfId="0" applyNumberFormat="1" applyFont="1" applyFill="1" applyBorder="1" applyAlignment="1" applyProtection="1">
      <alignment horizontal="right" vertical="center" shrinkToFit="1"/>
    </xf>
    <xf numFmtId="183" fontId="37" fillId="0" borderId="4" xfId="0" applyNumberFormat="1" applyFont="1" applyFill="1" applyBorder="1" applyAlignment="1" applyProtection="1">
      <alignment horizontal="right" vertical="center" shrinkToFit="1"/>
    </xf>
    <xf numFmtId="179" fontId="37" fillId="0" borderId="4" xfId="0" applyNumberFormat="1" applyFont="1" applyFill="1" applyBorder="1" applyAlignment="1" applyProtection="1">
      <alignment horizontal="right" vertical="center" shrinkToFit="1"/>
    </xf>
    <xf numFmtId="181" fontId="37" fillId="0" borderId="1" xfId="0" applyNumberFormat="1" applyFont="1" applyFill="1" applyBorder="1" applyAlignment="1">
      <alignment horizontal="right" vertical="center" shrinkToFit="1"/>
    </xf>
    <xf numFmtId="38" fontId="25" fillId="0" borderId="1" xfId="5" applyFont="1" applyFill="1" applyBorder="1" applyAlignment="1">
      <alignment horizontal="right" vertical="center"/>
    </xf>
    <xf numFmtId="176" fontId="25" fillId="0" borderId="1" xfId="0" applyNumberFormat="1" applyFont="1" applyFill="1" applyBorder="1" applyAlignment="1">
      <alignment horizontal="right" vertical="center"/>
    </xf>
    <xf numFmtId="0" fontId="37" fillId="0" borderId="46" xfId="0" applyNumberFormat="1" applyFont="1" applyFill="1" applyBorder="1" applyAlignment="1" applyProtection="1">
      <alignment horizontal="center" vertical="center"/>
      <protection locked="0"/>
    </xf>
    <xf numFmtId="0" fontId="37" fillId="0" borderId="145" xfId="0" applyFont="1" applyFill="1" applyBorder="1" applyAlignment="1">
      <alignment horizontal="center" vertical="center"/>
    </xf>
    <xf numFmtId="0" fontId="37" fillId="0" borderId="146" xfId="0" applyFont="1" applyFill="1" applyBorder="1" applyAlignment="1">
      <alignment horizontal="center" vertical="center"/>
    </xf>
    <xf numFmtId="0" fontId="37" fillId="0" borderId="146" xfId="0" applyFont="1" applyFill="1" applyBorder="1" applyAlignment="1" applyProtection="1">
      <alignment horizontal="center" vertical="center"/>
      <protection locked="0"/>
    </xf>
    <xf numFmtId="0" fontId="37" fillId="2" borderId="147" xfId="0" applyNumberFormat="1" applyFont="1" applyFill="1" applyBorder="1" applyAlignment="1" applyProtection="1">
      <alignment vertical="center"/>
      <protection locked="0"/>
    </xf>
    <xf numFmtId="0" fontId="37" fillId="2" borderId="148" xfId="0" applyNumberFormat="1" applyFont="1" applyFill="1" applyBorder="1" applyAlignment="1" applyProtection="1">
      <alignment vertical="center"/>
      <protection locked="0"/>
    </xf>
    <xf numFmtId="0" fontId="37" fillId="2" borderId="46" xfId="0" applyNumberFormat="1" applyFont="1" applyFill="1" applyBorder="1" applyAlignment="1" applyProtection="1">
      <alignment vertical="center" wrapText="1"/>
      <protection locked="0"/>
    </xf>
    <xf numFmtId="0" fontId="37" fillId="2" borderId="17" xfId="0" applyNumberFormat="1" applyFont="1" applyFill="1" applyBorder="1" applyAlignment="1" applyProtection="1">
      <alignment vertical="center" wrapText="1"/>
      <protection locked="0"/>
    </xf>
    <xf numFmtId="0" fontId="37" fillId="2" borderId="46" xfId="0" applyNumberFormat="1" applyFont="1" applyFill="1" applyBorder="1" applyAlignment="1" applyProtection="1">
      <alignment vertical="center" wrapText="1" shrinkToFit="1"/>
      <protection locked="0"/>
    </xf>
    <xf numFmtId="0" fontId="38" fillId="2" borderId="144" xfId="0" applyFont="1" applyFill="1" applyBorder="1" applyAlignment="1" applyProtection="1">
      <alignment horizontal="center" vertical="center" wrapText="1"/>
      <protection locked="0"/>
    </xf>
    <xf numFmtId="0" fontId="37" fillId="2" borderId="152" xfId="0" applyFont="1" applyFill="1" applyBorder="1" applyAlignment="1" applyProtection="1">
      <alignment horizontal="center" vertical="center" wrapText="1"/>
      <protection locked="0"/>
    </xf>
    <xf numFmtId="38" fontId="25" fillId="6" borderId="17" xfId="5" applyFont="1" applyFill="1" applyBorder="1" applyAlignment="1">
      <alignment horizontal="right" vertical="center"/>
    </xf>
    <xf numFmtId="176" fontId="25" fillId="6" borderId="144" xfId="0" applyNumberFormat="1" applyFont="1" applyFill="1" applyBorder="1" applyAlignment="1">
      <alignment horizontal="right" vertical="center"/>
    </xf>
    <xf numFmtId="38" fontId="25" fillId="2" borderId="144" xfId="5" applyFont="1" applyFill="1" applyBorder="1" applyAlignment="1">
      <alignment horizontal="right" vertical="center"/>
    </xf>
    <xf numFmtId="176" fontId="37" fillId="5" borderId="16" xfId="0" applyNumberFormat="1" applyFont="1" applyFill="1" applyBorder="1" applyAlignment="1">
      <alignment horizontal="right" vertical="center" shrinkToFit="1"/>
    </xf>
    <xf numFmtId="176" fontId="37" fillId="2" borderId="144" xfId="0" applyNumberFormat="1" applyFont="1" applyFill="1" applyBorder="1" applyAlignment="1" applyProtection="1">
      <alignment horizontal="right" vertical="center" shrinkToFit="1"/>
    </xf>
    <xf numFmtId="0" fontId="37" fillId="7" borderId="1" xfId="0" applyFont="1" applyFill="1" applyBorder="1" applyAlignment="1" applyProtection="1">
      <alignment horizontal="right" vertical="center"/>
      <protection locked="0"/>
    </xf>
    <xf numFmtId="176" fontId="37" fillId="7" borderId="1" xfId="0" applyNumberFormat="1" applyFont="1" applyFill="1" applyBorder="1" applyAlignment="1" applyProtection="1">
      <alignment horizontal="right" vertical="center" shrinkToFit="1"/>
    </xf>
    <xf numFmtId="176" fontId="37" fillId="5" borderId="1" xfId="0" applyNumberFormat="1" applyFont="1" applyFill="1" applyBorder="1" applyAlignment="1" applyProtection="1">
      <alignment horizontal="right" vertical="center" shrinkToFit="1"/>
    </xf>
    <xf numFmtId="181" fontId="37" fillId="5" borderId="1" xfId="0" applyNumberFormat="1" applyFont="1" applyFill="1" applyBorder="1" applyAlignment="1">
      <alignment horizontal="right" vertical="center" shrinkToFit="1"/>
    </xf>
    <xf numFmtId="0" fontId="27" fillId="0" borderId="70" xfId="0" applyFont="1" applyFill="1" applyBorder="1" applyAlignment="1" applyProtection="1">
      <alignment horizontal="center" vertical="center" wrapText="1"/>
      <protection locked="0"/>
    </xf>
    <xf numFmtId="0" fontId="25" fillId="0" borderId="104" xfId="0" applyFont="1" applyBorder="1" applyProtection="1">
      <alignment vertical="center"/>
      <protection locked="0"/>
    </xf>
    <xf numFmtId="176" fontId="25" fillId="0" borderId="75" xfId="0" applyNumberFormat="1" applyFont="1" applyBorder="1" applyAlignment="1" applyProtection="1">
      <alignment vertical="center" shrinkToFit="1"/>
    </xf>
    <xf numFmtId="0" fontId="9" fillId="8" borderId="1" xfId="0" applyFont="1" applyFill="1" applyBorder="1">
      <alignment vertical="center"/>
    </xf>
    <xf numFmtId="0" fontId="9" fillId="8" borderId="64" xfId="0" applyFont="1" applyFill="1" applyBorder="1">
      <alignment vertical="center"/>
    </xf>
    <xf numFmtId="0" fontId="9" fillId="8" borderId="2" xfId="0" applyFont="1" applyFill="1" applyBorder="1">
      <alignment vertical="center"/>
    </xf>
    <xf numFmtId="0" fontId="9" fillId="8" borderId="3" xfId="0" applyFont="1" applyFill="1" applyBorder="1">
      <alignment vertical="center"/>
    </xf>
    <xf numFmtId="0" fontId="9" fillId="8" borderId="4" xfId="0" applyFont="1" applyFill="1" applyBorder="1">
      <alignment vertical="center"/>
    </xf>
    <xf numFmtId="0" fontId="37" fillId="7" borderId="46" xfId="0" applyFont="1" applyFill="1" applyBorder="1" applyAlignment="1" applyProtection="1">
      <alignment horizontal="right" vertical="center"/>
      <protection locked="0"/>
    </xf>
    <xf numFmtId="176" fontId="37" fillId="7" borderId="46" xfId="0" applyNumberFormat="1" applyFont="1" applyFill="1" applyBorder="1" applyAlignment="1">
      <alignment horizontal="right" vertical="center" shrinkToFit="1"/>
    </xf>
    <xf numFmtId="176" fontId="37" fillId="7" borderId="16" xfId="0" applyNumberFormat="1" applyFont="1" applyFill="1" applyBorder="1" applyAlignment="1">
      <alignment horizontal="right" vertical="center" shrinkToFit="1"/>
    </xf>
    <xf numFmtId="176" fontId="37" fillId="7" borderId="144" xfId="0" applyNumberFormat="1" applyFont="1" applyFill="1" applyBorder="1" applyAlignment="1">
      <alignment horizontal="right" vertical="center" shrinkToFit="1"/>
    </xf>
    <xf numFmtId="176" fontId="37" fillId="5" borderId="144" xfId="0" applyNumberFormat="1" applyFont="1" applyFill="1" applyBorder="1" applyAlignment="1">
      <alignment horizontal="right" vertical="center" shrinkToFit="1"/>
    </xf>
    <xf numFmtId="179" fontId="37" fillId="5" borderId="144" xfId="0" applyNumberFormat="1" applyFont="1" applyFill="1" applyBorder="1" applyAlignment="1">
      <alignment horizontal="right" vertical="center" shrinkToFit="1"/>
    </xf>
    <xf numFmtId="176" fontId="37" fillId="6" borderId="144" xfId="0" applyNumberFormat="1" applyFont="1" applyFill="1" applyBorder="1" applyAlignment="1">
      <alignment horizontal="right" vertical="center" shrinkToFit="1"/>
    </xf>
    <xf numFmtId="176" fontId="37" fillId="11" borderId="144" xfId="0" applyNumberFormat="1" applyFont="1" applyFill="1" applyBorder="1" applyAlignment="1">
      <alignment horizontal="right" vertical="center" shrinkToFit="1"/>
    </xf>
    <xf numFmtId="0" fontId="9" fillId="8" borderId="68" xfId="0" applyFont="1" applyFill="1" applyBorder="1">
      <alignment vertical="center"/>
    </xf>
    <xf numFmtId="0" fontId="9" fillId="8" borderId="31" xfId="0" applyFont="1" applyFill="1" applyBorder="1">
      <alignment vertical="center"/>
    </xf>
    <xf numFmtId="0" fontId="9" fillId="0" borderId="31" xfId="0" applyFont="1" applyBorder="1">
      <alignment vertical="center"/>
    </xf>
    <xf numFmtId="0" fontId="9" fillId="8" borderId="15" xfId="0" applyFont="1" applyFill="1" applyBorder="1">
      <alignment vertical="center"/>
    </xf>
    <xf numFmtId="0" fontId="9" fillId="0" borderId="26" xfId="0" applyFont="1" applyBorder="1">
      <alignment vertical="center"/>
    </xf>
    <xf numFmtId="0" fontId="9" fillId="0" borderId="27" xfId="0" applyFont="1" applyBorder="1">
      <alignment vertical="center"/>
    </xf>
    <xf numFmtId="0" fontId="37" fillId="5" borderId="1" xfId="0" applyFont="1" applyFill="1" applyBorder="1" applyAlignment="1" applyProtection="1">
      <alignment horizontal="right" vertical="center"/>
      <protection locked="0"/>
    </xf>
    <xf numFmtId="0" fontId="53" fillId="0" borderId="0" xfId="0" applyFont="1" applyAlignment="1">
      <alignment horizontal="left" vertical="top" wrapText="1"/>
    </xf>
    <xf numFmtId="0" fontId="1" fillId="2" borderId="0" xfId="6" applyFill="1">
      <alignment vertical="center"/>
    </xf>
    <xf numFmtId="0" fontId="1" fillId="2" borderId="0" xfId="6" applyFill="1" applyAlignment="1">
      <alignment horizontal="center" vertical="center"/>
    </xf>
    <xf numFmtId="0" fontId="79" fillId="2" borderId="0" xfId="6" applyFont="1" applyFill="1">
      <alignment vertical="center"/>
    </xf>
    <xf numFmtId="0" fontId="33" fillId="2" borderId="0" xfId="6" applyFont="1" applyFill="1">
      <alignment vertical="center"/>
    </xf>
    <xf numFmtId="0" fontId="81" fillId="2" borderId="0" xfId="6" applyFont="1" applyFill="1" applyAlignment="1">
      <alignment horizontal="center" vertical="center"/>
    </xf>
    <xf numFmtId="0" fontId="33" fillId="2" borderId="0" xfId="6" applyFont="1" applyFill="1" applyAlignment="1">
      <alignment horizontal="center" vertical="center"/>
    </xf>
    <xf numFmtId="0" fontId="82" fillId="2" borderId="0" xfId="6" applyFont="1" applyFill="1" applyAlignment="1">
      <alignment horizontal="justify" vertical="center"/>
    </xf>
    <xf numFmtId="0" fontId="38" fillId="2" borderId="1" xfId="6" applyFont="1" applyFill="1" applyBorder="1" applyAlignment="1">
      <alignment horizontal="center" vertical="center" wrapText="1"/>
    </xf>
    <xf numFmtId="0" fontId="1" fillId="8" borderId="32" xfId="6" applyFill="1" applyBorder="1" applyAlignment="1">
      <alignment horizontal="center" vertical="center"/>
    </xf>
    <xf numFmtId="0" fontId="81" fillId="2" borderId="6" xfId="6" applyFont="1" applyFill="1" applyBorder="1" applyAlignment="1">
      <alignment horizontal="left" vertical="center" shrinkToFit="1"/>
    </xf>
    <xf numFmtId="0" fontId="1" fillId="2" borderId="6" xfId="6" applyFill="1" applyBorder="1" applyAlignment="1">
      <alignment horizontal="center" vertical="center"/>
    </xf>
    <xf numFmtId="0" fontId="1" fillId="2" borderId="0" xfId="6" applyFill="1" applyBorder="1">
      <alignment vertical="center"/>
    </xf>
    <xf numFmtId="0" fontId="85" fillId="2" borderId="0" xfId="6" applyFont="1" applyFill="1" applyAlignment="1">
      <alignment vertical="top"/>
    </xf>
    <xf numFmtId="0" fontId="85" fillId="2" borderId="0" xfId="6" applyFont="1" applyFill="1" applyBorder="1" applyAlignment="1">
      <alignment vertical="top"/>
    </xf>
    <xf numFmtId="0" fontId="86" fillId="2" borderId="0" xfId="6" applyFont="1" applyFill="1" applyBorder="1" applyAlignment="1">
      <alignment horizontal="center" vertical="center"/>
    </xf>
    <xf numFmtId="0" fontId="87" fillId="2" borderId="0" xfId="6" applyFont="1" applyFill="1" applyBorder="1" applyAlignment="1">
      <alignment horizontal="left" vertical="center"/>
    </xf>
    <xf numFmtId="0" fontId="87" fillId="2" borderId="19" xfId="6" applyFont="1" applyFill="1" applyBorder="1" applyAlignment="1">
      <alignment horizontal="left" vertical="center"/>
    </xf>
    <xf numFmtId="0" fontId="86" fillId="2" borderId="24" xfId="6" applyFont="1" applyFill="1" applyBorder="1" applyAlignment="1">
      <alignment horizontal="center" vertical="center"/>
    </xf>
    <xf numFmtId="0" fontId="34" fillId="2" borderId="2" xfId="6" applyFont="1" applyFill="1" applyBorder="1" applyAlignment="1">
      <alignment horizontal="center" vertical="center" wrapText="1"/>
    </xf>
    <xf numFmtId="0" fontId="34" fillId="2" borderId="5" xfId="6" applyFont="1" applyFill="1" applyBorder="1" applyAlignment="1">
      <alignment horizontal="center" vertical="center"/>
    </xf>
    <xf numFmtId="0" fontId="81" fillId="2" borderId="0" xfId="6" applyFont="1" applyFill="1" applyAlignment="1">
      <alignment horizontal="left" vertical="center"/>
    </xf>
    <xf numFmtId="0" fontId="34" fillId="2" borderId="113" xfId="6" applyFont="1" applyFill="1" applyBorder="1" applyAlignment="1">
      <alignment horizontal="center" vertical="center"/>
    </xf>
    <xf numFmtId="0" fontId="34" fillId="2" borderId="0" xfId="6" applyFont="1" applyFill="1" applyBorder="1" applyAlignment="1">
      <alignment horizontal="right" vertical="center"/>
    </xf>
    <xf numFmtId="0" fontId="34" fillId="2" borderId="0" xfId="6" applyFont="1" applyFill="1" applyBorder="1" applyAlignment="1">
      <alignment horizontal="center" vertical="center"/>
    </xf>
    <xf numFmtId="0" fontId="34" fillId="2" borderId="0" xfId="6" applyFont="1" applyFill="1" applyBorder="1" applyAlignment="1">
      <alignment horizontal="center" vertical="center" wrapText="1"/>
    </xf>
    <xf numFmtId="0" fontId="81" fillId="2" borderId="80" xfId="6" applyFont="1" applyFill="1" applyBorder="1" applyAlignment="1">
      <alignment horizontal="left" vertical="center"/>
    </xf>
    <xf numFmtId="0" fontId="81" fillId="2" borderId="80" xfId="6" applyFont="1" applyFill="1" applyBorder="1" applyAlignment="1">
      <alignment horizontal="right" vertical="center"/>
    </xf>
    <xf numFmtId="0" fontId="81" fillId="2" borderId="0" xfId="6" applyFont="1" applyFill="1" applyBorder="1" applyAlignment="1">
      <alignment horizontal="center" vertical="center"/>
    </xf>
    <xf numFmtId="0" fontId="81" fillId="2" borderId="0" xfId="6" applyFont="1" applyFill="1" applyBorder="1" applyAlignment="1">
      <alignment horizontal="center" vertical="center" wrapText="1"/>
    </xf>
    <xf numFmtId="0" fontId="88" fillId="2" borderId="0" xfId="6" applyFont="1" applyFill="1" applyBorder="1" applyAlignment="1">
      <alignment horizontal="center" vertical="center"/>
    </xf>
    <xf numFmtId="0" fontId="1" fillId="2" borderId="0" xfId="6" applyFill="1" applyBorder="1" applyAlignment="1">
      <alignment horizontal="center" vertical="center"/>
    </xf>
    <xf numFmtId="0" fontId="1" fillId="2" borderId="2" xfId="6" applyFill="1" applyBorder="1">
      <alignment vertical="center"/>
    </xf>
    <xf numFmtId="0" fontId="1" fillId="2" borderId="143" xfId="6" applyFill="1" applyBorder="1">
      <alignment vertical="center"/>
    </xf>
    <xf numFmtId="0" fontId="1" fillId="2" borderId="15" xfId="6" applyFill="1" applyBorder="1">
      <alignment vertical="center"/>
    </xf>
    <xf numFmtId="0" fontId="1" fillId="2" borderId="4" xfId="6" applyFill="1" applyBorder="1" applyAlignment="1">
      <alignment horizontal="center" vertical="center"/>
    </xf>
    <xf numFmtId="0" fontId="1" fillId="2" borderId="1" xfId="6" applyFill="1" applyBorder="1" applyAlignment="1">
      <alignment horizontal="center" vertical="center"/>
    </xf>
    <xf numFmtId="0" fontId="1" fillId="2" borderId="1" xfId="6" applyFill="1" applyBorder="1">
      <alignment vertical="center"/>
    </xf>
    <xf numFmtId="0" fontId="65" fillId="13" borderId="0" xfId="7" applyFont="1" applyFill="1">
      <alignment vertical="center"/>
    </xf>
    <xf numFmtId="0" fontId="89" fillId="2" borderId="0" xfId="7" applyFont="1" applyFill="1">
      <alignment vertical="center"/>
    </xf>
    <xf numFmtId="0" fontId="89" fillId="13" borderId="0" xfId="7" applyFont="1" applyFill="1">
      <alignment vertical="center"/>
    </xf>
    <xf numFmtId="0" fontId="65" fillId="2" borderId="0" xfId="7" applyFont="1" applyFill="1">
      <alignment vertical="center"/>
    </xf>
    <xf numFmtId="0" fontId="90" fillId="2" borderId="0" xfId="7" applyFont="1" applyFill="1" applyAlignment="1">
      <alignment vertical="center"/>
    </xf>
    <xf numFmtId="0" fontId="91" fillId="2" borderId="0" xfId="7" applyFont="1" applyFill="1">
      <alignment vertical="center"/>
    </xf>
    <xf numFmtId="0" fontId="25" fillId="2" borderId="0" xfId="7" applyFont="1" applyFill="1" applyBorder="1" applyAlignment="1">
      <alignment vertical="center"/>
    </xf>
    <xf numFmtId="0" fontId="91" fillId="13" borderId="0" xfId="7" applyFont="1" applyFill="1">
      <alignment vertical="center"/>
    </xf>
    <xf numFmtId="0" fontId="92" fillId="2" borderId="0" xfId="7" applyFont="1" applyFill="1">
      <alignment vertical="center"/>
    </xf>
    <xf numFmtId="0" fontId="93" fillId="2" borderId="0" xfId="7" applyFont="1" applyFill="1">
      <alignment vertical="center"/>
    </xf>
    <xf numFmtId="0" fontId="93" fillId="2" borderId="0" xfId="7" applyFont="1" applyFill="1" applyAlignment="1">
      <alignment vertical="center"/>
    </xf>
    <xf numFmtId="0" fontId="93" fillId="13" borderId="0" xfId="7" applyFont="1" applyFill="1" applyAlignment="1">
      <alignment vertical="center"/>
    </xf>
    <xf numFmtId="0" fontId="93" fillId="13" borderId="0" xfId="7" applyFont="1" applyFill="1">
      <alignment vertical="center"/>
    </xf>
    <xf numFmtId="0" fontId="94" fillId="2" borderId="2" xfId="7" applyFont="1" applyFill="1" applyBorder="1" applyAlignment="1">
      <alignment horizontal="center" vertical="center" wrapText="1" shrinkToFit="1"/>
    </xf>
    <xf numFmtId="0" fontId="94" fillId="2" borderId="1" xfId="7" applyFont="1" applyFill="1" applyBorder="1" applyAlignment="1">
      <alignment horizontal="center" vertical="center" wrapText="1" shrinkToFit="1"/>
    </xf>
    <xf numFmtId="0" fontId="21" fillId="2" borderId="2" xfId="7" applyFont="1" applyFill="1" applyBorder="1" applyAlignment="1">
      <alignment horizontal="center" vertical="center"/>
    </xf>
    <xf numFmtId="0" fontId="21" fillId="2" borderId="31" xfId="7" applyFont="1" applyFill="1" applyBorder="1" applyAlignment="1">
      <alignment horizontal="center" vertical="center"/>
    </xf>
    <xf numFmtId="0" fontId="21" fillId="2" borderId="3" xfId="7" applyFont="1" applyFill="1" applyBorder="1" applyAlignment="1">
      <alignment horizontal="center" vertical="center"/>
    </xf>
    <xf numFmtId="38" fontId="58" fillId="6" borderId="17" xfId="1" applyFont="1" applyFill="1" applyBorder="1">
      <alignment vertical="center"/>
    </xf>
    <xf numFmtId="0" fontId="95" fillId="2" borderId="0" xfId="7" applyFont="1" applyFill="1" applyBorder="1" applyAlignment="1">
      <alignment horizontal="center" vertical="center" wrapText="1"/>
    </xf>
    <xf numFmtId="0" fontId="59" fillId="2" borderId="7" xfId="7" applyFont="1" applyFill="1" applyBorder="1" applyAlignment="1">
      <alignment horizontal="center" vertical="center" wrapText="1"/>
    </xf>
    <xf numFmtId="38" fontId="58" fillId="6" borderId="1" xfId="1" applyFont="1" applyFill="1" applyBorder="1" applyAlignment="1">
      <alignment horizontal="right" vertical="center"/>
    </xf>
    <xf numFmtId="0" fontId="21" fillId="2" borderId="2" xfId="7" applyFont="1" applyFill="1" applyBorder="1" applyAlignment="1">
      <alignment horizontal="center" vertical="center" shrinkToFit="1"/>
    </xf>
    <xf numFmtId="0" fontId="98" fillId="2" borderId="1" xfId="7" applyFont="1" applyFill="1" applyBorder="1" applyAlignment="1">
      <alignment vertical="top" wrapText="1"/>
    </xf>
    <xf numFmtId="0" fontId="4" fillId="0" borderId="1" xfId="7" applyBorder="1" applyAlignment="1">
      <alignment horizontal="center" vertical="center" wrapText="1"/>
    </xf>
    <xf numFmtId="0" fontId="14" fillId="0" borderId="2" xfId="7" applyFont="1" applyBorder="1" applyAlignment="1">
      <alignment horizontal="center" vertical="center" wrapText="1"/>
    </xf>
    <xf numFmtId="0" fontId="4" fillId="0" borderId="2" xfId="7" applyBorder="1" applyAlignment="1">
      <alignment vertical="center" wrapText="1"/>
    </xf>
    <xf numFmtId="0" fontId="15" fillId="6" borderId="1" xfId="7" applyFont="1" applyFill="1" applyBorder="1" applyAlignment="1">
      <alignment horizontal="center" vertical="center" wrapText="1"/>
    </xf>
    <xf numFmtId="0" fontId="4" fillId="0" borderId="0" xfId="7">
      <alignment vertical="center"/>
    </xf>
    <xf numFmtId="0" fontId="98" fillId="0" borderId="1" xfId="7" applyFont="1" applyBorder="1" applyAlignment="1">
      <alignment vertical="top" wrapText="1"/>
    </xf>
    <xf numFmtId="0" fontId="14" fillId="0" borderId="1" xfId="7" applyFont="1" applyBorder="1" applyAlignment="1">
      <alignment horizontal="center" vertical="center" wrapText="1"/>
    </xf>
    <xf numFmtId="0" fontId="4" fillId="0" borderId="1" xfId="7" applyBorder="1" applyAlignment="1">
      <alignment vertical="center" wrapText="1"/>
    </xf>
    <xf numFmtId="0" fontId="99" fillId="2" borderId="1" xfId="7" applyFont="1" applyFill="1" applyBorder="1" applyAlignment="1">
      <alignment horizontal="center" vertical="center" wrapText="1"/>
    </xf>
    <xf numFmtId="0" fontId="100" fillId="0" borderId="0" xfId="0" applyFont="1" applyAlignment="1">
      <alignment vertical="top"/>
    </xf>
    <xf numFmtId="0" fontId="0" fillId="0" borderId="0" xfId="0" applyFill="1">
      <alignment vertical="center"/>
    </xf>
    <xf numFmtId="38" fontId="22" fillId="2" borderId="1" xfId="1" applyFont="1" applyFill="1" applyBorder="1" applyAlignment="1">
      <alignment vertical="center"/>
    </xf>
    <xf numFmtId="38" fontId="96" fillId="2" borderId="1" xfId="1" applyFont="1" applyFill="1" applyBorder="1" applyAlignment="1">
      <alignment horizontal="right" vertical="center"/>
    </xf>
    <xf numFmtId="38" fontId="22" fillId="2" borderId="23" xfId="1" applyFont="1" applyFill="1" applyBorder="1">
      <alignment vertical="center"/>
    </xf>
    <xf numFmtId="0" fontId="25" fillId="6" borderId="7" xfId="7" applyFont="1" applyFill="1" applyBorder="1" applyAlignment="1">
      <alignment vertical="center" shrinkToFit="1"/>
    </xf>
    <xf numFmtId="0" fontId="25" fillId="5" borderId="7" xfId="7" applyFont="1" applyFill="1" applyBorder="1" applyAlignment="1">
      <alignment vertical="center" shrinkToFit="1"/>
    </xf>
    <xf numFmtId="38" fontId="58" fillId="5" borderId="17" xfId="1" applyFont="1" applyFill="1" applyBorder="1">
      <alignment vertical="center"/>
    </xf>
    <xf numFmtId="38" fontId="58" fillId="5" borderId="1" xfId="1" applyFont="1" applyFill="1" applyBorder="1" applyAlignment="1">
      <alignment horizontal="right" vertical="center"/>
    </xf>
    <xf numFmtId="0" fontId="25" fillId="7" borderId="6" xfId="7" applyFont="1" applyFill="1" applyBorder="1" applyAlignment="1">
      <alignment vertical="center" wrapText="1" shrinkToFit="1"/>
    </xf>
    <xf numFmtId="38" fontId="58" fillId="7" borderId="1" xfId="1" applyFont="1" applyFill="1" applyBorder="1" applyAlignment="1">
      <alignment vertical="center"/>
    </xf>
    <xf numFmtId="38" fontId="58" fillId="7" borderId="1" xfId="1" applyFont="1" applyFill="1" applyBorder="1" applyAlignment="1">
      <alignment horizontal="right" vertical="center"/>
    </xf>
    <xf numFmtId="0" fontId="101" fillId="13" borderId="0" xfId="7" applyFont="1" applyFill="1">
      <alignment vertical="center"/>
    </xf>
    <xf numFmtId="0" fontId="10" fillId="0" borderId="80" xfId="0" applyFont="1" applyBorder="1" applyAlignment="1">
      <alignment horizontal="center" vertical="top" wrapText="1"/>
    </xf>
    <xf numFmtId="0" fontId="13" fillId="6" borderId="0" xfId="0" applyFont="1" applyFill="1" applyAlignment="1">
      <alignment horizontal="center" vertical="top" wrapText="1"/>
    </xf>
    <xf numFmtId="0" fontId="12" fillId="6" borderId="0" xfId="0" applyFont="1" applyFill="1" applyAlignment="1">
      <alignment horizontal="center" vertical="top" wrapText="1"/>
    </xf>
    <xf numFmtId="0" fontId="13" fillId="0" borderId="19" xfId="0" applyFont="1" applyBorder="1" applyAlignment="1">
      <alignment horizontal="left" vertical="top" wrapText="1"/>
    </xf>
    <xf numFmtId="0" fontId="16"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9" fillId="0" borderId="1" xfId="0" applyFont="1" applyBorder="1" applyAlignment="1">
      <alignment horizontal="center" vertical="center"/>
    </xf>
    <xf numFmtId="0" fontId="9" fillId="0" borderId="16" xfId="0" applyFont="1" applyBorder="1" applyAlignment="1">
      <alignment horizontal="center" vertical="center"/>
    </xf>
    <xf numFmtId="0" fontId="9" fillId="0" borderId="74" xfId="0" applyFont="1" applyBorder="1" applyAlignment="1">
      <alignment horizontal="center" vertical="center"/>
    </xf>
    <xf numFmtId="0" fontId="9" fillId="8" borderId="1" xfId="0" applyFont="1" applyFill="1" applyBorder="1" applyAlignment="1">
      <alignment vertical="center"/>
    </xf>
    <xf numFmtId="0" fontId="0" fillId="0" borderId="0" xfId="0" applyAlignment="1">
      <alignment horizontal="left" vertical="top" wrapText="1"/>
    </xf>
    <xf numFmtId="0" fontId="9" fillId="8" borderId="74" xfId="0" applyFont="1" applyFill="1" applyBorder="1" applyAlignment="1">
      <alignment vertical="center"/>
    </xf>
    <xf numFmtId="0" fontId="9" fillId="8" borderId="1" xfId="0" applyFont="1" applyFill="1" applyBorder="1">
      <alignment vertical="center"/>
    </xf>
    <xf numFmtId="0" fontId="9" fillId="8" borderId="2" xfId="0" applyFont="1" applyFill="1" applyBorder="1">
      <alignment vertical="center"/>
    </xf>
    <xf numFmtId="0" fontId="9" fillId="8" borderId="3" xfId="0" applyFont="1" applyFill="1" applyBorder="1">
      <alignment vertical="center"/>
    </xf>
    <xf numFmtId="0" fontId="9" fillId="8" borderId="4" xfId="0" applyFont="1" applyFill="1" applyBorder="1">
      <alignment vertical="center"/>
    </xf>
    <xf numFmtId="0" fontId="9" fillId="8" borderId="2" xfId="0" applyFont="1" applyFill="1" applyBorder="1" applyAlignment="1">
      <alignment vertical="center"/>
    </xf>
    <xf numFmtId="0" fontId="9" fillId="8" borderId="3" xfId="0" applyFont="1" applyFill="1" applyBorder="1" applyAlignment="1">
      <alignment vertical="center"/>
    </xf>
    <xf numFmtId="0" fontId="9" fillId="8" borderId="4" xfId="0" applyFont="1" applyFill="1" applyBorder="1" applyAlignment="1">
      <alignment vertical="center"/>
    </xf>
    <xf numFmtId="0" fontId="9" fillId="0" borderId="0" xfId="0" applyFont="1" applyAlignment="1">
      <alignment horizontal="left" vertical="top" wrapText="1"/>
    </xf>
    <xf numFmtId="0" fontId="9" fillId="0" borderId="16" xfId="0" applyFont="1" applyBorder="1" applyAlignment="1">
      <alignment horizontal="center" vertical="center" wrapText="1"/>
    </xf>
    <xf numFmtId="0" fontId="9" fillId="8" borderId="64" xfId="0" applyFont="1" applyFill="1" applyBorder="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72" xfId="0" applyFont="1" applyFill="1" applyBorder="1" applyAlignment="1">
      <alignment horizontal="left" vertical="center"/>
    </xf>
    <xf numFmtId="0" fontId="9" fillId="8" borderId="17" xfId="0" applyFont="1" applyFill="1" applyBorder="1" applyAlignment="1">
      <alignment horizontal="left" vertical="center"/>
    </xf>
    <xf numFmtId="0" fontId="9" fillId="8" borderId="23" xfId="0" applyFont="1" applyFill="1" applyBorder="1" applyAlignment="1">
      <alignment horizontal="left" vertical="center"/>
    </xf>
    <xf numFmtId="0" fontId="9" fillId="8" borderId="69" xfId="0" applyFont="1" applyFill="1" applyBorder="1" applyAlignment="1">
      <alignment horizontal="left" vertical="center"/>
    </xf>
    <xf numFmtId="0" fontId="9" fillId="8" borderId="66" xfId="0" applyFont="1" applyFill="1" applyBorder="1" applyAlignment="1">
      <alignment horizontal="left" vertical="center"/>
    </xf>
    <xf numFmtId="0" fontId="9" fillId="8" borderId="1" xfId="0" applyFont="1" applyFill="1" applyBorder="1" applyAlignment="1">
      <alignment horizontal="left" vertical="center"/>
    </xf>
    <xf numFmtId="0" fontId="9" fillId="8" borderId="2" xfId="0" applyFont="1" applyFill="1" applyBorder="1" applyAlignment="1">
      <alignment horizontal="left" vertical="center"/>
    </xf>
    <xf numFmtId="0" fontId="9" fillId="8" borderId="70" xfId="0" applyFont="1" applyFill="1" applyBorder="1" applyAlignment="1">
      <alignment horizontal="left" vertical="center"/>
    </xf>
    <xf numFmtId="0" fontId="32" fillId="8" borderId="73" xfId="4" applyFont="1" applyFill="1" applyBorder="1" applyAlignment="1">
      <alignment horizontal="left" vertical="center"/>
    </xf>
    <xf numFmtId="0" fontId="9" fillId="8" borderId="74" xfId="0" applyFont="1" applyFill="1" applyBorder="1" applyAlignment="1">
      <alignment horizontal="left" vertical="center"/>
    </xf>
    <xf numFmtId="0" fontId="9" fillId="8" borderId="79" xfId="0" applyFont="1" applyFill="1" applyBorder="1" applyAlignment="1">
      <alignment horizontal="left" vertical="center"/>
    </xf>
    <xf numFmtId="0" fontId="9" fillId="8" borderId="75" xfId="0" applyFont="1" applyFill="1" applyBorder="1" applyAlignment="1">
      <alignment horizontal="left" vertical="center"/>
    </xf>
    <xf numFmtId="0" fontId="9" fillId="8" borderId="71" xfId="0" applyFont="1" applyFill="1" applyBorder="1" applyAlignment="1">
      <alignment horizontal="left" vertical="center"/>
    </xf>
    <xf numFmtId="0" fontId="9" fillId="8" borderId="16" xfId="0" applyFont="1" applyFill="1" applyBorder="1" applyAlignment="1">
      <alignment horizontal="left" vertical="center"/>
    </xf>
    <xf numFmtId="0" fontId="9" fillId="8" borderId="5" xfId="0" applyFont="1" applyFill="1" applyBorder="1" applyAlignment="1">
      <alignment horizontal="left" vertical="center"/>
    </xf>
    <xf numFmtId="0" fontId="9" fillId="8" borderId="67" xfId="0" applyFont="1" applyFill="1" applyBorder="1" applyAlignment="1">
      <alignment horizontal="left" vertical="center"/>
    </xf>
    <xf numFmtId="0" fontId="9" fillId="0" borderId="16" xfId="0" applyFont="1" applyBorder="1" applyAlignment="1">
      <alignment vertical="center" wrapText="1" shrinkToFit="1"/>
    </xf>
    <xf numFmtId="0" fontId="9" fillId="0" borderId="17" xfId="0" applyFont="1" applyBorder="1" applyAlignment="1">
      <alignment vertical="center" wrapText="1" shrinkToFit="1"/>
    </xf>
    <xf numFmtId="0" fontId="9" fillId="0" borderId="1" xfId="0" applyFont="1" applyBorder="1" applyAlignment="1">
      <alignment vertical="center"/>
    </xf>
    <xf numFmtId="0" fontId="9" fillId="8" borderId="62" xfId="0" applyFont="1" applyFill="1" applyBorder="1" applyAlignment="1">
      <alignment horizontal="left" vertical="center"/>
    </xf>
    <xf numFmtId="0" fontId="9" fillId="8" borderId="37" xfId="0" applyFont="1" applyFill="1" applyBorder="1" applyAlignment="1">
      <alignment horizontal="left" vertical="center"/>
    </xf>
    <xf numFmtId="0" fontId="9" fillId="8" borderId="38" xfId="0" applyFont="1" applyFill="1" applyBorder="1" applyAlignment="1">
      <alignment horizontal="left" vertical="center"/>
    </xf>
    <xf numFmtId="0" fontId="9" fillId="8" borderId="63" xfId="0" applyFont="1" applyFill="1" applyBorder="1" applyAlignment="1">
      <alignment horizontal="left" vertical="center"/>
    </xf>
    <xf numFmtId="0" fontId="9" fillId="8" borderId="64" xfId="0" applyFont="1" applyFill="1" applyBorder="1" applyAlignment="1">
      <alignment horizontal="left" vertical="center"/>
    </xf>
    <xf numFmtId="0" fontId="9" fillId="8" borderId="78" xfId="0" applyFont="1" applyFill="1" applyBorder="1" applyAlignment="1">
      <alignment horizontal="left" vertical="center"/>
    </xf>
    <xf numFmtId="0" fontId="9" fillId="8" borderId="65" xfId="0" applyFont="1" applyFill="1" applyBorder="1" applyAlignment="1">
      <alignment horizontal="left" vertical="center"/>
    </xf>
    <xf numFmtId="0" fontId="1" fillId="2" borderId="2" xfId="6" applyFill="1" applyBorder="1" applyAlignment="1">
      <alignment horizontal="center" vertical="center"/>
    </xf>
    <xf numFmtId="0" fontId="1" fillId="2" borderId="143" xfId="6" applyFill="1" applyBorder="1" applyAlignment="1">
      <alignment horizontal="center" vertical="center"/>
    </xf>
    <xf numFmtId="0" fontId="1" fillId="2" borderId="15" xfId="6" applyFill="1" applyBorder="1" applyAlignment="1">
      <alignment horizontal="center" vertical="center"/>
    </xf>
    <xf numFmtId="0" fontId="1" fillId="2" borderId="4" xfId="6" applyFill="1" applyBorder="1" applyAlignment="1">
      <alignment horizontal="center" vertical="center"/>
    </xf>
    <xf numFmtId="0" fontId="83" fillId="2" borderId="0" xfId="6" applyFont="1" applyFill="1" applyBorder="1" applyAlignment="1">
      <alignment horizontal="left" vertical="center"/>
    </xf>
    <xf numFmtId="0" fontId="78" fillId="2" borderId="0" xfId="6" applyFont="1" applyFill="1" applyAlignment="1">
      <alignment horizontal="center" vertical="center" wrapText="1"/>
    </xf>
    <xf numFmtId="0" fontId="78" fillId="2" borderId="0" xfId="6" applyFont="1" applyFill="1" applyAlignment="1">
      <alignment horizontal="center" vertical="center"/>
    </xf>
    <xf numFmtId="0" fontId="80" fillId="2" borderId="0" xfId="6" applyFont="1" applyFill="1" applyAlignment="1">
      <alignment horizontal="center" vertical="center"/>
    </xf>
    <xf numFmtId="0" fontId="34" fillId="2" borderId="0" xfId="6" applyFont="1" applyFill="1" applyAlignment="1">
      <alignment horizontal="center" vertical="center"/>
    </xf>
    <xf numFmtId="0" fontId="40" fillId="2" borderId="0" xfId="6" applyFont="1" applyFill="1" applyBorder="1" applyAlignment="1">
      <alignment horizontal="left" vertical="center"/>
    </xf>
    <xf numFmtId="0" fontId="34" fillId="2" borderId="2" xfId="6" applyFont="1" applyFill="1" applyBorder="1" applyAlignment="1">
      <alignment horizontal="left" vertical="center" wrapText="1"/>
    </xf>
    <xf numFmtId="0" fontId="34" fillId="2" borderId="3" xfId="6" applyFont="1" applyFill="1" applyBorder="1" applyAlignment="1">
      <alignment horizontal="left" vertical="center" wrapText="1"/>
    </xf>
    <xf numFmtId="0" fontId="40" fillId="2" borderId="15" xfId="6" applyFont="1" applyFill="1" applyBorder="1" applyAlignment="1">
      <alignment horizontal="left" vertical="center" wrapText="1"/>
    </xf>
    <xf numFmtId="0" fontId="40" fillId="2" borderId="3" xfId="6" applyFont="1" applyFill="1" applyBorder="1" applyAlignment="1">
      <alignment horizontal="left" vertical="center" wrapText="1"/>
    </xf>
    <xf numFmtId="0" fontId="40" fillId="2" borderId="4" xfId="6" applyFont="1" applyFill="1" applyBorder="1" applyAlignment="1">
      <alignment horizontal="left" vertical="center" wrapText="1"/>
    </xf>
    <xf numFmtId="0" fontId="40" fillId="2" borderId="19" xfId="6" applyFont="1" applyFill="1" applyBorder="1" applyAlignment="1">
      <alignment horizontal="left" vertical="center"/>
    </xf>
    <xf numFmtId="0" fontId="34" fillId="2" borderId="2" xfId="6" applyFont="1" applyFill="1" applyBorder="1" applyAlignment="1">
      <alignment horizontal="left" vertical="center" shrinkToFit="1"/>
    </xf>
    <xf numFmtId="0" fontId="34" fillId="2" borderId="3" xfId="6" applyFont="1" applyFill="1" applyBorder="1" applyAlignment="1">
      <alignment horizontal="left" vertical="center" shrinkToFit="1"/>
    </xf>
    <xf numFmtId="0" fontId="34" fillId="2" borderId="143" xfId="6" applyFont="1" applyFill="1" applyBorder="1" applyAlignment="1">
      <alignment horizontal="left" vertical="center" shrinkToFit="1"/>
    </xf>
    <xf numFmtId="0" fontId="34" fillId="2" borderId="1" xfId="6" applyFont="1" applyFill="1" applyBorder="1" applyAlignment="1">
      <alignment horizontal="left" vertical="center" wrapText="1"/>
    </xf>
    <xf numFmtId="0" fontId="81" fillId="2" borderId="2" xfId="6" applyFont="1" applyFill="1" applyBorder="1" applyAlignment="1">
      <alignment horizontal="left" vertical="center" shrinkToFit="1"/>
    </xf>
    <xf numFmtId="0" fontId="81" fillId="2" borderId="3" xfId="6" applyFont="1" applyFill="1" applyBorder="1" applyAlignment="1">
      <alignment horizontal="left" vertical="center" shrinkToFit="1"/>
    </xf>
    <xf numFmtId="0" fontId="81" fillId="2" borderId="143" xfId="6" applyFont="1" applyFill="1" applyBorder="1" applyAlignment="1">
      <alignment horizontal="left" vertical="center" shrinkToFit="1"/>
    </xf>
    <xf numFmtId="0" fontId="21" fillId="2" borderId="0" xfId="6" applyFont="1" applyFill="1" applyAlignment="1">
      <alignment horizontal="left" vertical="center" wrapText="1"/>
    </xf>
    <xf numFmtId="0" fontId="21" fillId="2" borderId="22" xfId="6" applyFont="1" applyFill="1" applyBorder="1" applyAlignment="1">
      <alignment horizontal="left" vertical="center" wrapText="1"/>
    </xf>
    <xf numFmtId="0" fontId="34" fillId="2" borderId="15" xfId="6" applyFont="1" applyFill="1" applyBorder="1" applyAlignment="1">
      <alignment horizontal="left" vertical="center"/>
    </xf>
    <xf numFmtId="0" fontId="34" fillId="2" borderId="3" xfId="6" applyFont="1" applyFill="1" applyBorder="1" applyAlignment="1">
      <alignment horizontal="left" vertical="center"/>
    </xf>
    <xf numFmtId="0" fontId="33" fillId="8" borderId="115" xfId="6" applyFont="1" applyFill="1" applyBorder="1" applyAlignment="1">
      <alignment horizontal="center" vertical="center"/>
    </xf>
    <xf numFmtId="0" fontId="33" fillId="8" borderId="153" xfId="6" applyFont="1" applyFill="1" applyBorder="1" applyAlignment="1">
      <alignment horizontal="center" vertical="center"/>
    </xf>
    <xf numFmtId="0" fontId="34" fillId="2" borderId="0" xfId="6" applyFont="1" applyFill="1" applyBorder="1" applyAlignment="1">
      <alignment horizontal="right" vertical="center"/>
    </xf>
    <xf numFmtId="0" fontId="34" fillId="2" borderId="22" xfId="6" applyFont="1" applyFill="1" applyBorder="1" applyAlignment="1">
      <alignment horizontal="right" vertical="center"/>
    </xf>
    <xf numFmtId="0" fontId="34" fillId="8" borderId="15" xfId="6" applyFont="1" applyFill="1" applyBorder="1" applyAlignment="1">
      <alignment horizontal="center" vertical="center" wrapText="1"/>
    </xf>
    <xf numFmtId="0" fontId="34" fillId="8" borderId="3" xfId="6" applyFont="1" applyFill="1" applyBorder="1" applyAlignment="1">
      <alignment horizontal="center" vertical="center" wrapText="1"/>
    </xf>
    <xf numFmtId="0" fontId="34" fillId="8" borderId="4" xfId="6" applyFont="1" applyFill="1" applyBorder="1" applyAlignment="1">
      <alignment horizontal="center" vertical="center" wrapText="1"/>
    </xf>
    <xf numFmtId="0" fontId="81" fillId="2" borderId="154" xfId="6" applyFont="1" applyFill="1" applyBorder="1" applyAlignment="1">
      <alignment horizontal="center" vertical="center"/>
    </xf>
    <xf numFmtId="0" fontId="81" fillId="2" borderId="0" xfId="6" applyFont="1" applyFill="1" applyAlignment="1">
      <alignment horizontal="center" vertical="center"/>
    </xf>
    <xf numFmtId="0" fontId="34" fillId="2" borderId="2" xfId="6" applyFont="1" applyFill="1" applyBorder="1" applyAlignment="1">
      <alignment horizontal="center" vertical="center"/>
    </xf>
    <xf numFmtId="0" fontId="34" fillId="2" borderId="3" xfId="6" applyFont="1" applyFill="1" applyBorder="1" applyAlignment="1">
      <alignment horizontal="center" vertical="center"/>
    </xf>
    <xf numFmtId="0" fontId="34" fillId="2" borderId="4" xfId="6" applyFont="1" applyFill="1" applyBorder="1" applyAlignment="1">
      <alignment horizontal="center" vertical="center"/>
    </xf>
    <xf numFmtId="0" fontId="34" fillId="2" borderId="1" xfId="6" applyFont="1" applyFill="1" applyBorder="1" applyAlignment="1">
      <alignment horizontal="center" vertical="center"/>
    </xf>
    <xf numFmtId="0" fontId="34" fillId="2" borderId="1" xfId="6" applyFont="1" applyFill="1" applyBorder="1" applyAlignment="1">
      <alignment horizontal="left" vertical="center"/>
    </xf>
    <xf numFmtId="0" fontId="34" fillId="2" borderId="2" xfId="6" applyFont="1" applyFill="1" applyBorder="1" applyAlignment="1">
      <alignment horizontal="left" vertical="center"/>
    </xf>
    <xf numFmtId="0" fontId="85" fillId="2" borderId="32" xfId="6" applyFont="1" applyFill="1" applyBorder="1" applyAlignment="1">
      <alignment horizontal="center" vertical="center"/>
    </xf>
    <xf numFmtId="0" fontId="85" fillId="2" borderId="1" xfId="6" applyFont="1" applyFill="1" applyBorder="1" applyAlignment="1">
      <alignment horizontal="center" vertical="center"/>
    </xf>
    <xf numFmtId="0" fontId="34" fillId="2" borderId="15" xfId="6" applyFont="1" applyFill="1" applyBorder="1" applyAlignment="1">
      <alignment horizontal="center" vertical="center"/>
    </xf>
    <xf numFmtId="0" fontId="85" fillId="2" borderId="2" xfId="6" applyFont="1" applyFill="1" applyBorder="1" applyAlignment="1">
      <alignment horizontal="center" vertical="center"/>
    </xf>
    <xf numFmtId="0" fontId="85" fillId="2" borderId="143" xfId="6" applyFont="1" applyFill="1" applyBorder="1" applyAlignment="1">
      <alignment horizontal="center" vertical="center"/>
    </xf>
    <xf numFmtId="0" fontId="85" fillId="2" borderId="15" xfId="6" applyFont="1" applyFill="1" applyBorder="1" applyAlignment="1">
      <alignment horizontal="center" vertical="center"/>
    </xf>
    <xf numFmtId="0" fontId="85" fillId="2" borderId="4" xfId="6" applyFont="1" applyFill="1" applyBorder="1" applyAlignment="1">
      <alignment horizontal="center" vertical="center"/>
    </xf>
    <xf numFmtId="0" fontId="85" fillId="2" borderId="3" xfId="6" applyFont="1" applyFill="1" applyBorder="1" applyAlignment="1">
      <alignment horizontal="center" vertical="center"/>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9" xfId="0" applyNumberFormat="1" applyFont="1" applyBorder="1" applyAlignment="1">
      <alignment horizontal="center" vertical="center" shrinkToFit="1"/>
    </xf>
    <xf numFmtId="0" fontId="72" fillId="10" borderId="130" xfId="0" applyFont="1" applyFill="1" applyBorder="1" applyAlignment="1">
      <alignment horizontal="center" vertical="center"/>
    </xf>
    <xf numFmtId="0" fontId="72" fillId="10" borderId="86" xfId="0" applyFont="1" applyFill="1" applyBorder="1" applyAlignment="1">
      <alignment horizontal="center" vertical="center"/>
    </xf>
    <xf numFmtId="0" fontId="72" fillId="10" borderId="81" xfId="0" applyFont="1" applyFill="1" applyBorder="1" applyAlignment="1">
      <alignment horizontal="center" vertical="center"/>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4" fillId="0" borderId="27" xfId="0" applyFont="1" applyFill="1" applyBorder="1" applyAlignment="1">
      <alignment horizontal="center" vertical="center"/>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38" fillId="2" borderId="10" xfId="0" applyFont="1" applyFill="1" applyBorder="1" applyAlignment="1">
      <alignment horizontal="left" vertical="center" wrapText="1"/>
    </xf>
    <xf numFmtId="0" fontId="38" fillId="2" borderId="14" xfId="0" applyFont="1" applyFill="1" applyBorder="1" applyAlignment="1">
      <alignment horizontal="lef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48"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38" fillId="0" borderId="0" xfId="0" applyFont="1" applyFill="1" applyBorder="1" applyAlignment="1">
      <alignment horizontal="left" vertical="top" wrapText="1"/>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55" fillId="0" borderId="5" xfId="0" applyFont="1" applyFill="1" applyBorder="1" applyAlignment="1">
      <alignment horizontal="center" vertical="center" wrapTex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0" fontId="62" fillId="0" borderId="19" xfId="0" applyFont="1" applyFill="1" applyBorder="1" applyAlignment="1">
      <alignment horizontal="left" vertical="center" wrapText="1" shrinkToFit="1"/>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0" fontId="65" fillId="0" borderId="129" xfId="0" applyFont="1" applyBorder="1" applyAlignment="1">
      <alignment horizontal="center" vertical="center"/>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0" fontId="42" fillId="8" borderId="0" xfId="0" applyFont="1" applyFill="1" applyAlignment="1" applyProtection="1">
      <alignment vertical="center" shrinkToFit="1"/>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40" fillId="0" borderId="0" xfId="0" applyFont="1" applyFill="1" applyAlignment="1">
      <alignment horizontal="center" vertical="center"/>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25" fillId="2" borderId="16" xfId="0" applyFont="1" applyFill="1" applyBorder="1" applyAlignment="1" applyProtection="1">
      <alignment horizontal="center" vertical="center"/>
      <protection locked="0"/>
    </xf>
    <xf numFmtId="0" fontId="25"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37" fillId="6" borderId="2" xfId="0" applyFont="1" applyFill="1" applyBorder="1" applyAlignment="1">
      <alignment horizontal="left" vertical="center"/>
    </xf>
    <xf numFmtId="0" fontId="37" fillId="6" borderId="3" xfId="0" applyFont="1" applyFill="1" applyBorder="1" applyAlignment="1">
      <alignment horizontal="left" vertical="center"/>
    </xf>
    <xf numFmtId="0" fontId="37" fillId="6" borderId="4" xfId="0" applyFont="1" applyFill="1" applyBorder="1" applyAlignment="1">
      <alignment horizontal="left" vertical="center"/>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3" fillId="2" borderId="149" xfId="0" applyFont="1" applyFill="1" applyBorder="1" applyAlignment="1" applyProtection="1">
      <alignment horizontal="center" vertical="center" wrapText="1"/>
      <protection locked="0"/>
    </xf>
    <xf numFmtId="0" fontId="33" fillId="2" borderId="150" xfId="0" applyFont="1" applyFill="1" applyBorder="1" applyAlignment="1" applyProtection="1">
      <alignment horizontal="center" vertical="center" wrapText="1"/>
      <protection locked="0"/>
    </xf>
    <xf numFmtId="0" fontId="33" fillId="2" borderId="151" xfId="0" applyFont="1" applyFill="1" applyBorder="1" applyAlignment="1" applyProtection="1">
      <alignment horizontal="center" vertical="center" wrapText="1"/>
      <protection locked="0"/>
    </xf>
    <xf numFmtId="0" fontId="27" fillId="2" borderId="16" xfId="0" applyFont="1" applyFill="1" applyBorder="1" applyAlignment="1" applyProtection="1">
      <alignment horizontal="center" vertical="center" wrapText="1"/>
      <protection locked="0"/>
    </xf>
    <xf numFmtId="0" fontId="27" fillId="2" borderId="46" xfId="0" applyFont="1" applyFill="1" applyBorder="1" applyAlignment="1" applyProtection="1">
      <alignment horizontal="center"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25" fillId="2" borderId="16" xfId="0" applyFont="1" applyFill="1" applyBorder="1" applyAlignment="1" applyProtection="1">
      <alignment horizontal="center" vertical="center" wrapText="1"/>
      <protection locked="0"/>
    </xf>
    <xf numFmtId="0" fontId="25" fillId="2" borderId="46" xfId="0" applyFont="1" applyFill="1" applyBorder="1" applyAlignment="1" applyProtection="1">
      <alignment horizontal="center" vertical="center" wrapText="1"/>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0" borderId="97" xfId="0" applyFont="1" applyBorder="1" applyAlignment="1" applyProtection="1">
      <alignment horizontal="center" vertical="center"/>
      <protection locked="0"/>
    </xf>
    <xf numFmtId="0" fontId="38" fillId="0" borderId="64" xfId="0" applyFont="1" applyBorder="1" applyAlignment="1" applyProtection="1">
      <alignment horizontal="center" vertical="center"/>
      <protection locked="0"/>
    </xf>
    <xf numFmtId="0" fontId="38" fillId="2" borderId="78" xfId="0" applyFont="1" applyFill="1" applyBorder="1" applyAlignment="1" applyProtection="1">
      <alignment horizontal="center" vertical="center" wrapText="1"/>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3" fillId="0" borderId="0" xfId="0" applyFont="1" applyAlignment="1" applyProtection="1">
      <alignment horizontal="left" vertical="center" wrapText="1"/>
      <protection locked="0"/>
    </xf>
    <xf numFmtId="0" fontId="37" fillId="0" borderId="0" xfId="0" applyFont="1" applyAlignment="1" applyProtection="1">
      <alignment horizontal="left" vertical="top" wrapText="1"/>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34" fillId="0" borderId="29" xfId="0" applyFont="1" applyFill="1" applyBorder="1" applyAlignment="1" applyProtection="1">
      <alignment horizontal="left" vertical="center" wrapText="1"/>
      <protection locked="0"/>
    </xf>
    <xf numFmtId="0" fontId="89" fillId="2" borderId="6" xfId="7" applyFont="1" applyFill="1" applyBorder="1" applyAlignment="1">
      <alignment horizontal="left" vertical="center"/>
    </xf>
    <xf numFmtId="0" fontId="23" fillId="2" borderId="0" xfId="7" applyFont="1" applyFill="1" applyAlignment="1">
      <alignment horizontal="center" vertical="center"/>
    </xf>
    <xf numFmtId="0" fontId="21" fillId="2" borderId="5" xfId="7" applyFont="1" applyFill="1" applyBorder="1" applyAlignment="1">
      <alignment horizontal="center" vertical="center"/>
    </xf>
    <xf numFmtId="0" fontId="21" fillId="2" borderId="6" xfId="7" applyFont="1" applyFill="1" applyBorder="1" applyAlignment="1">
      <alignment horizontal="center" vertical="center"/>
    </xf>
    <xf numFmtId="0" fontId="21" fillId="2" borderId="23" xfId="7" applyFont="1" applyFill="1" applyBorder="1" applyAlignment="1">
      <alignment horizontal="center" vertical="center"/>
    </xf>
    <xf numFmtId="0" fontId="21" fillId="2" borderId="19" xfId="7" applyFont="1" applyFill="1" applyBorder="1" applyAlignment="1">
      <alignment horizontal="center" vertical="center"/>
    </xf>
    <xf numFmtId="0" fontId="21" fillId="2" borderId="7" xfId="7" applyFont="1" applyFill="1" applyBorder="1" applyAlignment="1">
      <alignment horizontal="center" vertical="center"/>
    </xf>
    <xf numFmtId="0" fontId="21" fillId="2" borderId="24" xfId="7" applyFont="1" applyFill="1" applyBorder="1" applyAlignment="1">
      <alignment horizontal="center" vertical="center"/>
    </xf>
    <xf numFmtId="0" fontId="25" fillId="2" borderId="5" xfId="7" applyFont="1" applyFill="1" applyBorder="1" applyAlignment="1">
      <alignment horizontal="center" vertical="center" shrinkToFit="1"/>
    </xf>
    <xf numFmtId="0" fontId="25" fillId="2" borderId="6" xfId="7" applyFont="1" applyFill="1" applyBorder="1" applyAlignment="1">
      <alignment horizontal="center" vertical="center" shrinkToFit="1"/>
    </xf>
    <xf numFmtId="0" fontId="25" fillId="2" borderId="23" xfId="7" applyFont="1" applyFill="1" applyBorder="1" applyAlignment="1">
      <alignment horizontal="center" vertical="center" shrinkToFit="1"/>
    </xf>
    <xf numFmtId="0" fontId="25" fillId="2" borderId="19" xfId="7" applyFont="1" applyFill="1" applyBorder="1" applyAlignment="1">
      <alignment horizontal="center" vertical="center" shrinkToFit="1"/>
    </xf>
    <xf numFmtId="0" fontId="25" fillId="2" borderId="16" xfId="7" applyFont="1" applyFill="1" applyBorder="1" applyAlignment="1">
      <alignment horizontal="center" vertical="center" shrinkToFit="1"/>
    </xf>
    <xf numFmtId="0" fontId="25" fillId="2" borderId="17" xfId="7" applyFont="1" applyFill="1" applyBorder="1" applyAlignment="1">
      <alignment horizontal="center" vertical="center" shrinkToFit="1"/>
    </xf>
    <xf numFmtId="0" fontId="22" fillId="7" borderId="5" xfId="7" applyFont="1" applyFill="1" applyBorder="1" applyAlignment="1">
      <alignment horizontal="center" vertical="center" wrapText="1" shrinkToFit="1"/>
    </xf>
    <xf numFmtId="0" fontId="22" fillId="7" borderId="23" xfId="7" applyFont="1" applyFill="1" applyBorder="1" applyAlignment="1">
      <alignment horizontal="center" vertical="center" wrapText="1" shrinkToFit="1"/>
    </xf>
    <xf numFmtId="0" fontId="22" fillId="5" borderId="5" xfId="7" applyFont="1" applyFill="1" applyBorder="1" applyAlignment="1">
      <alignment horizontal="center" vertical="center" wrapText="1" shrinkToFit="1"/>
    </xf>
    <xf numFmtId="0" fontId="22" fillId="5" borderId="23" xfId="7" applyFont="1" applyFill="1" applyBorder="1" applyAlignment="1">
      <alignment horizontal="center" vertical="center" wrapText="1" shrinkToFit="1"/>
    </xf>
    <xf numFmtId="0" fontId="22" fillId="6" borderId="5" xfId="7" applyFont="1" applyFill="1" applyBorder="1" applyAlignment="1">
      <alignment horizontal="center" vertical="center" wrapText="1" shrinkToFit="1"/>
    </xf>
    <xf numFmtId="0" fontId="22" fillId="6" borderId="23" xfId="7" applyFont="1" applyFill="1" applyBorder="1" applyAlignment="1">
      <alignment horizontal="center" vertical="center" wrapText="1" shrinkToFit="1"/>
    </xf>
  </cellXfs>
  <cellStyles count="8">
    <cellStyle name="パーセント 2" xfId="2"/>
    <cellStyle name="ハイパーリンク" xfId="4" builtinId="8"/>
    <cellStyle name="桁区切り" xfId="5" builtinId="6"/>
    <cellStyle name="桁区切り 2" xfId="1"/>
    <cellStyle name="標準" xfId="0" builtinId="0"/>
    <cellStyle name="標準 2" xfId="3"/>
    <cellStyle name="標準 2 2" xfId="7"/>
    <cellStyle name="標準 5" xfId="6"/>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CC"/>
      <color rgb="FFCDFFFF"/>
      <color rgb="FFFFFFCC"/>
      <color rgb="FFFFFF66"/>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12</xdr:row>
      <xdr:rowOff>62346</xdr:rowOff>
    </xdr:from>
    <xdr:to>
      <xdr:col>4</xdr:col>
      <xdr:colOff>1828801</xdr:colOff>
      <xdr:row>19</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6082146"/>
          <a:ext cx="8470719"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43649" y="480060"/>
          <a:ext cx="4787266" cy="140398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55</xdr:row>
          <xdr:rowOff>144780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411907" y="393093"/>
          <a:ext cx="4386037" cy="1569634"/>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84706" y="18815723"/>
              <a:ext cx="173374" cy="22640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84706" y="22182667"/>
              <a:ext cx="173374"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84706" y="20520121"/>
              <a:ext cx="173374" cy="6696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99</xdr:row>
          <xdr:rowOff>251460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161925</xdr:colOff>
      <xdr:row>1</xdr:row>
      <xdr:rowOff>57150</xdr:rowOff>
    </xdr:from>
    <xdr:to>
      <xdr:col>34</xdr:col>
      <xdr:colOff>76200</xdr:colOff>
      <xdr:row>8</xdr:row>
      <xdr:rowOff>257175</xdr:rowOff>
    </xdr:to>
    <xdr:sp macro="" textlink="">
      <xdr:nvSpPr>
        <xdr:cNvPr id="2" name="正方形/長方形 1"/>
        <xdr:cNvSpPr/>
      </xdr:nvSpPr>
      <xdr:spPr>
        <a:xfrm>
          <a:off x="9772650" y="438150"/>
          <a:ext cx="2714625" cy="1809750"/>
        </a:xfrm>
        <a:prstGeom prst="rect">
          <a:avLst/>
        </a:prstGeom>
        <a:ln w="38100">
          <a:solidFill>
            <a:srgbClr val="FF9933"/>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区分支給限度基準額を超えたサービスに係る加算額を徴収した場合について，その加算額（全額）のうち、</a:t>
          </a:r>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区分支給限度基準額を超え</a:t>
          </a: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たサービスに係る加算額を記入してください。</a:t>
          </a:r>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latin typeface="ＭＳ Ｐゴシック" panose="020B0600070205080204" pitchFamily="50" charset="-128"/>
              <a:ea typeface="ＭＳ Ｐゴシック" panose="020B0600070205080204" pitchFamily="50" charset="-128"/>
            </a:rPr>
            <a:t>区分支給限度基準額を超えていないサービスについては、記入する必要はありません。</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060&#20581;&#24247;&#31119;&#31049;&#23616;\050&#21307;&#30274;&#20171;&#35703;&#22522;&#30436;&#35506;\&#9733;&#9733;&#9733;&#20171;&#35703;&#20107;&#26989;&#32773;&#25351;&#23566;G&#9733;&#9733;&#9733;\700_&#25351;&#23566;&#30435;&#26619;&#31561;\725_&#20171;&#35703;&#32887;&#21729;&#20966;&#36935;&#25913;&#21892;&#21152;&#31639;\&#12507;&#12540;&#12512;&#12506;&#12540;&#12472;\HP&#20462;&#27491;&#36039;&#26009;&#65288;&#23455;&#32318;&#65289;\R04&#23455;&#32318;&#22577;&#21578;\&#23455;&#32318;&#22577;&#21578;&#26360;&#65288;&#21029;&#32025;&#27096;&#24335;3&#65289;(&#20196;&#21644;4&#24180;&#24230;&#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数式用"/>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①】基本情報入力シート"/>
      <sheetName val="【④】フェイスシート"/>
      <sheetName val="【③】別紙様式3-1"/>
      <sheetName val="【②】別紙様式3-2"/>
      <sheetName val="【②】 別紙様式3-3"/>
      <sheetName val="【必要があれば作成⑤】加算額内訳書 "/>
      <sheetName val="【再提出時に作成】修正連絡票"/>
      <sheetName val="【参考】サービス名一覧"/>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4"/>
  <sheetViews>
    <sheetView showGridLines="0" view="pageBreakPreview" zoomScale="80" zoomScaleNormal="80" zoomScaleSheetLayoutView="80" workbookViewId="0">
      <selection activeCell="I29" sqref="I29"/>
    </sheetView>
  </sheetViews>
  <sheetFormatPr defaultRowHeight="13.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c r="A1" s="598" t="s">
        <v>345</v>
      </c>
      <c r="B1" s="598"/>
      <c r="C1" s="598"/>
      <c r="D1" s="598"/>
      <c r="E1" s="598"/>
    </row>
    <row r="2" spans="1:5" ht="18.75" customHeight="1" thickTop="1">
      <c r="A2" s="599" t="s">
        <v>341</v>
      </c>
      <c r="B2" s="600"/>
      <c r="C2" s="600"/>
      <c r="D2" s="600"/>
      <c r="E2" s="600"/>
    </row>
    <row r="3" spans="1:5" s="16" customFormat="1" ht="8.1" customHeight="1">
      <c r="A3" s="601"/>
      <c r="B3" s="601"/>
      <c r="C3" s="601"/>
      <c r="D3" s="601"/>
    </row>
    <row r="4" spans="1:5" s="18" customFormat="1" ht="26.4">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s="580" customFormat="1" ht="53.4" customHeight="1">
      <c r="A7" s="575" t="s">
        <v>474</v>
      </c>
      <c r="B7" s="576">
        <v>1</v>
      </c>
      <c r="C7" s="577" t="s">
        <v>475</v>
      </c>
      <c r="D7" s="578" t="s">
        <v>476</v>
      </c>
      <c r="E7" s="579" t="s">
        <v>99</v>
      </c>
    </row>
    <row r="8" spans="1:5" ht="53.4" customHeight="1">
      <c r="A8" s="20" t="s">
        <v>102</v>
      </c>
      <c r="B8" s="59">
        <v>1</v>
      </c>
      <c r="C8" s="64" t="s">
        <v>31</v>
      </c>
      <c r="D8" s="62" t="s">
        <v>128</v>
      </c>
      <c r="E8" s="21" t="s">
        <v>99</v>
      </c>
    </row>
    <row r="9" spans="1:5" ht="53.4" customHeight="1">
      <c r="A9" s="20" t="s">
        <v>103</v>
      </c>
      <c r="B9" s="59" t="s">
        <v>130</v>
      </c>
      <c r="C9" s="64" t="s">
        <v>30</v>
      </c>
      <c r="D9" s="62" t="s">
        <v>129</v>
      </c>
      <c r="E9" s="21" t="s">
        <v>99</v>
      </c>
    </row>
    <row r="10" spans="1:5" ht="53.4" customHeight="1">
      <c r="A10" s="20" t="s">
        <v>346</v>
      </c>
      <c r="B10" s="59" t="s">
        <v>130</v>
      </c>
      <c r="C10" s="421" t="s">
        <v>30</v>
      </c>
      <c r="D10" s="422" t="s">
        <v>355</v>
      </c>
      <c r="E10" s="21" t="s">
        <v>99</v>
      </c>
    </row>
    <row r="11" spans="1:5" s="580" customFormat="1" ht="53.4" customHeight="1">
      <c r="A11" s="581" t="s">
        <v>477</v>
      </c>
      <c r="B11" s="576" t="s">
        <v>130</v>
      </c>
      <c r="C11" s="582" t="s">
        <v>478</v>
      </c>
      <c r="D11" s="583" t="s">
        <v>479</v>
      </c>
      <c r="E11" s="584" t="s">
        <v>480</v>
      </c>
    </row>
    <row r="12" spans="1:5" s="580" customFormat="1" ht="53.4" customHeight="1">
      <c r="A12" s="581" t="s">
        <v>481</v>
      </c>
      <c r="B12" s="576">
        <v>1</v>
      </c>
      <c r="C12" s="582"/>
      <c r="D12" s="583" t="s">
        <v>482</v>
      </c>
      <c r="E12" s="584" t="s">
        <v>480</v>
      </c>
    </row>
    <row r="13" spans="1:5" ht="19.2" customHeight="1">
      <c r="C13" s="23"/>
      <c r="D13" s="22"/>
      <c r="E13" s="8"/>
    </row>
    <row r="14" spans="1:5" ht="19.2" customHeight="1">
      <c r="C14" s="23"/>
      <c r="D14" s="22"/>
      <c r="E14" s="8"/>
    </row>
    <row r="15" spans="1:5" ht="19.2" customHeight="1">
      <c r="C15" s="23"/>
      <c r="D15" s="22"/>
      <c r="E15" s="8"/>
    </row>
    <row r="16" spans="1:5" ht="19.2" customHeight="1">
      <c r="C16" s="23"/>
      <c r="D16" s="22"/>
      <c r="E16" s="8"/>
    </row>
    <row r="17" spans="1:5" ht="19.2" customHeight="1">
      <c r="C17" s="23"/>
      <c r="D17" s="22"/>
      <c r="E17" s="8"/>
    </row>
    <row r="18" spans="1:5" ht="19.2" customHeight="1">
      <c r="C18" s="23"/>
      <c r="D18" s="22"/>
      <c r="E18" s="8"/>
    </row>
    <row r="19" spans="1:5" ht="19.2" customHeight="1">
      <c r="C19" s="23"/>
      <c r="D19" s="22"/>
      <c r="E19" s="8"/>
    </row>
    <row r="20" spans="1:5" ht="11.4" customHeight="1">
      <c r="A20" s="602" t="s">
        <v>100</v>
      </c>
      <c r="B20" s="602"/>
      <c r="C20" s="602"/>
      <c r="D20" s="602"/>
    </row>
    <row r="21" spans="1:5" ht="16.2">
      <c r="A21" s="222" t="s">
        <v>167</v>
      </c>
      <c r="B21" s="25"/>
    </row>
    <row r="22" spans="1:5" s="28" customFormat="1" ht="16.2">
      <c r="A22" s="26" t="s">
        <v>131</v>
      </c>
      <c r="B22" s="27"/>
      <c r="C22" s="26"/>
      <c r="D22" s="26"/>
    </row>
    <row r="23" spans="1:5" s="28" customFormat="1" ht="16.2">
      <c r="A23" s="26" t="s">
        <v>101</v>
      </c>
      <c r="B23" s="27"/>
      <c r="C23" s="26"/>
      <c r="D23" s="26"/>
    </row>
    <row r="24" spans="1:5" s="28" customFormat="1" ht="16.2">
      <c r="A24" s="26" t="s">
        <v>126</v>
      </c>
      <c r="B24" s="27"/>
      <c r="C24" s="26"/>
      <c r="D24" s="26"/>
    </row>
    <row r="25" spans="1:5">
      <c r="A25" s="24"/>
      <c r="B25" s="25"/>
      <c r="D25" s="25"/>
    </row>
    <row r="26" spans="1:5" s="213" customFormat="1" ht="16.2">
      <c r="A26" s="604" t="s">
        <v>164</v>
      </c>
      <c r="B26" s="604"/>
      <c r="C26" s="604"/>
      <c r="D26" s="604"/>
    </row>
    <row r="27" spans="1:5" s="213" customFormat="1" ht="16.2">
      <c r="A27" s="603" t="s">
        <v>165</v>
      </c>
      <c r="B27" s="603"/>
      <c r="C27" s="603"/>
      <c r="D27" s="603"/>
      <c r="E27" s="603"/>
    </row>
    <row r="28" spans="1:5" s="213" customFormat="1" ht="35.25" customHeight="1">
      <c r="A28" s="603" t="s">
        <v>375</v>
      </c>
      <c r="B28" s="605"/>
      <c r="C28" s="605"/>
      <c r="D28" s="605"/>
      <c r="E28" s="605"/>
    </row>
    <row r="29" spans="1:5" ht="14.4" customHeight="1">
      <c r="A29" s="24"/>
      <c r="B29" s="25"/>
    </row>
    <row r="30" spans="1:5" s="65" customFormat="1" ht="17.25" customHeight="1">
      <c r="A30" s="222" t="s">
        <v>347</v>
      </c>
      <c r="B30" s="423"/>
      <c r="C30" s="424"/>
      <c r="D30" s="424"/>
    </row>
    <row r="31" spans="1:5" s="65" customFormat="1" ht="17.25" customHeight="1">
      <c r="A31" s="603" t="s">
        <v>374</v>
      </c>
      <c r="B31" s="603"/>
      <c r="C31" s="603"/>
      <c r="D31" s="603"/>
      <c r="E31" s="603"/>
    </row>
    <row r="32" spans="1:5" s="65" customFormat="1" ht="17.25" customHeight="1">
      <c r="A32" s="514"/>
      <c r="B32" s="514"/>
      <c r="C32" s="514"/>
      <c r="D32" s="514"/>
      <c r="E32" s="514"/>
    </row>
    <row r="33" spans="1:5" ht="16.2">
      <c r="A33" s="585" t="s">
        <v>483</v>
      </c>
      <c r="B33" s="25"/>
      <c r="E33" s="586"/>
    </row>
    <row r="34" spans="1:5">
      <c r="A34" s="24"/>
      <c r="B34" s="25"/>
    </row>
    <row r="35" spans="1:5">
      <c r="A35" s="24"/>
      <c r="B35" s="25"/>
    </row>
    <row r="36" spans="1:5">
      <c r="A36" s="24"/>
      <c r="B36" s="25"/>
    </row>
    <row r="37" spans="1:5">
      <c r="A37" s="24"/>
      <c r="B37" s="25"/>
    </row>
    <row r="57" spans="2:5" s="22" customFormat="1" ht="34.950000000000003" customHeight="1">
      <c r="B57" s="23"/>
      <c r="C57" s="24"/>
      <c r="D57" s="24"/>
      <c r="E57"/>
    </row>
    <row r="58" spans="2:5" s="22" customFormat="1" ht="34.950000000000003" customHeight="1">
      <c r="B58" s="23"/>
      <c r="C58" s="24"/>
      <c r="D58" s="24"/>
      <c r="E58"/>
    </row>
    <row r="62" spans="2:5" s="22" customFormat="1" ht="34.950000000000003" customHeight="1">
      <c r="B62" s="23"/>
      <c r="C62" s="24"/>
      <c r="D62" s="24"/>
      <c r="E62"/>
    </row>
    <row r="63" spans="2:5" s="22" customFormat="1" ht="34.950000000000003" customHeight="1">
      <c r="B63" s="23"/>
      <c r="C63" s="24"/>
      <c r="D63" s="24"/>
      <c r="E63"/>
    </row>
    <row r="65" spans="2:5" s="22" customFormat="1" ht="34.950000000000003" customHeight="1">
      <c r="B65" s="23"/>
      <c r="C65" s="24"/>
      <c r="D65" s="24"/>
      <c r="E65"/>
    </row>
    <row r="66" spans="2:5" s="22" customFormat="1" ht="34.950000000000003" customHeight="1">
      <c r="B66" s="23"/>
      <c r="C66" s="24"/>
      <c r="D66" s="24"/>
      <c r="E66"/>
    </row>
    <row r="68" spans="2:5" s="22" customFormat="1" ht="55.2" customHeight="1">
      <c r="B68" s="23"/>
      <c r="C68" s="24"/>
      <c r="D68" s="24"/>
      <c r="E68"/>
    </row>
    <row r="69" spans="2:5" s="22" customFormat="1" ht="55.2" customHeight="1">
      <c r="B69" s="23"/>
      <c r="C69" s="24"/>
      <c r="D69" s="24"/>
      <c r="E69"/>
    </row>
    <row r="73" spans="2:5" s="22" customFormat="1" ht="28.95" customHeight="1">
      <c r="B73" s="23"/>
      <c r="C73" s="24"/>
      <c r="D73" s="24"/>
      <c r="E73"/>
    </row>
    <row r="74" spans="2:5" s="22" customFormat="1" ht="28.95" customHeight="1">
      <c r="B74" s="23"/>
      <c r="C74" s="24"/>
      <c r="D74" s="24"/>
      <c r="E74"/>
    </row>
  </sheetData>
  <mergeCells count="8">
    <mergeCell ref="A1:E1"/>
    <mergeCell ref="A2:E2"/>
    <mergeCell ref="A3:D3"/>
    <mergeCell ref="A20:D20"/>
    <mergeCell ref="A31:E31"/>
    <mergeCell ref="A26:D26"/>
    <mergeCell ref="A27:E27"/>
    <mergeCell ref="A28:E28"/>
  </mergeCells>
  <phoneticPr fontId="3"/>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34" zoomScaleNormal="100" zoomScaleSheetLayoutView="100" workbookViewId="0">
      <selection activeCell="X33" sqref="X33"/>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646" t="s">
        <v>432</v>
      </c>
      <c r="D11" s="647"/>
      <c r="E11" s="647"/>
      <c r="F11" s="647"/>
      <c r="G11" s="647"/>
      <c r="H11" s="647"/>
      <c r="I11" s="647"/>
      <c r="J11" s="647"/>
      <c r="K11" s="647"/>
      <c r="L11" s="648"/>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625" t="s">
        <v>0</v>
      </c>
      <c r="D15" s="625"/>
      <c r="E15" s="625"/>
      <c r="F15" s="625"/>
      <c r="G15" s="625"/>
      <c r="H15" s="625"/>
      <c r="I15" s="625"/>
      <c r="J15" s="625"/>
      <c r="K15" s="625"/>
      <c r="L15" s="626"/>
      <c r="M15" s="649" t="s">
        <v>421</v>
      </c>
      <c r="N15" s="650"/>
      <c r="O15" s="650"/>
      <c r="P15" s="650"/>
      <c r="Q15" s="650"/>
      <c r="R15" s="650"/>
      <c r="S15" s="650"/>
      <c r="T15" s="650"/>
      <c r="U15" s="650"/>
      <c r="V15" s="650"/>
      <c r="W15" s="651"/>
      <c r="X15" s="652"/>
      <c r="Y15" s="65"/>
      <c r="Z15" s="65"/>
      <c r="AA15" s="65"/>
    </row>
    <row r="16" spans="1:29" ht="20.100000000000001" customHeight="1" thickBot="1">
      <c r="A16" s="65"/>
      <c r="B16" s="69"/>
      <c r="C16" s="625" t="s">
        <v>53</v>
      </c>
      <c r="D16" s="625"/>
      <c r="E16" s="625"/>
      <c r="F16" s="625"/>
      <c r="G16" s="625"/>
      <c r="H16" s="625"/>
      <c r="I16" s="625"/>
      <c r="J16" s="625"/>
      <c r="K16" s="625"/>
      <c r="L16" s="626"/>
      <c r="M16" s="631" t="s">
        <v>421</v>
      </c>
      <c r="N16" s="632"/>
      <c r="O16" s="632"/>
      <c r="P16" s="632"/>
      <c r="Q16" s="632"/>
      <c r="R16" s="632"/>
      <c r="S16" s="632"/>
      <c r="T16" s="632"/>
      <c r="U16" s="640"/>
      <c r="V16" s="640"/>
      <c r="W16" s="641"/>
      <c r="X16" s="642"/>
      <c r="Y16" s="65"/>
      <c r="Z16" s="65"/>
      <c r="AA16" s="65"/>
      <c r="AC16" t="s">
        <v>54</v>
      </c>
    </row>
    <row r="17" spans="1:29" ht="20.100000000000001" customHeight="1" thickBot="1">
      <c r="A17" s="65"/>
      <c r="B17" s="68" t="s">
        <v>55</v>
      </c>
      <c r="C17" s="625" t="s">
        <v>56</v>
      </c>
      <c r="D17" s="625"/>
      <c r="E17" s="625"/>
      <c r="F17" s="625"/>
      <c r="G17" s="625"/>
      <c r="H17" s="625"/>
      <c r="I17" s="625"/>
      <c r="J17" s="625"/>
      <c r="K17" s="625"/>
      <c r="L17" s="626"/>
      <c r="M17" s="507">
        <v>1</v>
      </c>
      <c r="N17" s="508">
        <v>0</v>
      </c>
      <c r="O17" s="508">
        <v>0</v>
      </c>
      <c r="P17" s="509" t="s">
        <v>422</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625" t="s">
        <v>57</v>
      </c>
      <c r="D18" s="625"/>
      <c r="E18" s="625"/>
      <c r="F18" s="625"/>
      <c r="G18" s="625"/>
      <c r="H18" s="625"/>
      <c r="I18" s="625"/>
      <c r="J18" s="625"/>
      <c r="K18" s="625"/>
      <c r="L18" s="626"/>
      <c r="M18" s="631" t="s">
        <v>423</v>
      </c>
      <c r="N18" s="632"/>
      <c r="O18" s="632"/>
      <c r="P18" s="632"/>
      <c r="Q18" s="632"/>
      <c r="R18" s="632"/>
      <c r="S18" s="632"/>
      <c r="T18" s="632"/>
      <c r="U18" s="628"/>
      <c r="V18" s="628"/>
      <c r="W18" s="629"/>
      <c r="X18" s="630"/>
      <c r="Y18" s="65"/>
      <c r="Z18" s="65"/>
      <c r="AA18" s="65"/>
    </row>
    <row r="19" spans="1:29" ht="20.100000000000001" customHeight="1">
      <c r="A19" s="65"/>
      <c r="B19" s="69"/>
      <c r="C19" s="625" t="s">
        <v>58</v>
      </c>
      <c r="D19" s="625"/>
      <c r="E19" s="625"/>
      <c r="F19" s="625"/>
      <c r="G19" s="625"/>
      <c r="H19" s="625"/>
      <c r="I19" s="625"/>
      <c r="J19" s="625"/>
      <c r="K19" s="625"/>
      <c r="L19" s="626"/>
      <c r="M19" s="631" t="s">
        <v>424</v>
      </c>
      <c r="N19" s="632"/>
      <c r="O19" s="632"/>
      <c r="P19" s="632"/>
      <c r="Q19" s="632"/>
      <c r="R19" s="632"/>
      <c r="S19" s="632"/>
      <c r="T19" s="632"/>
      <c r="U19" s="632"/>
      <c r="V19" s="632"/>
      <c r="W19" s="633"/>
      <c r="X19" s="634"/>
      <c r="Y19" s="65"/>
      <c r="Z19" s="65"/>
      <c r="AA19" s="65"/>
    </row>
    <row r="20" spans="1:29" ht="20.100000000000001" customHeight="1">
      <c r="A20" s="65"/>
      <c r="B20" s="68" t="s">
        <v>59</v>
      </c>
      <c r="C20" s="625" t="s">
        <v>60</v>
      </c>
      <c r="D20" s="625"/>
      <c r="E20" s="625"/>
      <c r="F20" s="625"/>
      <c r="G20" s="625"/>
      <c r="H20" s="625"/>
      <c r="I20" s="625"/>
      <c r="J20" s="625"/>
      <c r="K20" s="625"/>
      <c r="L20" s="626"/>
      <c r="M20" s="631" t="s">
        <v>425</v>
      </c>
      <c r="N20" s="632"/>
      <c r="O20" s="632"/>
      <c r="P20" s="632"/>
      <c r="Q20" s="632"/>
      <c r="R20" s="632"/>
      <c r="S20" s="632"/>
      <c r="T20" s="632"/>
      <c r="U20" s="632"/>
      <c r="V20" s="632"/>
      <c r="W20" s="633"/>
      <c r="X20" s="634"/>
      <c r="Y20" s="65"/>
      <c r="Z20" s="65"/>
      <c r="AA20" s="65"/>
    </row>
    <row r="21" spans="1:29" ht="20.100000000000001" customHeight="1">
      <c r="A21" s="65"/>
      <c r="B21" s="69"/>
      <c r="C21" s="625" t="s">
        <v>61</v>
      </c>
      <c r="D21" s="625"/>
      <c r="E21" s="625"/>
      <c r="F21" s="625"/>
      <c r="G21" s="625"/>
      <c r="H21" s="625"/>
      <c r="I21" s="625"/>
      <c r="J21" s="625"/>
      <c r="K21" s="625"/>
      <c r="L21" s="626"/>
      <c r="M21" s="639" t="s">
        <v>426</v>
      </c>
      <c r="N21" s="640"/>
      <c r="O21" s="640"/>
      <c r="P21" s="640"/>
      <c r="Q21" s="640"/>
      <c r="R21" s="640"/>
      <c r="S21" s="640"/>
      <c r="T21" s="640"/>
      <c r="U21" s="640"/>
      <c r="V21" s="640"/>
      <c r="W21" s="641"/>
      <c r="X21" s="642"/>
      <c r="Y21" s="65"/>
      <c r="Z21" s="65"/>
      <c r="AA21" s="65"/>
    </row>
    <row r="22" spans="1:29" ht="20.100000000000001" customHeight="1">
      <c r="A22" s="65"/>
      <c r="B22" s="643" t="s">
        <v>62</v>
      </c>
      <c r="C22" s="625" t="s">
        <v>63</v>
      </c>
      <c r="D22" s="625"/>
      <c r="E22" s="625"/>
      <c r="F22" s="625"/>
      <c r="G22" s="625"/>
      <c r="H22" s="625"/>
      <c r="I22" s="625"/>
      <c r="J22" s="625"/>
      <c r="K22" s="625"/>
      <c r="L22" s="626"/>
      <c r="M22" s="631" t="s">
        <v>427</v>
      </c>
      <c r="N22" s="632"/>
      <c r="O22" s="632"/>
      <c r="P22" s="632"/>
      <c r="Q22" s="632"/>
      <c r="R22" s="632"/>
      <c r="S22" s="632"/>
      <c r="T22" s="632"/>
      <c r="U22" s="632"/>
      <c r="V22" s="632"/>
      <c r="W22" s="633"/>
      <c r="X22" s="634"/>
      <c r="Y22" s="65"/>
      <c r="Z22" s="65"/>
      <c r="AA22" s="65"/>
    </row>
    <row r="23" spans="1:29" ht="20.100000000000001" customHeight="1">
      <c r="A23" s="65"/>
      <c r="B23" s="644"/>
      <c r="C23" s="645" t="s">
        <v>61</v>
      </c>
      <c r="D23" s="645"/>
      <c r="E23" s="645"/>
      <c r="F23" s="645"/>
      <c r="G23" s="645"/>
      <c r="H23" s="645"/>
      <c r="I23" s="645"/>
      <c r="J23" s="645"/>
      <c r="K23" s="645"/>
      <c r="L23" s="645"/>
      <c r="M23" s="631" t="s">
        <v>428</v>
      </c>
      <c r="N23" s="632"/>
      <c r="O23" s="632"/>
      <c r="P23" s="632"/>
      <c r="Q23" s="632"/>
      <c r="R23" s="632"/>
      <c r="S23" s="632"/>
      <c r="T23" s="632"/>
      <c r="U23" s="632"/>
      <c r="V23" s="632"/>
      <c r="W23" s="633"/>
      <c r="X23" s="634"/>
      <c r="Y23" s="65"/>
      <c r="Z23" s="65"/>
      <c r="AA23" s="65"/>
    </row>
    <row r="24" spans="1:29" ht="20.100000000000001" customHeight="1">
      <c r="A24" s="65"/>
      <c r="B24" s="68" t="s">
        <v>45</v>
      </c>
      <c r="C24" s="625" t="s">
        <v>23</v>
      </c>
      <c r="D24" s="625"/>
      <c r="E24" s="625"/>
      <c r="F24" s="625"/>
      <c r="G24" s="625"/>
      <c r="H24" s="625"/>
      <c r="I24" s="625"/>
      <c r="J24" s="625"/>
      <c r="K24" s="625"/>
      <c r="L24" s="626"/>
      <c r="M24" s="627" t="s">
        <v>429</v>
      </c>
      <c r="N24" s="628"/>
      <c r="O24" s="628"/>
      <c r="P24" s="628"/>
      <c r="Q24" s="628"/>
      <c r="R24" s="628"/>
      <c r="S24" s="628"/>
      <c r="T24" s="628"/>
      <c r="U24" s="628"/>
      <c r="V24" s="628"/>
      <c r="W24" s="629"/>
      <c r="X24" s="630"/>
      <c r="Y24" s="65"/>
      <c r="Z24" s="65"/>
      <c r="AA24" s="65"/>
    </row>
    <row r="25" spans="1:29" ht="20.100000000000001" customHeight="1">
      <c r="A25" s="65"/>
      <c r="B25" s="70"/>
      <c r="C25" s="625" t="s">
        <v>24</v>
      </c>
      <c r="D25" s="625"/>
      <c r="E25" s="625"/>
      <c r="F25" s="625"/>
      <c r="G25" s="625"/>
      <c r="H25" s="625"/>
      <c r="I25" s="625"/>
      <c r="J25" s="625"/>
      <c r="K25" s="625"/>
      <c r="L25" s="626"/>
      <c r="M25" s="631" t="s">
        <v>430</v>
      </c>
      <c r="N25" s="632"/>
      <c r="O25" s="632"/>
      <c r="P25" s="632"/>
      <c r="Q25" s="632"/>
      <c r="R25" s="632"/>
      <c r="S25" s="632"/>
      <c r="T25" s="632"/>
      <c r="U25" s="632"/>
      <c r="V25" s="632"/>
      <c r="W25" s="633"/>
      <c r="X25" s="634"/>
      <c r="Y25" s="65"/>
      <c r="Z25" s="65"/>
      <c r="AA25" s="65"/>
    </row>
    <row r="26" spans="1:29" ht="20.100000000000001" customHeight="1" thickBot="1">
      <c r="A26" s="65"/>
      <c r="B26" s="71"/>
      <c r="C26" s="625" t="s">
        <v>64</v>
      </c>
      <c r="D26" s="625"/>
      <c r="E26" s="625"/>
      <c r="F26" s="625"/>
      <c r="G26" s="625"/>
      <c r="H26" s="625"/>
      <c r="I26" s="625"/>
      <c r="J26" s="625"/>
      <c r="K26" s="625"/>
      <c r="L26" s="626"/>
      <c r="M26" s="635" t="s">
        <v>431</v>
      </c>
      <c r="N26" s="636"/>
      <c r="O26" s="636"/>
      <c r="P26" s="636"/>
      <c r="Q26" s="636"/>
      <c r="R26" s="636"/>
      <c r="S26" s="636"/>
      <c r="T26" s="636"/>
      <c r="U26" s="636"/>
      <c r="V26" s="636"/>
      <c r="W26" s="637"/>
      <c r="X26" s="638"/>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2">
      <c r="A30" s="65"/>
      <c r="B30" s="73"/>
      <c r="C30" s="619"/>
      <c r="D30" s="619"/>
      <c r="E30" s="619"/>
      <c r="F30" s="619"/>
      <c r="G30" s="619"/>
      <c r="H30" s="619"/>
      <c r="I30" s="619"/>
      <c r="J30" s="619"/>
      <c r="K30" s="619"/>
      <c r="L30" s="619"/>
      <c r="M30" s="619"/>
      <c r="N30" s="619"/>
      <c r="O30" s="619"/>
      <c r="P30" s="619"/>
      <c r="Q30" s="619"/>
      <c r="R30" s="619"/>
      <c r="S30" s="619"/>
      <c r="T30" s="619"/>
      <c r="U30" s="619"/>
      <c r="V30" s="619"/>
      <c r="W30" s="619"/>
      <c r="X30" s="619"/>
      <c r="Y30" s="619"/>
      <c r="Z30" s="619"/>
      <c r="AA30" s="619"/>
    </row>
    <row r="31" spans="1:29" ht="28.5" customHeight="1">
      <c r="A31" s="65"/>
      <c r="B31" s="606" t="s">
        <v>65</v>
      </c>
      <c r="C31" s="606" t="s">
        <v>66</v>
      </c>
      <c r="D31" s="606"/>
      <c r="E31" s="606"/>
      <c r="F31" s="606"/>
      <c r="G31" s="606"/>
      <c r="H31" s="606"/>
      <c r="I31" s="606"/>
      <c r="J31" s="606"/>
      <c r="K31" s="606"/>
      <c r="L31" s="606"/>
      <c r="M31" s="606" t="s">
        <v>67</v>
      </c>
      <c r="N31" s="606"/>
      <c r="O31" s="606"/>
      <c r="P31" s="606"/>
      <c r="Q31" s="606"/>
      <c r="R31" s="622" t="s">
        <v>86</v>
      </c>
      <c r="S31" s="623"/>
      <c r="T31" s="623"/>
      <c r="U31" s="623"/>
      <c r="V31" s="623"/>
      <c r="W31" s="624"/>
      <c r="X31" s="606" t="s">
        <v>68</v>
      </c>
      <c r="Y31" s="606" t="s">
        <v>8</v>
      </c>
      <c r="Z31" s="74"/>
      <c r="AA31" s="74"/>
    </row>
    <row r="32" spans="1:29" ht="28.5" customHeight="1" thickBot="1">
      <c r="A32" s="65"/>
      <c r="B32" s="606"/>
      <c r="C32" s="607"/>
      <c r="D32" s="607"/>
      <c r="E32" s="607"/>
      <c r="F32" s="607"/>
      <c r="G32" s="607"/>
      <c r="H32" s="607"/>
      <c r="I32" s="607"/>
      <c r="J32" s="607"/>
      <c r="K32" s="607"/>
      <c r="L32" s="607"/>
      <c r="M32" s="607"/>
      <c r="N32" s="607"/>
      <c r="O32" s="607"/>
      <c r="P32" s="607"/>
      <c r="Q32" s="607"/>
      <c r="R32" s="620" t="s">
        <v>87</v>
      </c>
      <c r="S32" s="607"/>
      <c r="T32" s="607"/>
      <c r="U32" s="607"/>
      <c r="V32" s="607"/>
      <c r="W32" s="387" t="s">
        <v>88</v>
      </c>
      <c r="X32" s="607"/>
      <c r="Y32" s="608"/>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621" t="s">
        <v>400</v>
      </c>
      <c r="N33" s="621"/>
      <c r="O33" s="621"/>
      <c r="P33" s="621"/>
      <c r="Q33" s="621"/>
      <c r="R33" s="621" t="s">
        <v>400</v>
      </c>
      <c r="S33" s="621"/>
      <c r="T33" s="621"/>
      <c r="U33" s="621"/>
      <c r="V33" s="621"/>
      <c r="W33" s="495" t="s">
        <v>401</v>
      </c>
      <c r="X33" s="391" t="s">
        <v>402</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612" t="s">
        <v>400</v>
      </c>
      <c r="N34" s="612"/>
      <c r="O34" s="612"/>
      <c r="P34" s="612"/>
      <c r="Q34" s="612"/>
      <c r="R34" s="612" t="s">
        <v>400</v>
      </c>
      <c r="S34" s="612"/>
      <c r="T34" s="612"/>
      <c r="U34" s="612"/>
      <c r="V34" s="612"/>
      <c r="W34" s="494" t="s">
        <v>403</v>
      </c>
      <c r="X34" s="80" t="s">
        <v>404</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405</v>
      </c>
      <c r="N35" s="497"/>
      <c r="O35" s="497"/>
      <c r="P35" s="497"/>
      <c r="Q35" s="498"/>
      <c r="R35" s="496" t="s">
        <v>405</v>
      </c>
      <c r="S35" s="497"/>
      <c r="T35" s="497"/>
      <c r="U35" s="497"/>
      <c r="V35" s="498"/>
      <c r="W35" s="494" t="s">
        <v>406</v>
      </c>
      <c r="X35" s="80" t="s">
        <v>407</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408</v>
      </c>
      <c r="N36" s="497"/>
      <c r="O36" s="497"/>
      <c r="P36" s="497"/>
      <c r="Q36" s="498"/>
      <c r="R36" s="496" t="s">
        <v>409</v>
      </c>
      <c r="S36" s="497"/>
      <c r="T36" s="497"/>
      <c r="U36" s="497"/>
      <c r="V36" s="498"/>
      <c r="W36" s="494" t="s">
        <v>408</v>
      </c>
      <c r="X36" s="80" t="s">
        <v>410</v>
      </c>
      <c r="Y36" s="392" t="s">
        <v>411</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412</v>
      </c>
      <c r="N37" s="497"/>
      <c r="O37" s="497"/>
      <c r="P37" s="497"/>
      <c r="Q37" s="498"/>
      <c r="R37" s="496" t="s">
        <v>412</v>
      </c>
      <c r="S37" s="497"/>
      <c r="T37" s="497"/>
      <c r="U37" s="497"/>
      <c r="V37" s="498"/>
      <c r="W37" s="494" t="s">
        <v>413</v>
      </c>
      <c r="X37" s="80" t="s">
        <v>414</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612" t="s">
        <v>412</v>
      </c>
      <c r="N38" s="612"/>
      <c r="O38" s="612"/>
      <c r="P38" s="612"/>
      <c r="Q38" s="612"/>
      <c r="R38" s="613" t="s">
        <v>412</v>
      </c>
      <c r="S38" s="614"/>
      <c r="T38" s="614"/>
      <c r="U38" s="614"/>
      <c r="V38" s="615"/>
      <c r="W38" s="494" t="s">
        <v>413</v>
      </c>
      <c r="X38" s="80" t="s">
        <v>414</v>
      </c>
      <c r="Y38" s="392" t="s">
        <v>415</v>
      </c>
      <c r="Z38" s="386"/>
      <c r="AA38" s="76"/>
    </row>
    <row r="39" spans="1:27" ht="38.25" customHeight="1">
      <c r="A39" s="65"/>
      <c r="B39" s="67">
        <f t="shared" si="0"/>
        <v>7</v>
      </c>
      <c r="C39" s="77"/>
      <c r="D39" s="78"/>
      <c r="E39" s="78"/>
      <c r="F39" s="78"/>
      <c r="G39" s="78"/>
      <c r="H39" s="78"/>
      <c r="I39" s="78"/>
      <c r="J39" s="78"/>
      <c r="K39" s="78"/>
      <c r="L39" s="79"/>
      <c r="M39" s="609"/>
      <c r="N39" s="609"/>
      <c r="O39" s="609"/>
      <c r="P39" s="609"/>
      <c r="Q39" s="609"/>
      <c r="R39" s="616"/>
      <c r="S39" s="617"/>
      <c r="T39" s="617"/>
      <c r="U39" s="617"/>
      <c r="V39" s="618"/>
      <c r="W39" s="385"/>
      <c r="X39" s="80"/>
      <c r="Y39" s="392"/>
      <c r="Z39" s="386"/>
      <c r="AA39" s="76"/>
    </row>
    <row r="40" spans="1:27" ht="38.25" customHeight="1">
      <c r="A40" s="65"/>
      <c r="B40" s="67">
        <f t="shared" si="0"/>
        <v>8</v>
      </c>
      <c r="C40" s="77"/>
      <c r="D40" s="78"/>
      <c r="E40" s="78"/>
      <c r="F40" s="78"/>
      <c r="G40" s="78"/>
      <c r="H40" s="78"/>
      <c r="I40" s="78"/>
      <c r="J40" s="78"/>
      <c r="K40" s="78"/>
      <c r="L40" s="79"/>
      <c r="M40" s="609"/>
      <c r="N40" s="609"/>
      <c r="O40" s="609"/>
      <c r="P40" s="609"/>
      <c r="Q40" s="609"/>
      <c r="R40" s="609"/>
      <c r="S40" s="609"/>
      <c r="T40" s="609"/>
      <c r="U40" s="609"/>
      <c r="V40" s="609"/>
      <c r="W40" s="385"/>
      <c r="X40" s="80"/>
      <c r="Y40" s="392"/>
      <c r="Z40" s="386"/>
      <c r="AA40" s="76"/>
    </row>
    <row r="41" spans="1:27" ht="38.25" customHeight="1">
      <c r="A41" s="65"/>
      <c r="B41" s="67">
        <f t="shared" si="0"/>
        <v>9</v>
      </c>
      <c r="C41" s="77"/>
      <c r="D41" s="78"/>
      <c r="E41" s="78"/>
      <c r="F41" s="78"/>
      <c r="G41" s="78"/>
      <c r="H41" s="78"/>
      <c r="I41" s="78"/>
      <c r="J41" s="78"/>
      <c r="K41" s="78"/>
      <c r="L41" s="79"/>
      <c r="M41" s="609"/>
      <c r="N41" s="609"/>
      <c r="O41" s="609"/>
      <c r="P41" s="609"/>
      <c r="Q41" s="609"/>
      <c r="R41" s="609"/>
      <c r="S41" s="609"/>
      <c r="T41" s="609"/>
      <c r="U41" s="609"/>
      <c r="V41" s="609"/>
      <c r="W41" s="385"/>
      <c r="X41" s="80"/>
      <c r="Y41" s="392"/>
      <c r="Z41" s="386"/>
      <c r="AA41" s="76"/>
    </row>
    <row r="42" spans="1:27" ht="38.25" customHeight="1">
      <c r="A42" s="65"/>
      <c r="B42" s="67">
        <f t="shared" si="0"/>
        <v>10</v>
      </c>
      <c r="C42" s="77"/>
      <c r="D42" s="78"/>
      <c r="E42" s="78"/>
      <c r="F42" s="78"/>
      <c r="G42" s="78"/>
      <c r="H42" s="78"/>
      <c r="I42" s="78"/>
      <c r="J42" s="78"/>
      <c r="K42" s="78"/>
      <c r="L42" s="79"/>
      <c r="M42" s="609"/>
      <c r="N42" s="609"/>
      <c r="O42" s="609"/>
      <c r="P42" s="609"/>
      <c r="Q42" s="609"/>
      <c r="R42" s="609"/>
      <c r="S42" s="609"/>
      <c r="T42" s="609"/>
      <c r="U42" s="609"/>
      <c r="V42" s="609"/>
      <c r="W42" s="385"/>
      <c r="X42" s="80"/>
      <c r="Y42" s="392"/>
      <c r="Z42" s="386"/>
      <c r="AA42" s="76"/>
    </row>
    <row r="43" spans="1:27" ht="38.25" customHeight="1">
      <c r="A43" s="65"/>
      <c r="B43" s="67">
        <f t="shared" si="0"/>
        <v>11</v>
      </c>
      <c r="C43" s="77"/>
      <c r="D43" s="78"/>
      <c r="E43" s="78"/>
      <c r="F43" s="78"/>
      <c r="G43" s="78"/>
      <c r="H43" s="78"/>
      <c r="I43" s="78"/>
      <c r="J43" s="78"/>
      <c r="K43" s="78"/>
      <c r="L43" s="79"/>
      <c r="M43" s="609"/>
      <c r="N43" s="609"/>
      <c r="O43" s="609"/>
      <c r="P43" s="609"/>
      <c r="Q43" s="609"/>
      <c r="R43" s="609"/>
      <c r="S43" s="609"/>
      <c r="T43" s="609"/>
      <c r="U43" s="609"/>
      <c r="V43" s="609"/>
      <c r="W43" s="385"/>
      <c r="X43" s="80"/>
      <c r="Y43" s="392"/>
      <c r="Z43" s="386"/>
      <c r="AA43" s="76"/>
    </row>
    <row r="44" spans="1:27" ht="38.25" customHeight="1">
      <c r="A44" s="65"/>
      <c r="B44" s="67">
        <f t="shared" si="0"/>
        <v>12</v>
      </c>
      <c r="C44" s="77"/>
      <c r="D44" s="78"/>
      <c r="E44" s="78"/>
      <c r="F44" s="78"/>
      <c r="G44" s="78"/>
      <c r="H44" s="78"/>
      <c r="I44" s="78"/>
      <c r="J44" s="78"/>
      <c r="K44" s="78"/>
      <c r="L44" s="79"/>
      <c r="M44" s="609"/>
      <c r="N44" s="609"/>
      <c r="O44" s="609"/>
      <c r="P44" s="609"/>
      <c r="Q44" s="609"/>
      <c r="R44" s="609"/>
      <c r="S44" s="609"/>
      <c r="T44" s="609"/>
      <c r="U44" s="609"/>
      <c r="V44" s="609"/>
      <c r="W44" s="385"/>
      <c r="X44" s="80"/>
      <c r="Y44" s="392"/>
      <c r="Z44" s="386"/>
      <c r="AA44" s="76"/>
    </row>
    <row r="45" spans="1:27" ht="38.25" customHeight="1">
      <c r="A45" s="65"/>
      <c r="B45" s="67">
        <f t="shared" si="0"/>
        <v>13</v>
      </c>
      <c r="C45" s="77"/>
      <c r="D45" s="78"/>
      <c r="E45" s="78"/>
      <c r="F45" s="78"/>
      <c r="G45" s="78"/>
      <c r="H45" s="78"/>
      <c r="I45" s="78"/>
      <c r="J45" s="78"/>
      <c r="K45" s="78"/>
      <c r="L45" s="79"/>
      <c r="M45" s="609"/>
      <c r="N45" s="609"/>
      <c r="O45" s="609"/>
      <c r="P45" s="609"/>
      <c r="Q45" s="609"/>
      <c r="R45" s="609"/>
      <c r="S45" s="609"/>
      <c r="T45" s="609"/>
      <c r="U45" s="609"/>
      <c r="V45" s="609"/>
      <c r="W45" s="385"/>
      <c r="X45" s="80"/>
      <c r="Y45" s="392"/>
      <c r="Z45" s="386"/>
      <c r="AA45" s="76"/>
    </row>
    <row r="46" spans="1:27" ht="38.25" customHeight="1">
      <c r="A46" s="65"/>
      <c r="B46" s="67">
        <f t="shared" si="0"/>
        <v>14</v>
      </c>
      <c r="C46" s="77"/>
      <c r="D46" s="78"/>
      <c r="E46" s="78"/>
      <c r="F46" s="78"/>
      <c r="G46" s="78"/>
      <c r="H46" s="78"/>
      <c r="I46" s="78"/>
      <c r="J46" s="78"/>
      <c r="K46" s="78"/>
      <c r="L46" s="79"/>
      <c r="M46" s="609"/>
      <c r="N46" s="609"/>
      <c r="O46" s="609"/>
      <c r="P46" s="609"/>
      <c r="Q46" s="609"/>
      <c r="R46" s="609"/>
      <c r="S46" s="609"/>
      <c r="T46" s="609"/>
      <c r="U46" s="609"/>
      <c r="V46" s="609"/>
      <c r="W46" s="385"/>
      <c r="X46" s="80"/>
      <c r="Y46" s="392"/>
      <c r="Z46" s="386"/>
      <c r="AA46" s="76"/>
    </row>
    <row r="47" spans="1:27" ht="38.25" customHeight="1">
      <c r="A47" s="65"/>
      <c r="B47" s="67">
        <f t="shared" si="0"/>
        <v>15</v>
      </c>
      <c r="C47" s="77"/>
      <c r="D47" s="78"/>
      <c r="E47" s="78"/>
      <c r="F47" s="78"/>
      <c r="G47" s="78"/>
      <c r="H47" s="78"/>
      <c r="I47" s="78"/>
      <c r="J47" s="78"/>
      <c r="K47" s="78"/>
      <c r="L47" s="79"/>
      <c r="M47" s="609"/>
      <c r="N47" s="609"/>
      <c r="O47" s="609"/>
      <c r="P47" s="609"/>
      <c r="Q47" s="609"/>
      <c r="R47" s="609"/>
      <c r="S47" s="609"/>
      <c r="T47" s="609"/>
      <c r="U47" s="609"/>
      <c r="V47" s="609"/>
      <c r="W47" s="385"/>
      <c r="X47" s="80"/>
      <c r="Y47" s="392"/>
      <c r="Z47" s="386"/>
      <c r="AA47" s="76"/>
    </row>
    <row r="48" spans="1:27" ht="38.25" customHeight="1">
      <c r="A48" s="65"/>
      <c r="B48" s="67">
        <f t="shared" si="0"/>
        <v>16</v>
      </c>
      <c r="C48" s="77"/>
      <c r="D48" s="78"/>
      <c r="E48" s="78"/>
      <c r="F48" s="78"/>
      <c r="G48" s="78"/>
      <c r="H48" s="78"/>
      <c r="I48" s="78"/>
      <c r="J48" s="78"/>
      <c r="K48" s="78"/>
      <c r="L48" s="79"/>
      <c r="M48" s="609"/>
      <c r="N48" s="609"/>
      <c r="O48" s="609"/>
      <c r="P48" s="609"/>
      <c r="Q48" s="609"/>
      <c r="R48" s="609"/>
      <c r="S48" s="609"/>
      <c r="T48" s="609"/>
      <c r="U48" s="609"/>
      <c r="V48" s="609"/>
      <c r="W48" s="385"/>
      <c r="X48" s="80"/>
      <c r="Y48" s="392"/>
      <c r="Z48" s="386"/>
      <c r="AA48" s="76"/>
    </row>
    <row r="49" spans="1:27" ht="38.25" customHeight="1">
      <c r="A49" s="65"/>
      <c r="B49" s="67">
        <f t="shared" si="0"/>
        <v>17</v>
      </c>
      <c r="C49" s="77"/>
      <c r="D49" s="78"/>
      <c r="E49" s="78"/>
      <c r="F49" s="78"/>
      <c r="G49" s="78"/>
      <c r="H49" s="78"/>
      <c r="I49" s="78"/>
      <c r="J49" s="78"/>
      <c r="K49" s="78"/>
      <c r="L49" s="79"/>
      <c r="M49" s="609"/>
      <c r="N49" s="609"/>
      <c r="O49" s="609"/>
      <c r="P49" s="609"/>
      <c r="Q49" s="609"/>
      <c r="R49" s="609"/>
      <c r="S49" s="609"/>
      <c r="T49" s="609"/>
      <c r="U49" s="609"/>
      <c r="V49" s="609"/>
      <c r="W49" s="385"/>
      <c r="X49" s="80"/>
      <c r="Y49" s="392"/>
      <c r="Z49" s="386"/>
      <c r="AA49" s="76"/>
    </row>
    <row r="50" spans="1:27" ht="38.25" customHeight="1">
      <c r="A50" s="65"/>
      <c r="B50" s="67">
        <f t="shared" si="0"/>
        <v>18</v>
      </c>
      <c r="C50" s="77"/>
      <c r="D50" s="78"/>
      <c r="E50" s="78"/>
      <c r="F50" s="78"/>
      <c r="G50" s="78"/>
      <c r="H50" s="78"/>
      <c r="I50" s="78"/>
      <c r="J50" s="78"/>
      <c r="K50" s="78"/>
      <c r="L50" s="79"/>
      <c r="M50" s="609"/>
      <c r="N50" s="609"/>
      <c r="O50" s="609"/>
      <c r="P50" s="609"/>
      <c r="Q50" s="609"/>
      <c r="R50" s="609"/>
      <c r="S50" s="609"/>
      <c r="T50" s="609"/>
      <c r="U50" s="609"/>
      <c r="V50" s="609"/>
      <c r="W50" s="385"/>
      <c r="X50" s="80"/>
      <c r="Y50" s="392"/>
      <c r="Z50" s="386"/>
      <c r="AA50" s="76"/>
    </row>
    <row r="51" spans="1:27" ht="38.25" customHeight="1">
      <c r="A51" s="65"/>
      <c r="B51" s="67">
        <f t="shared" si="0"/>
        <v>19</v>
      </c>
      <c r="C51" s="77"/>
      <c r="D51" s="78"/>
      <c r="E51" s="78"/>
      <c r="F51" s="78"/>
      <c r="G51" s="78"/>
      <c r="H51" s="78"/>
      <c r="I51" s="78"/>
      <c r="J51" s="78"/>
      <c r="K51" s="78"/>
      <c r="L51" s="79"/>
      <c r="M51" s="609"/>
      <c r="N51" s="609"/>
      <c r="O51" s="609"/>
      <c r="P51" s="609"/>
      <c r="Q51" s="609"/>
      <c r="R51" s="609"/>
      <c r="S51" s="609"/>
      <c r="T51" s="609"/>
      <c r="U51" s="609"/>
      <c r="V51" s="609"/>
      <c r="W51" s="385"/>
      <c r="X51" s="80"/>
      <c r="Y51" s="392"/>
      <c r="Z51" s="386"/>
      <c r="AA51" s="76"/>
    </row>
    <row r="52" spans="1:27" ht="38.25" customHeight="1">
      <c r="A52" s="65"/>
      <c r="B52" s="67">
        <f t="shared" si="0"/>
        <v>20</v>
      </c>
      <c r="C52" s="77"/>
      <c r="D52" s="78"/>
      <c r="E52" s="78"/>
      <c r="F52" s="78"/>
      <c r="G52" s="78"/>
      <c r="H52" s="78"/>
      <c r="I52" s="78"/>
      <c r="J52" s="78"/>
      <c r="K52" s="78"/>
      <c r="L52" s="79"/>
      <c r="M52" s="609"/>
      <c r="N52" s="609"/>
      <c r="O52" s="609"/>
      <c r="P52" s="609"/>
      <c r="Q52" s="609"/>
      <c r="R52" s="609"/>
      <c r="S52" s="609"/>
      <c r="T52" s="609"/>
      <c r="U52" s="609"/>
      <c r="V52" s="609"/>
      <c r="W52" s="385"/>
      <c r="X52" s="80"/>
      <c r="Y52" s="392"/>
      <c r="Z52" s="386"/>
      <c r="AA52" s="76"/>
    </row>
    <row r="53" spans="1:27" ht="38.25" customHeight="1">
      <c r="A53" s="65"/>
      <c r="B53" s="67">
        <f t="shared" si="0"/>
        <v>21</v>
      </c>
      <c r="C53" s="77"/>
      <c r="D53" s="78"/>
      <c r="E53" s="78"/>
      <c r="F53" s="78"/>
      <c r="G53" s="78"/>
      <c r="H53" s="78"/>
      <c r="I53" s="78"/>
      <c r="J53" s="78"/>
      <c r="K53" s="78"/>
      <c r="L53" s="79"/>
      <c r="M53" s="609"/>
      <c r="N53" s="609"/>
      <c r="O53" s="609"/>
      <c r="P53" s="609"/>
      <c r="Q53" s="609"/>
      <c r="R53" s="609"/>
      <c r="S53" s="609"/>
      <c r="T53" s="609"/>
      <c r="U53" s="609"/>
      <c r="V53" s="609"/>
      <c r="W53" s="385"/>
      <c r="X53" s="80"/>
      <c r="Y53" s="392"/>
      <c r="Z53" s="386"/>
      <c r="AA53" s="76"/>
    </row>
    <row r="54" spans="1:27" ht="38.25" customHeight="1">
      <c r="A54" s="65"/>
      <c r="B54" s="67">
        <f t="shared" si="0"/>
        <v>22</v>
      </c>
      <c r="C54" s="77"/>
      <c r="D54" s="78"/>
      <c r="E54" s="78"/>
      <c r="F54" s="78"/>
      <c r="G54" s="78"/>
      <c r="H54" s="78"/>
      <c r="I54" s="78"/>
      <c r="J54" s="78"/>
      <c r="K54" s="78"/>
      <c r="L54" s="79"/>
      <c r="M54" s="609"/>
      <c r="N54" s="609"/>
      <c r="O54" s="609"/>
      <c r="P54" s="609"/>
      <c r="Q54" s="609"/>
      <c r="R54" s="609"/>
      <c r="S54" s="609"/>
      <c r="T54" s="609"/>
      <c r="U54" s="609"/>
      <c r="V54" s="609"/>
      <c r="W54" s="385"/>
      <c r="X54" s="80"/>
      <c r="Y54" s="392"/>
      <c r="Z54" s="386"/>
      <c r="AA54" s="76"/>
    </row>
    <row r="55" spans="1:27" ht="38.25" customHeight="1">
      <c r="A55" s="65"/>
      <c r="B55" s="67">
        <f t="shared" si="0"/>
        <v>23</v>
      </c>
      <c r="C55" s="77"/>
      <c r="D55" s="78"/>
      <c r="E55" s="78"/>
      <c r="F55" s="78"/>
      <c r="G55" s="78"/>
      <c r="H55" s="78"/>
      <c r="I55" s="78"/>
      <c r="J55" s="78"/>
      <c r="K55" s="78"/>
      <c r="L55" s="79"/>
      <c r="M55" s="609"/>
      <c r="N55" s="609"/>
      <c r="O55" s="609"/>
      <c r="P55" s="609"/>
      <c r="Q55" s="609"/>
      <c r="R55" s="609"/>
      <c r="S55" s="609"/>
      <c r="T55" s="609"/>
      <c r="U55" s="609"/>
      <c r="V55" s="609"/>
      <c r="W55" s="385"/>
      <c r="X55" s="80"/>
      <c r="Y55" s="392"/>
      <c r="Z55" s="386"/>
      <c r="AA55" s="76"/>
    </row>
    <row r="56" spans="1:27" ht="38.25" customHeight="1">
      <c r="A56" s="65"/>
      <c r="B56" s="67">
        <f t="shared" si="0"/>
        <v>24</v>
      </c>
      <c r="C56" s="77"/>
      <c r="D56" s="78"/>
      <c r="E56" s="78"/>
      <c r="F56" s="78"/>
      <c r="G56" s="78"/>
      <c r="H56" s="78"/>
      <c r="I56" s="78"/>
      <c r="J56" s="78"/>
      <c r="K56" s="78"/>
      <c r="L56" s="79"/>
      <c r="M56" s="609"/>
      <c r="N56" s="609"/>
      <c r="O56" s="609"/>
      <c r="P56" s="609"/>
      <c r="Q56" s="609"/>
      <c r="R56" s="609"/>
      <c r="S56" s="609"/>
      <c r="T56" s="609"/>
      <c r="U56" s="609"/>
      <c r="V56" s="609"/>
      <c r="W56" s="385"/>
      <c r="X56" s="80"/>
      <c r="Y56" s="392"/>
      <c r="Z56" s="386"/>
      <c r="AA56" s="76"/>
    </row>
    <row r="57" spans="1:27" ht="38.25" customHeight="1">
      <c r="A57" s="65"/>
      <c r="B57" s="67">
        <f t="shared" si="0"/>
        <v>25</v>
      </c>
      <c r="C57" s="77"/>
      <c r="D57" s="78"/>
      <c r="E57" s="78"/>
      <c r="F57" s="78"/>
      <c r="G57" s="78"/>
      <c r="H57" s="78"/>
      <c r="I57" s="78"/>
      <c r="J57" s="78"/>
      <c r="K57" s="78"/>
      <c r="L57" s="79"/>
      <c r="M57" s="609"/>
      <c r="N57" s="609"/>
      <c r="O57" s="609"/>
      <c r="P57" s="609"/>
      <c r="Q57" s="609"/>
      <c r="R57" s="609"/>
      <c r="S57" s="609"/>
      <c r="T57" s="609"/>
      <c r="U57" s="609"/>
      <c r="V57" s="609"/>
      <c r="W57" s="385"/>
      <c r="X57" s="80"/>
      <c r="Y57" s="392"/>
      <c r="Z57" s="386"/>
      <c r="AA57" s="76"/>
    </row>
    <row r="58" spans="1:27" ht="38.25" customHeight="1">
      <c r="A58" s="65"/>
      <c r="B58" s="67">
        <f t="shared" si="0"/>
        <v>26</v>
      </c>
      <c r="C58" s="77"/>
      <c r="D58" s="78"/>
      <c r="E58" s="78"/>
      <c r="F58" s="78"/>
      <c r="G58" s="78"/>
      <c r="H58" s="78"/>
      <c r="I58" s="78"/>
      <c r="J58" s="78"/>
      <c r="K58" s="78"/>
      <c r="L58" s="79"/>
      <c r="M58" s="609"/>
      <c r="N58" s="609"/>
      <c r="O58" s="609"/>
      <c r="P58" s="609"/>
      <c r="Q58" s="609"/>
      <c r="R58" s="609"/>
      <c r="S58" s="609"/>
      <c r="T58" s="609"/>
      <c r="U58" s="609"/>
      <c r="V58" s="609"/>
      <c r="W58" s="385"/>
      <c r="X58" s="80"/>
      <c r="Y58" s="392"/>
      <c r="Z58" s="386"/>
      <c r="AA58" s="76"/>
    </row>
    <row r="59" spans="1:27" ht="38.25" customHeight="1">
      <c r="A59" s="65"/>
      <c r="B59" s="67">
        <f t="shared" si="0"/>
        <v>27</v>
      </c>
      <c r="C59" s="77"/>
      <c r="D59" s="78"/>
      <c r="E59" s="78"/>
      <c r="F59" s="78"/>
      <c r="G59" s="78"/>
      <c r="H59" s="78"/>
      <c r="I59" s="78"/>
      <c r="J59" s="78"/>
      <c r="K59" s="78"/>
      <c r="L59" s="79"/>
      <c r="M59" s="609"/>
      <c r="N59" s="609"/>
      <c r="O59" s="609"/>
      <c r="P59" s="609"/>
      <c r="Q59" s="609"/>
      <c r="R59" s="609"/>
      <c r="S59" s="609"/>
      <c r="T59" s="609"/>
      <c r="U59" s="609"/>
      <c r="V59" s="609"/>
      <c r="W59" s="385"/>
      <c r="X59" s="80"/>
      <c r="Y59" s="392"/>
      <c r="Z59" s="386"/>
      <c r="AA59" s="76"/>
    </row>
    <row r="60" spans="1:27" ht="38.25" customHeight="1">
      <c r="A60" s="65"/>
      <c r="B60" s="67">
        <f t="shared" si="0"/>
        <v>28</v>
      </c>
      <c r="C60" s="77"/>
      <c r="D60" s="78"/>
      <c r="E60" s="78"/>
      <c r="F60" s="78"/>
      <c r="G60" s="78"/>
      <c r="H60" s="78"/>
      <c r="I60" s="78"/>
      <c r="J60" s="78"/>
      <c r="K60" s="78"/>
      <c r="L60" s="79"/>
      <c r="M60" s="609"/>
      <c r="N60" s="609"/>
      <c r="O60" s="609"/>
      <c r="P60" s="609"/>
      <c r="Q60" s="609"/>
      <c r="R60" s="609"/>
      <c r="S60" s="609"/>
      <c r="T60" s="609"/>
      <c r="U60" s="609"/>
      <c r="V60" s="609"/>
      <c r="W60" s="385"/>
      <c r="X60" s="80"/>
      <c r="Y60" s="392"/>
      <c r="Z60" s="386"/>
      <c r="AA60" s="76"/>
    </row>
    <row r="61" spans="1:27" ht="38.25" customHeight="1">
      <c r="A61" s="65"/>
      <c r="B61" s="67">
        <f t="shared" si="0"/>
        <v>29</v>
      </c>
      <c r="C61" s="77"/>
      <c r="D61" s="78"/>
      <c r="E61" s="78"/>
      <c r="F61" s="78"/>
      <c r="G61" s="78"/>
      <c r="H61" s="78"/>
      <c r="I61" s="78"/>
      <c r="J61" s="78"/>
      <c r="K61" s="78"/>
      <c r="L61" s="79"/>
      <c r="M61" s="609"/>
      <c r="N61" s="609"/>
      <c r="O61" s="609"/>
      <c r="P61" s="609"/>
      <c r="Q61" s="609"/>
      <c r="R61" s="609"/>
      <c r="S61" s="609"/>
      <c r="T61" s="609"/>
      <c r="U61" s="609"/>
      <c r="V61" s="609"/>
      <c r="W61" s="385"/>
      <c r="X61" s="80"/>
      <c r="Y61" s="392"/>
      <c r="Z61" s="386"/>
      <c r="AA61" s="76"/>
    </row>
    <row r="62" spans="1:27" ht="38.25" customHeight="1">
      <c r="A62" s="65"/>
      <c r="B62" s="67">
        <f t="shared" si="0"/>
        <v>30</v>
      </c>
      <c r="C62" s="77"/>
      <c r="D62" s="78"/>
      <c r="E62" s="78"/>
      <c r="F62" s="78"/>
      <c r="G62" s="78"/>
      <c r="H62" s="78"/>
      <c r="I62" s="78"/>
      <c r="J62" s="78"/>
      <c r="K62" s="78"/>
      <c r="L62" s="79"/>
      <c r="M62" s="609"/>
      <c r="N62" s="609"/>
      <c r="O62" s="609"/>
      <c r="P62" s="609"/>
      <c r="Q62" s="609"/>
      <c r="R62" s="609"/>
      <c r="S62" s="609"/>
      <c r="T62" s="609"/>
      <c r="U62" s="609"/>
      <c r="V62" s="609"/>
      <c r="W62" s="385"/>
      <c r="X62" s="80"/>
      <c r="Y62" s="392"/>
      <c r="Z62" s="386"/>
      <c r="AA62" s="76"/>
    </row>
    <row r="63" spans="1:27" ht="38.25" customHeight="1">
      <c r="A63" s="65"/>
      <c r="B63" s="67">
        <f t="shared" si="0"/>
        <v>31</v>
      </c>
      <c r="C63" s="77"/>
      <c r="D63" s="78"/>
      <c r="E63" s="78"/>
      <c r="F63" s="78"/>
      <c r="G63" s="78"/>
      <c r="H63" s="78"/>
      <c r="I63" s="78"/>
      <c r="J63" s="78"/>
      <c r="K63" s="78"/>
      <c r="L63" s="79"/>
      <c r="M63" s="609"/>
      <c r="N63" s="609"/>
      <c r="O63" s="609"/>
      <c r="P63" s="609"/>
      <c r="Q63" s="609"/>
      <c r="R63" s="609"/>
      <c r="S63" s="609"/>
      <c r="T63" s="609"/>
      <c r="U63" s="609"/>
      <c r="V63" s="609"/>
      <c r="W63" s="385"/>
      <c r="X63" s="80"/>
      <c r="Y63" s="392"/>
      <c r="Z63" s="386"/>
      <c r="AA63" s="76"/>
    </row>
    <row r="64" spans="1:27" ht="38.25" customHeight="1">
      <c r="A64" s="65"/>
      <c r="B64" s="67">
        <f t="shared" si="0"/>
        <v>32</v>
      </c>
      <c r="C64" s="77"/>
      <c r="D64" s="78"/>
      <c r="E64" s="78"/>
      <c r="F64" s="78"/>
      <c r="G64" s="78"/>
      <c r="H64" s="78"/>
      <c r="I64" s="78"/>
      <c r="J64" s="78"/>
      <c r="K64" s="78"/>
      <c r="L64" s="79"/>
      <c r="M64" s="609"/>
      <c r="N64" s="609"/>
      <c r="O64" s="609"/>
      <c r="P64" s="609"/>
      <c r="Q64" s="609"/>
      <c r="R64" s="609"/>
      <c r="S64" s="609"/>
      <c r="T64" s="609"/>
      <c r="U64" s="609"/>
      <c r="V64" s="609"/>
      <c r="W64" s="385"/>
      <c r="X64" s="80"/>
      <c r="Y64" s="392"/>
      <c r="Z64" s="386"/>
      <c r="AA64" s="76"/>
    </row>
    <row r="65" spans="1:27" ht="38.25" customHeight="1">
      <c r="A65" s="65"/>
      <c r="B65" s="67">
        <f t="shared" si="0"/>
        <v>33</v>
      </c>
      <c r="C65" s="77"/>
      <c r="D65" s="78"/>
      <c r="E65" s="78"/>
      <c r="F65" s="78"/>
      <c r="G65" s="78"/>
      <c r="H65" s="78"/>
      <c r="I65" s="78"/>
      <c r="J65" s="78"/>
      <c r="K65" s="78"/>
      <c r="L65" s="79"/>
      <c r="M65" s="609"/>
      <c r="N65" s="609"/>
      <c r="O65" s="609"/>
      <c r="P65" s="609"/>
      <c r="Q65" s="609"/>
      <c r="R65" s="609"/>
      <c r="S65" s="609"/>
      <c r="T65" s="609"/>
      <c r="U65" s="609"/>
      <c r="V65" s="609"/>
      <c r="W65" s="385"/>
      <c r="X65" s="80"/>
      <c r="Y65" s="392"/>
      <c r="Z65" s="386"/>
      <c r="AA65" s="76"/>
    </row>
    <row r="66" spans="1:27" ht="38.25" customHeight="1">
      <c r="A66" s="65"/>
      <c r="B66" s="67">
        <f t="shared" si="0"/>
        <v>34</v>
      </c>
      <c r="C66" s="77"/>
      <c r="D66" s="78"/>
      <c r="E66" s="78"/>
      <c r="F66" s="78"/>
      <c r="G66" s="78"/>
      <c r="H66" s="78"/>
      <c r="I66" s="78"/>
      <c r="J66" s="78"/>
      <c r="K66" s="78"/>
      <c r="L66" s="79"/>
      <c r="M66" s="609"/>
      <c r="N66" s="609"/>
      <c r="O66" s="609"/>
      <c r="P66" s="609"/>
      <c r="Q66" s="609"/>
      <c r="R66" s="609"/>
      <c r="S66" s="609"/>
      <c r="T66" s="609"/>
      <c r="U66" s="609"/>
      <c r="V66" s="609"/>
      <c r="W66" s="385"/>
      <c r="X66" s="80"/>
      <c r="Y66" s="392"/>
      <c r="Z66" s="386"/>
      <c r="AA66" s="76"/>
    </row>
    <row r="67" spans="1:27" ht="38.25" customHeight="1">
      <c r="A67" s="65"/>
      <c r="B67" s="67">
        <f t="shared" si="0"/>
        <v>35</v>
      </c>
      <c r="C67" s="77"/>
      <c r="D67" s="78"/>
      <c r="E67" s="78"/>
      <c r="F67" s="78"/>
      <c r="G67" s="78"/>
      <c r="H67" s="78"/>
      <c r="I67" s="78"/>
      <c r="J67" s="78"/>
      <c r="K67" s="78"/>
      <c r="L67" s="79"/>
      <c r="M67" s="609"/>
      <c r="N67" s="609"/>
      <c r="O67" s="609"/>
      <c r="P67" s="609"/>
      <c r="Q67" s="609"/>
      <c r="R67" s="609"/>
      <c r="S67" s="609"/>
      <c r="T67" s="609"/>
      <c r="U67" s="609"/>
      <c r="V67" s="609"/>
      <c r="W67" s="385"/>
      <c r="X67" s="80"/>
      <c r="Y67" s="392"/>
      <c r="Z67" s="386"/>
      <c r="AA67" s="76"/>
    </row>
    <row r="68" spans="1:27" ht="38.25" customHeight="1">
      <c r="A68" s="65"/>
      <c r="B68" s="67">
        <f t="shared" si="0"/>
        <v>36</v>
      </c>
      <c r="C68" s="77"/>
      <c r="D68" s="78"/>
      <c r="E68" s="78"/>
      <c r="F68" s="78"/>
      <c r="G68" s="78"/>
      <c r="H68" s="78"/>
      <c r="I68" s="78"/>
      <c r="J68" s="78"/>
      <c r="K68" s="78"/>
      <c r="L68" s="79"/>
      <c r="M68" s="609"/>
      <c r="N68" s="609"/>
      <c r="O68" s="609"/>
      <c r="P68" s="609"/>
      <c r="Q68" s="609"/>
      <c r="R68" s="609"/>
      <c r="S68" s="609"/>
      <c r="T68" s="609"/>
      <c r="U68" s="609"/>
      <c r="V68" s="609"/>
      <c r="W68" s="385"/>
      <c r="X68" s="80"/>
      <c r="Y68" s="392"/>
      <c r="Z68" s="386"/>
      <c r="AA68" s="76"/>
    </row>
    <row r="69" spans="1:27" ht="38.25" customHeight="1">
      <c r="A69" s="65"/>
      <c r="B69" s="67">
        <f t="shared" si="0"/>
        <v>37</v>
      </c>
      <c r="C69" s="77"/>
      <c r="D69" s="78"/>
      <c r="E69" s="78"/>
      <c r="F69" s="78"/>
      <c r="G69" s="78"/>
      <c r="H69" s="78"/>
      <c r="I69" s="78"/>
      <c r="J69" s="78"/>
      <c r="K69" s="78"/>
      <c r="L69" s="79"/>
      <c r="M69" s="609"/>
      <c r="N69" s="609"/>
      <c r="O69" s="609"/>
      <c r="P69" s="609"/>
      <c r="Q69" s="609"/>
      <c r="R69" s="609"/>
      <c r="S69" s="609"/>
      <c r="T69" s="609"/>
      <c r="U69" s="609"/>
      <c r="V69" s="609"/>
      <c r="W69" s="385"/>
      <c r="X69" s="80"/>
      <c r="Y69" s="392"/>
      <c r="Z69" s="386"/>
      <c r="AA69" s="76"/>
    </row>
    <row r="70" spans="1:27" ht="38.25" customHeight="1">
      <c r="A70" s="65"/>
      <c r="B70" s="67">
        <f t="shared" si="0"/>
        <v>38</v>
      </c>
      <c r="C70" s="77"/>
      <c r="D70" s="78"/>
      <c r="E70" s="78"/>
      <c r="F70" s="78"/>
      <c r="G70" s="78"/>
      <c r="H70" s="78"/>
      <c r="I70" s="78"/>
      <c r="J70" s="78"/>
      <c r="K70" s="78"/>
      <c r="L70" s="79"/>
      <c r="M70" s="609"/>
      <c r="N70" s="609"/>
      <c r="O70" s="609"/>
      <c r="P70" s="609"/>
      <c r="Q70" s="609"/>
      <c r="R70" s="609"/>
      <c r="S70" s="609"/>
      <c r="T70" s="609"/>
      <c r="U70" s="609"/>
      <c r="V70" s="609"/>
      <c r="W70" s="385"/>
      <c r="X70" s="80"/>
      <c r="Y70" s="392"/>
      <c r="Z70" s="386"/>
      <c r="AA70" s="76"/>
    </row>
    <row r="71" spans="1:27" ht="38.25" customHeight="1">
      <c r="A71" s="65"/>
      <c r="B71" s="67">
        <f t="shared" si="0"/>
        <v>39</v>
      </c>
      <c r="C71" s="77"/>
      <c r="D71" s="78"/>
      <c r="E71" s="78"/>
      <c r="F71" s="78"/>
      <c r="G71" s="78"/>
      <c r="H71" s="78"/>
      <c r="I71" s="78"/>
      <c r="J71" s="78"/>
      <c r="K71" s="78"/>
      <c r="L71" s="79"/>
      <c r="M71" s="609"/>
      <c r="N71" s="609"/>
      <c r="O71" s="609"/>
      <c r="P71" s="609"/>
      <c r="Q71" s="609"/>
      <c r="R71" s="609"/>
      <c r="S71" s="609"/>
      <c r="T71" s="609"/>
      <c r="U71" s="609"/>
      <c r="V71" s="609"/>
      <c r="W71" s="385"/>
      <c r="X71" s="80"/>
      <c r="Y71" s="392"/>
      <c r="Z71" s="386"/>
      <c r="AA71" s="76"/>
    </row>
    <row r="72" spans="1:27" ht="38.25" customHeight="1">
      <c r="A72" s="65"/>
      <c r="B72" s="67">
        <f t="shared" si="0"/>
        <v>40</v>
      </c>
      <c r="C72" s="77"/>
      <c r="D72" s="78"/>
      <c r="E72" s="78"/>
      <c r="F72" s="78"/>
      <c r="G72" s="78"/>
      <c r="H72" s="78"/>
      <c r="I72" s="78"/>
      <c r="J72" s="78"/>
      <c r="K72" s="78"/>
      <c r="L72" s="79"/>
      <c r="M72" s="609"/>
      <c r="N72" s="609"/>
      <c r="O72" s="609"/>
      <c r="P72" s="609"/>
      <c r="Q72" s="609"/>
      <c r="R72" s="609"/>
      <c r="S72" s="609"/>
      <c r="T72" s="609"/>
      <c r="U72" s="609"/>
      <c r="V72" s="609"/>
      <c r="W72" s="385"/>
      <c r="X72" s="80"/>
      <c r="Y72" s="392"/>
      <c r="Z72" s="386"/>
      <c r="AA72" s="76"/>
    </row>
    <row r="73" spans="1:27" ht="38.25" customHeight="1">
      <c r="A73" s="65"/>
      <c r="B73" s="67">
        <f t="shared" si="0"/>
        <v>41</v>
      </c>
      <c r="C73" s="77"/>
      <c r="D73" s="78"/>
      <c r="E73" s="78"/>
      <c r="F73" s="78"/>
      <c r="G73" s="78"/>
      <c r="H73" s="78"/>
      <c r="I73" s="78"/>
      <c r="J73" s="78"/>
      <c r="K73" s="78"/>
      <c r="L73" s="79"/>
      <c r="M73" s="609"/>
      <c r="N73" s="609"/>
      <c r="O73" s="609"/>
      <c r="P73" s="609"/>
      <c r="Q73" s="609"/>
      <c r="R73" s="609"/>
      <c r="S73" s="609"/>
      <c r="T73" s="609"/>
      <c r="U73" s="609"/>
      <c r="V73" s="609"/>
      <c r="W73" s="385"/>
      <c r="X73" s="80"/>
      <c r="Y73" s="392"/>
      <c r="Z73" s="386"/>
      <c r="AA73" s="76"/>
    </row>
    <row r="74" spans="1:27" ht="38.25" customHeight="1">
      <c r="A74" s="65"/>
      <c r="B74" s="67">
        <f t="shared" si="0"/>
        <v>42</v>
      </c>
      <c r="C74" s="77"/>
      <c r="D74" s="78"/>
      <c r="E74" s="78"/>
      <c r="F74" s="78"/>
      <c r="G74" s="78"/>
      <c r="H74" s="78"/>
      <c r="I74" s="78"/>
      <c r="J74" s="78"/>
      <c r="K74" s="78"/>
      <c r="L74" s="79"/>
      <c r="M74" s="609"/>
      <c r="N74" s="609"/>
      <c r="O74" s="609"/>
      <c r="P74" s="609"/>
      <c r="Q74" s="609"/>
      <c r="R74" s="609"/>
      <c r="S74" s="609"/>
      <c r="T74" s="609"/>
      <c r="U74" s="609"/>
      <c r="V74" s="609"/>
      <c r="W74" s="385"/>
      <c r="X74" s="80"/>
      <c r="Y74" s="392"/>
      <c r="Z74" s="386"/>
      <c r="AA74" s="76"/>
    </row>
    <row r="75" spans="1:27" ht="38.25" customHeight="1">
      <c r="A75" s="65"/>
      <c r="B75" s="67">
        <f t="shared" si="0"/>
        <v>43</v>
      </c>
      <c r="C75" s="77"/>
      <c r="D75" s="78"/>
      <c r="E75" s="78"/>
      <c r="F75" s="78"/>
      <c r="G75" s="78"/>
      <c r="H75" s="78"/>
      <c r="I75" s="78"/>
      <c r="J75" s="78"/>
      <c r="K75" s="78"/>
      <c r="L75" s="79"/>
      <c r="M75" s="609"/>
      <c r="N75" s="609"/>
      <c r="O75" s="609"/>
      <c r="P75" s="609"/>
      <c r="Q75" s="609"/>
      <c r="R75" s="609"/>
      <c r="S75" s="609"/>
      <c r="T75" s="609"/>
      <c r="U75" s="609"/>
      <c r="V75" s="609"/>
      <c r="W75" s="385"/>
      <c r="X75" s="80"/>
      <c r="Y75" s="392"/>
      <c r="Z75" s="386"/>
      <c r="AA75" s="76"/>
    </row>
    <row r="76" spans="1:27" ht="38.25" customHeight="1">
      <c r="A76" s="65"/>
      <c r="B76" s="67">
        <f t="shared" si="0"/>
        <v>44</v>
      </c>
      <c r="C76" s="77"/>
      <c r="D76" s="78"/>
      <c r="E76" s="78"/>
      <c r="F76" s="78"/>
      <c r="G76" s="78"/>
      <c r="H76" s="78"/>
      <c r="I76" s="78"/>
      <c r="J76" s="78"/>
      <c r="K76" s="78"/>
      <c r="L76" s="79"/>
      <c r="M76" s="609"/>
      <c r="N76" s="609"/>
      <c r="O76" s="609"/>
      <c r="P76" s="609"/>
      <c r="Q76" s="609"/>
      <c r="R76" s="609"/>
      <c r="S76" s="609"/>
      <c r="T76" s="609"/>
      <c r="U76" s="609"/>
      <c r="V76" s="609"/>
      <c r="W76" s="385"/>
      <c r="X76" s="80"/>
      <c r="Y76" s="392"/>
      <c r="Z76" s="386"/>
      <c r="AA76" s="76"/>
    </row>
    <row r="77" spans="1:27" ht="38.25" customHeight="1">
      <c r="A77" s="65"/>
      <c r="B77" s="67">
        <f t="shared" si="0"/>
        <v>45</v>
      </c>
      <c r="C77" s="77"/>
      <c r="D77" s="78"/>
      <c r="E77" s="78"/>
      <c r="F77" s="78"/>
      <c r="G77" s="78"/>
      <c r="H77" s="78"/>
      <c r="I77" s="78"/>
      <c r="J77" s="78"/>
      <c r="K77" s="78"/>
      <c r="L77" s="79"/>
      <c r="M77" s="609"/>
      <c r="N77" s="609"/>
      <c r="O77" s="609"/>
      <c r="P77" s="609"/>
      <c r="Q77" s="609"/>
      <c r="R77" s="609"/>
      <c r="S77" s="609"/>
      <c r="T77" s="609"/>
      <c r="U77" s="609"/>
      <c r="V77" s="609"/>
      <c r="W77" s="385"/>
      <c r="X77" s="80"/>
      <c r="Y77" s="392"/>
      <c r="Z77" s="386"/>
      <c r="AA77" s="76"/>
    </row>
    <row r="78" spans="1:27" ht="38.25" customHeight="1">
      <c r="A78" s="65"/>
      <c r="B78" s="67">
        <f t="shared" si="0"/>
        <v>46</v>
      </c>
      <c r="C78" s="77"/>
      <c r="D78" s="78"/>
      <c r="E78" s="78"/>
      <c r="F78" s="78"/>
      <c r="G78" s="78"/>
      <c r="H78" s="78"/>
      <c r="I78" s="78"/>
      <c r="J78" s="78"/>
      <c r="K78" s="78"/>
      <c r="L78" s="79"/>
      <c r="M78" s="609"/>
      <c r="N78" s="609"/>
      <c r="O78" s="609"/>
      <c r="P78" s="609"/>
      <c r="Q78" s="609"/>
      <c r="R78" s="609"/>
      <c r="S78" s="609"/>
      <c r="T78" s="609"/>
      <c r="U78" s="609"/>
      <c r="V78" s="609"/>
      <c r="W78" s="385"/>
      <c r="X78" s="80"/>
      <c r="Y78" s="392"/>
      <c r="Z78" s="386"/>
      <c r="AA78" s="76"/>
    </row>
    <row r="79" spans="1:27" ht="38.25" customHeight="1">
      <c r="A79" s="65"/>
      <c r="B79" s="67">
        <f t="shared" si="0"/>
        <v>47</v>
      </c>
      <c r="C79" s="77"/>
      <c r="D79" s="78"/>
      <c r="E79" s="78"/>
      <c r="F79" s="78"/>
      <c r="G79" s="78"/>
      <c r="H79" s="78"/>
      <c r="I79" s="78"/>
      <c r="J79" s="78"/>
      <c r="K79" s="78"/>
      <c r="L79" s="79"/>
      <c r="M79" s="609"/>
      <c r="N79" s="609"/>
      <c r="O79" s="609"/>
      <c r="P79" s="609"/>
      <c r="Q79" s="609"/>
      <c r="R79" s="609"/>
      <c r="S79" s="609"/>
      <c r="T79" s="609"/>
      <c r="U79" s="609"/>
      <c r="V79" s="609"/>
      <c r="W79" s="385"/>
      <c r="X79" s="80"/>
      <c r="Y79" s="392"/>
      <c r="Z79" s="386"/>
      <c r="AA79" s="76"/>
    </row>
    <row r="80" spans="1:27" ht="38.25" customHeight="1">
      <c r="A80" s="65"/>
      <c r="B80" s="67">
        <f t="shared" si="0"/>
        <v>48</v>
      </c>
      <c r="C80" s="77"/>
      <c r="D80" s="78"/>
      <c r="E80" s="78"/>
      <c r="F80" s="78"/>
      <c r="G80" s="78"/>
      <c r="H80" s="78"/>
      <c r="I80" s="78"/>
      <c r="J80" s="78"/>
      <c r="K80" s="78"/>
      <c r="L80" s="79"/>
      <c r="M80" s="609"/>
      <c r="N80" s="609"/>
      <c r="O80" s="609"/>
      <c r="P80" s="609"/>
      <c r="Q80" s="609"/>
      <c r="R80" s="609"/>
      <c r="S80" s="609"/>
      <c r="T80" s="609"/>
      <c r="U80" s="609"/>
      <c r="V80" s="609"/>
      <c r="W80" s="385"/>
      <c r="X80" s="80"/>
      <c r="Y80" s="392"/>
      <c r="Z80" s="386"/>
      <c r="AA80" s="76"/>
    </row>
    <row r="81" spans="1:27" ht="38.25" customHeight="1">
      <c r="A81" s="65"/>
      <c r="B81" s="67">
        <f t="shared" si="0"/>
        <v>49</v>
      </c>
      <c r="C81" s="77"/>
      <c r="D81" s="78"/>
      <c r="E81" s="78"/>
      <c r="F81" s="78"/>
      <c r="G81" s="78"/>
      <c r="H81" s="78"/>
      <c r="I81" s="78"/>
      <c r="J81" s="78"/>
      <c r="K81" s="78"/>
      <c r="L81" s="79"/>
      <c r="M81" s="609"/>
      <c r="N81" s="609"/>
      <c r="O81" s="609"/>
      <c r="P81" s="609"/>
      <c r="Q81" s="609"/>
      <c r="R81" s="609"/>
      <c r="S81" s="609"/>
      <c r="T81" s="609"/>
      <c r="U81" s="609"/>
      <c r="V81" s="609"/>
      <c r="W81" s="385"/>
      <c r="X81" s="80"/>
      <c r="Y81" s="392"/>
      <c r="Z81" s="386"/>
      <c r="AA81" s="76"/>
    </row>
    <row r="82" spans="1:27" ht="38.25" customHeight="1">
      <c r="A82" s="65"/>
      <c r="B82" s="67">
        <f t="shared" si="0"/>
        <v>50</v>
      </c>
      <c r="C82" s="77"/>
      <c r="D82" s="78"/>
      <c r="E82" s="78"/>
      <c r="F82" s="78"/>
      <c r="G82" s="78"/>
      <c r="H82" s="78"/>
      <c r="I82" s="78"/>
      <c r="J82" s="78"/>
      <c r="K82" s="78"/>
      <c r="L82" s="79"/>
      <c r="M82" s="609"/>
      <c r="N82" s="609"/>
      <c r="O82" s="609"/>
      <c r="P82" s="609"/>
      <c r="Q82" s="609"/>
      <c r="R82" s="609"/>
      <c r="S82" s="609"/>
      <c r="T82" s="609"/>
      <c r="U82" s="609"/>
      <c r="V82" s="609"/>
      <c r="W82" s="385"/>
      <c r="X82" s="80"/>
      <c r="Y82" s="392"/>
      <c r="Z82" s="386"/>
      <c r="AA82" s="76"/>
    </row>
    <row r="83" spans="1:27" ht="38.25" customHeight="1">
      <c r="A83" s="65"/>
      <c r="B83" s="67">
        <f t="shared" si="0"/>
        <v>51</v>
      </c>
      <c r="C83" s="77"/>
      <c r="D83" s="78"/>
      <c r="E83" s="78"/>
      <c r="F83" s="78"/>
      <c r="G83" s="78"/>
      <c r="H83" s="78"/>
      <c r="I83" s="78"/>
      <c r="J83" s="78"/>
      <c r="K83" s="78"/>
      <c r="L83" s="79"/>
      <c r="M83" s="609"/>
      <c r="N83" s="609"/>
      <c r="O83" s="609"/>
      <c r="P83" s="609"/>
      <c r="Q83" s="609"/>
      <c r="R83" s="609"/>
      <c r="S83" s="609"/>
      <c r="T83" s="609"/>
      <c r="U83" s="609"/>
      <c r="V83" s="609"/>
      <c r="W83" s="385"/>
      <c r="X83" s="80"/>
      <c r="Y83" s="392"/>
      <c r="Z83" s="386"/>
      <c r="AA83" s="76"/>
    </row>
    <row r="84" spans="1:27" ht="38.25" customHeight="1">
      <c r="A84" s="65"/>
      <c r="B84" s="67">
        <f t="shared" si="0"/>
        <v>52</v>
      </c>
      <c r="C84" s="77"/>
      <c r="D84" s="78"/>
      <c r="E84" s="78"/>
      <c r="F84" s="78"/>
      <c r="G84" s="78"/>
      <c r="H84" s="78"/>
      <c r="I84" s="78"/>
      <c r="J84" s="78"/>
      <c r="K84" s="78"/>
      <c r="L84" s="79"/>
      <c r="M84" s="609"/>
      <c r="N84" s="609"/>
      <c r="O84" s="609"/>
      <c r="P84" s="609"/>
      <c r="Q84" s="609"/>
      <c r="R84" s="609"/>
      <c r="S84" s="609"/>
      <c r="T84" s="609"/>
      <c r="U84" s="609"/>
      <c r="V84" s="609"/>
      <c r="W84" s="385"/>
      <c r="X84" s="80"/>
      <c r="Y84" s="392"/>
      <c r="Z84" s="386"/>
      <c r="AA84" s="76"/>
    </row>
    <row r="85" spans="1:27" ht="38.25" customHeight="1">
      <c r="A85" s="65"/>
      <c r="B85" s="67">
        <f t="shared" si="0"/>
        <v>53</v>
      </c>
      <c r="C85" s="77"/>
      <c r="D85" s="78"/>
      <c r="E85" s="78"/>
      <c r="F85" s="78"/>
      <c r="G85" s="78"/>
      <c r="H85" s="78"/>
      <c r="I85" s="78"/>
      <c r="J85" s="78"/>
      <c r="K85" s="78"/>
      <c r="L85" s="79"/>
      <c r="M85" s="609"/>
      <c r="N85" s="609"/>
      <c r="O85" s="609"/>
      <c r="P85" s="609"/>
      <c r="Q85" s="609"/>
      <c r="R85" s="609"/>
      <c r="S85" s="609"/>
      <c r="T85" s="609"/>
      <c r="U85" s="609"/>
      <c r="V85" s="609"/>
      <c r="W85" s="385"/>
      <c r="X85" s="80"/>
      <c r="Y85" s="392"/>
      <c r="Z85" s="386"/>
      <c r="AA85" s="76"/>
    </row>
    <row r="86" spans="1:27" ht="38.25" customHeight="1">
      <c r="A86" s="65"/>
      <c r="B86" s="67">
        <f t="shared" si="0"/>
        <v>54</v>
      </c>
      <c r="C86" s="77"/>
      <c r="D86" s="78"/>
      <c r="E86" s="78"/>
      <c r="F86" s="78"/>
      <c r="G86" s="78"/>
      <c r="H86" s="78"/>
      <c r="I86" s="78"/>
      <c r="J86" s="78"/>
      <c r="K86" s="78"/>
      <c r="L86" s="79"/>
      <c r="M86" s="609"/>
      <c r="N86" s="609"/>
      <c r="O86" s="609"/>
      <c r="P86" s="609"/>
      <c r="Q86" s="609"/>
      <c r="R86" s="609"/>
      <c r="S86" s="609"/>
      <c r="T86" s="609"/>
      <c r="U86" s="609"/>
      <c r="V86" s="609"/>
      <c r="W86" s="385"/>
      <c r="X86" s="80"/>
      <c r="Y86" s="392"/>
      <c r="Z86" s="386"/>
      <c r="AA86" s="76"/>
    </row>
    <row r="87" spans="1:27" ht="38.25" customHeight="1">
      <c r="A87" s="65"/>
      <c r="B87" s="67">
        <f t="shared" si="0"/>
        <v>55</v>
      </c>
      <c r="C87" s="77"/>
      <c r="D87" s="78"/>
      <c r="E87" s="78"/>
      <c r="F87" s="78"/>
      <c r="G87" s="78"/>
      <c r="H87" s="78"/>
      <c r="I87" s="78"/>
      <c r="J87" s="78"/>
      <c r="K87" s="78"/>
      <c r="L87" s="79"/>
      <c r="M87" s="609"/>
      <c r="N87" s="609"/>
      <c r="O87" s="609"/>
      <c r="P87" s="609"/>
      <c r="Q87" s="609"/>
      <c r="R87" s="609"/>
      <c r="S87" s="609"/>
      <c r="T87" s="609"/>
      <c r="U87" s="609"/>
      <c r="V87" s="609"/>
      <c r="W87" s="385"/>
      <c r="X87" s="80"/>
      <c r="Y87" s="392"/>
      <c r="Z87" s="386"/>
      <c r="AA87" s="76"/>
    </row>
    <row r="88" spans="1:27" ht="38.25" customHeight="1">
      <c r="A88" s="65"/>
      <c r="B88" s="67">
        <f t="shared" si="0"/>
        <v>56</v>
      </c>
      <c r="C88" s="77"/>
      <c r="D88" s="78"/>
      <c r="E88" s="78"/>
      <c r="F88" s="78"/>
      <c r="G88" s="78"/>
      <c r="H88" s="78"/>
      <c r="I88" s="78"/>
      <c r="J88" s="78"/>
      <c r="K88" s="78"/>
      <c r="L88" s="79"/>
      <c r="M88" s="609"/>
      <c r="N88" s="609"/>
      <c r="O88" s="609"/>
      <c r="P88" s="609"/>
      <c r="Q88" s="609"/>
      <c r="R88" s="609"/>
      <c r="S88" s="609"/>
      <c r="T88" s="609"/>
      <c r="U88" s="609"/>
      <c r="V88" s="609"/>
      <c r="W88" s="385"/>
      <c r="X88" s="80"/>
      <c r="Y88" s="392"/>
      <c r="Z88" s="386"/>
      <c r="AA88" s="76"/>
    </row>
    <row r="89" spans="1:27" ht="38.25" customHeight="1">
      <c r="A89" s="65"/>
      <c r="B89" s="67">
        <f t="shared" si="0"/>
        <v>57</v>
      </c>
      <c r="C89" s="77"/>
      <c r="D89" s="78"/>
      <c r="E89" s="78"/>
      <c r="F89" s="78"/>
      <c r="G89" s="78"/>
      <c r="H89" s="78"/>
      <c r="I89" s="78"/>
      <c r="J89" s="78"/>
      <c r="K89" s="78"/>
      <c r="L89" s="79"/>
      <c r="M89" s="609"/>
      <c r="N89" s="609"/>
      <c r="O89" s="609"/>
      <c r="P89" s="609"/>
      <c r="Q89" s="609"/>
      <c r="R89" s="609"/>
      <c r="S89" s="609"/>
      <c r="T89" s="609"/>
      <c r="U89" s="609"/>
      <c r="V89" s="609"/>
      <c r="W89" s="385"/>
      <c r="X89" s="80"/>
      <c r="Y89" s="392"/>
      <c r="Z89" s="386"/>
      <c r="AA89" s="76"/>
    </row>
    <row r="90" spans="1:27" ht="38.25" customHeight="1">
      <c r="A90" s="65"/>
      <c r="B90" s="67">
        <f t="shared" si="0"/>
        <v>58</v>
      </c>
      <c r="C90" s="77"/>
      <c r="D90" s="78"/>
      <c r="E90" s="78"/>
      <c r="F90" s="78"/>
      <c r="G90" s="78"/>
      <c r="H90" s="78"/>
      <c r="I90" s="78"/>
      <c r="J90" s="78"/>
      <c r="K90" s="78"/>
      <c r="L90" s="79"/>
      <c r="M90" s="609"/>
      <c r="N90" s="609"/>
      <c r="O90" s="609"/>
      <c r="P90" s="609"/>
      <c r="Q90" s="609"/>
      <c r="R90" s="609"/>
      <c r="S90" s="609"/>
      <c r="T90" s="609"/>
      <c r="U90" s="609"/>
      <c r="V90" s="609"/>
      <c r="W90" s="385"/>
      <c r="X90" s="80"/>
      <c r="Y90" s="392"/>
      <c r="Z90" s="386"/>
      <c r="AA90" s="76"/>
    </row>
    <row r="91" spans="1:27" ht="38.25" customHeight="1">
      <c r="A91" s="65"/>
      <c r="B91" s="67">
        <f t="shared" si="0"/>
        <v>59</v>
      </c>
      <c r="C91" s="77"/>
      <c r="D91" s="78"/>
      <c r="E91" s="78"/>
      <c r="F91" s="78"/>
      <c r="G91" s="78"/>
      <c r="H91" s="78"/>
      <c r="I91" s="78"/>
      <c r="J91" s="78"/>
      <c r="K91" s="78"/>
      <c r="L91" s="79"/>
      <c r="M91" s="609"/>
      <c r="N91" s="609"/>
      <c r="O91" s="609"/>
      <c r="P91" s="609"/>
      <c r="Q91" s="609"/>
      <c r="R91" s="609"/>
      <c r="S91" s="609"/>
      <c r="T91" s="609"/>
      <c r="U91" s="609"/>
      <c r="V91" s="609"/>
      <c r="W91" s="385"/>
      <c r="X91" s="80"/>
      <c r="Y91" s="392"/>
      <c r="Z91" s="386"/>
      <c r="AA91" s="76"/>
    </row>
    <row r="92" spans="1:27" ht="38.25" customHeight="1">
      <c r="A92" s="65"/>
      <c r="B92" s="67">
        <f t="shared" si="0"/>
        <v>60</v>
      </c>
      <c r="C92" s="77"/>
      <c r="D92" s="78"/>
      <c r="E92" s="78"/>
      <c r="F92" s="78"/>
      <c r="G92" s="78"/>
      <c r="H92" s="78"/>
      <c r="I92" s="78"/>
      <c r="J92" s="78"/>
      <c r="K92" s="78"/>
      <c r="L92" s="79"/>
      <c r="M92" s="609"/>
      <c r="N92" s="609"/>
      <c r="O92" s="609"/>
      <c r="P92" s="609"/>
      <c r="Q92" s="609"/>
      <c r="R92" s="609"/>
      <c r="S92" s="609"/>
      <c r="T92" s="609"/>
      <c r="U92" s="609"/>
      <c r="V92" s="609"/>
      <c r="W92" s="385"/>
      <c r="X92" s="80"/>
      <c r="Y92" s="392"/>
      <c r="Z92" s="386"/>
      <c r="AA92" s="76"/>
    </row>
    <row r="93" spans="1:27" ht="38.25" customHeight="1">
      <c r="A93" s="65"/>
      <c r="B93" s="67">
        <f t="shared" si="0"/>
        <v>61</v>
      </c>
      <c r="C93" s="77"/>
      <c r="D93" s="78"/>
      <c r="E93" s="78"/>
      <c r="F93" s="78"/>
      <c r="G93" s="78"/>
      <c r="H93" s="78"/>
      <c r="I93" s="78"/>
      <c r="J93" s="78"/>
      <c r="K93" s="78"/>
      <c r="L93" s="79"/>
      <c r="M93" s="609"/>
      <c r="N93" s="609"/>
      <c r="O93" s="609"/>
      <c r="P93" s="609"/>
      <c r="Q93" s="609"/>
      <c r="R93" s="609"/>
      <c r="S93" s="609"/>
      <c r="T93" s="609"/>
      <c r="U93" s="609"/>
      <c r="V93" s="609"/>
      <c r="W93" s="385"/>
      <c r="X93" s="80"/>
      <c r="Y93" s="392"/>
      <c r="Z93" s="386"/>
      <c r="AA93" s="76"/>
    </row>
    <row r="94" spans="1:27" ht="38.25" customHeight="1">
      <c r="A94" s="65"/>
      <c r="B94" s="67">
        <f t="shared" si="0"/>
        <v>62</v>
      </c>
      <c r="C94" s="77"/>
      <c r="D94" s="78"/>
      <c r="E94" s="78"/>
      <c r="F94" s="78"/>
      <c r="G94" s="78"/>
      <c r="H94" s="78"/>
      <c r="I94" s="78"/>
      <c r="J94" s="78"/>
      <c r="K94" s="78"/>
      <c r="L94" s="79"/>
      <c r="M94" s="609"/>
      <c r="N94" s="609"/>
      <c r="O94" s="609"/>
      <c r="P94" s="609"/>
      <c r="Q94" s="609"/>
      <c r="R94" s="609"/>
      <c r="S94" s="609"/>
      <c r="T94" s="609"/>
      <c r="U94" s="609"/>
      <c r="V94" s="609"/>
      <c r="W94" s="385"/>
      <c r="X94" s="80"/>
      <c r="Y94" s="392"/>
      <c r="Z94" s="386"/>
      <c r="AA94" s="76"/>
    </row>
    <row r="95" spans="1:27" ht="38.25" customHeight="1">
      <c r="A95" s="65"/>
      <c r="B95" s="67">
        <f t="shared" si="0"/>
        <v>63</v>
      </c>
      <c r="C95" s="77"/>
      <c r="D95" s="78"/>
      <c r="E95" s="78"/>
      <c r="F95" s="78"/>
      <c r="G95" s="78"/>
      <c r="H95" s="78"/>
      <c r="I95" s="78"/>
      <c r="J95" s="78"/>
      <c r="K95" s="78"/>
      <c r="L95" s="79"/>
      <c r="M95" s="609"/>
      <c r="N95" s="609"/>
      <c r="O95" s="609"/>
      <c r="P95" s="609"/>
      <c r="Q95" s="609"/>
      <c r="R95" s="609"/>
      <c r="S95" s="609"/>
      <c r="T95" s="609"/>
      <c r="U95" s="609"/>
      <c r="V95" s="609"/>
      <c r="W95" s="385"/>
      <c r="X95" s="80"/>
      <c r="Y95" s="392"/>
      <c r="Z95" s="386"/>
      <c r="AA95" s="76"/>
    </row>
    <row r="96" spans="1:27" ht="38.25" customHeight="1">
      <c r="A96" s="65"/>
      <c r="B96" s="67">
        <f t="shared" si="0"/>
        <v>64</v>
      </c>
      <c r="C96" s="77"/>
      <c r="D96" s="78"/>
      <c r="E96" s="78"/>
      <c r="F96" s="78"/>
      <c r="G96" s="78"/>
      <c r="H96" s="78"/>
      <c r="I96" s="78"/>
      <c r="J96" s="78"/>
      <c r="K96" s="78"/>
      <c r="L96" s="79"/>
      <c r="M96" s="609"/>
      <c r="N96" s="609"/>
      <c r="O96" s="609"/>
      <c r="P96" s="609"/>
      <c r="Q96" s="609"/>
      <c r="R96" s="609"/>
      <c r="S96" s="609"/>
      <c r="T96" s="609"/>
      <c r="U96" s="609"/>
      <c r="V96" s="609"/>
      <c r="W96" s="385"/>
      <c r="X96" s="80"/>
      <c r="Y96" s="392"/>
      <c r="Z96" s="386"/>
      <c r="AA96" s="76"/>
    </row>
    <row r="97" spans="1:27" ht="38.25" customHeight="1">
      <c r="A97" s="65"/>
      <c r="B97" s="67">
        <f t="shared" si="0"/>
        <v>65</v>
      </c>
      <c r="C97" s="77"/>
      <c r="D97" s="78"/>
      <c r="E97" s="78"/>
      <c r="F97" s="78"/>
      <c r="G97" s="78"/>
      <c r="H97" s="78"/>
      <c r="I97" s="78"/>
      <c r="J97" s="78"/>
      <c r="K97" s="78"/>
      <c r="L97" s="79"/>
      <c r="M97" s="609"/>
      <c r="N97" s="609"/>
      <c r="O97" s="609"/>
      <c r="P97" s="609"/>
      <c r="Q97" s="609"/>
      <c r="R97" s="609"/>
      <c r="S97" s="609"/>
      <c r="T97" s="609"/>
      <c r="U97" s="609"/>
      <c r="V97" s="609"/>
      <c r="W97" s="385"/>
      <c r="X97" s="80"/>
      <c r="Y97" s="392"/>
      <c r="Z97" s="386"/>
      <c r="AA97" s="76"/>
    </row>
    <row r="98" spans="1:27" ht="38.25" customHeight="1">
      <c r="A98" s="65"/>
      <c r="B98" s="67">
        <f t="shared" si="0"/>
        <v>66</v>
      </c>
      <c r="C98" s="77"/>
      <c r="D98" s="78"/>
      <c r="E98" s="78"/>
      <c r="F98" s="78"/>
      <c r="G98" s="78"/>
      <c r="H98" s="78"/>
      <c r="I98" s="78"/>
      <c r="J98" s="78"/>
      <c r="K98" s="78"/>
      <c r="L98" s="79"/>
      <c r="M98" s="609"/>
      <c r="N98" s="609"/>
      <c r="O98" s="609"/>
      <c r="P98" s="609"/>
      <c r="Q98" s="609"/>
      <c r="R98" s="609"/>
      <c r="S98" s="609"/>
      <c r="T98" s="609"/>
      <c r="U98" s="609"/>
      <c r="V98" s="609"/>
      <c r="W98" s="385"/>
      <c r="X98" s="80"/>
      <c r="Y98" s="392"/>
      <c r="Z98" s="386"/>
      <c r="AA98" s="76"/>
    </row>
    <row r="99" spans="1:27" ht="38.25" customHeight="1">
      <c r="A99" s="65"/>
      <c r="B99" s="67">
        <f t="shared" ref="B99:B132" si="1">B98+1</f>
        <v>67</v>
      </c>
      <c r="C99" s="77"/>
      <c r="D99" s="78"/>
      <c r="E99" s="78"/>
      <c r="F99" s="78"/>
      <c r="G99" s="78"/>
      <c r="H99" s="78"/>
      <c r="I99" s="78"/>
      <c r="J99" s="78"/>
      <c r="K99" s="78"/>
      <c r="L99" s="79"/>
      <c r="M99" s="609"/>
      <c r="N99" s="609"/>
      <c r="O99" s="609"/>
      <c r="P99" s="609"/>
      <c r="Q99" s="609"/>
      <c r="R99" s="609"/>
      <c r="S99" s="609"/>
      <c r="T99" s="609"/>
      <c r="U99" s="609"/>
      <c r="V99" s="609"/>
      <c r="W99" s="385"/>
      <c r="X99" s="80"/>
      <c r="Y99" s="392"/>
      <c r="Z99" s="386"/>
      <c r="AA99" s="76"/>
    </row>
    <row r="100" spans="1:27" ht="38.25" customHeight="1">
      <c r="A100" s="65"/>
      <c r="B100" s="67">
        <f t="shared" si="1"/>
        <v>68</v>
      </c>
      <c r="C100" s="77"/>
      <c r="D100" s="78"/>
      <c r="E100" s="78"/>
      <c r="F100" s="78"/>
      <c r="G100" s="78"/>
      <c r="H100" s="78"/>
      <c r="I100" s="78"/>
      <c r="J100" s="78"/>
      <c r="K100" s="78"/>
      <c r="L100" s="79"/>
      <c r="M100" s="609"/>
      <c r="N100" s="609"/>
      <c r="O100" s="609"/>
      <c r="P100" s="609"/>
      <c r="Q100" s="609"/>
      <c r="R100" s="609"/>
      <c r="S100" s="609"/>
      <c r="T100" s="609"/>
      <c r="U100" s="609"/>
      <c r="V100" s="609"/>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609"/>
      <c r="N101" s="609"/>
      <c r="O101" s="609"/>
      <c r="P101" s="609"/>
      <c r="Q101" s="609"/>
      <c r="R101" s="609"/>
      <c r="S101" s="609"/>
      <c r="T101" s="609"/>
      <c r="U101" s="609"/>
      <c r="V101" s="609"/>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609"/>
      <c r="N102" s="609"/>
      <c r="O102" s="609"/>
      <c r="P102" s="609"/>
      <c r="Q102" s="609"/>
      <c r="R102" s="609"/>
      <c r="S102" s="609"/>
      <c r="T102" s="609"/>
      <c r="U102" s="609"/>
      <c r="V102" s="609"/>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609"/>
      <c r="N103" s="609"/>
      <c r="O103" s="609"/>
      <c r="P103" s="609"/>
      <c r="Q103" s="609"/>
      <c r="R103" s="609"/>
      <c r="S103" s="609"/>
      <c r="T103" s="609"/>
      <c r="U103" s="609"/>
      <c r="V103" s="609"/>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609"/>
      <c r="N104" s="609"/>
      <c r="O104" s="609"/>
      <c r="P104" s="609"/>
      <c r="Q104" s="609"/>
      <c r="R104" s="609"/>
      <c r="S104" s="609"/>
      <c r="T104" s="609"/>
      <c r="U104" s="609"/>
      <c r="V104" s="609"/>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609"/>
      <c r="N105" s="609"/>
      <c r="O105" s="609"/>
      <c r="P105" s="609"/>
      <c r="Q105" s="609"/>
      <c r="R105" s="609"/>
      <c r="S105" s="609"/>
      <c r="T105" s="609"/>
      <c r="U105" s="609"/>
      <c r="V105" s="609"/>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609"/>
      <c r="N106" s="609"/>
      <c r="O106" s="609"/>
      <c r="P106" s="609"/>
      <c r="Q106" s="609"/>
      <c r="R106" s="609"/>
      <c r="S106" s="609"/>
      <c r="T106" s="609"/>
      <c r="U106" s="609"/>
      <c r="V106" s="609"/>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609"/>
      <c r="N107" s="609"/>
      <c r="O107" s="609"/>
      <c r="P107" s="609"/>
      <c r="Q107" s="609"/>
      <c r="R107" s="609"/>
      <c r="S107" s="609"/>
      <c r="T107" s="609"/>
      <c r="U107" s="609"/>
      <c r="V107" s="609"/>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609"/>
      <c r="N108" s="609"/>
      <c r="O108" s="609"/>
      <c r="P108" s="609"/>
      <c r="Q108" s="609"/>
      <c r="R108" s="609"/>
      <c r="S108" s="609"/>
      <c r="T108" s="609"/>
      <c r="U108" s="609"/>
      <c r="V108" s="609"/>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609"/>
      <c r="N109" s="609"/>
      <c r="O109" s="609"/>
      <c r="P109" s="609"/>
      <c r="Q109" s="609"/>
      <c r="R109" s="609"/>
      <c r="S109" s="609"/>
      <c r="T109" s="609"/>
      <c r="U109" s="609"/>
      <c r="V109" s="609"/>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609"/>
      <c r="N110" s="609"/>
      <c r="O110" s="609"/>
      <c r="P110" s="609"/>
      <c r="Q110" s="609"/>
      <c r="R110" s="609"/>
      <c r="S110" s="609"/>
      <c r="T110" s="609"/>
      <c r="U110" s="609"/>
      <c r="V110" s="609"/>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609"/>
      <c r="N111" s="609"/>
      <c r="O111" s="609"/>
      <c r="P111" s="609"/>
      <c r="Q111" s="609"/>
      <c r="R111" s="609"/>
      <c r="S111" s="609"/>
      <c r="T111" s="609"/>
      <c r="U111" s="609"/>
      <c r="V111" s="609"/>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609"/>
      <c r="N112" s="609"/>
      <c r="O112" s="609"/>
      <c r="P112" s="609"/>
      <c r="Q112" s="609"/>
      <c r="R112" s="609"/>
      <c r="S112" s="609"/>
      <c r="T112" s="609"/>
      <c r="U112" s="609"/>
      <c r="V112" s="609"/>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609"/>
      <c r="N113" s="609"/>
      <c r="O113" s="609"/>
      <c r="P113" s="609"/>
      <c r="Q113" s="609"/>
      <c r="R113" s="609"/>
      <c r="S113" s="609"/>
      <c r="T113" s="609"/>
      <c r="U113" s="609"/>
      <c r="V113" s="609"/>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609"/>
      <c r="N114" s="609"/>
      <c r="O114" s="609"/>
      <c r="P114" s="609"/>
      <c r="Q114" s="609"/>
      <c r="R114" s="609"/>
      <c r="S114" s="609"/>
      <c r="T114" s="609"/>
      <c r="U114" s="609"/>
      <c r="V114" s="609"/>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609"/>
      <c r="N115" s="609"/>
      <c r="O115" s="609"/>
      <c r="P115" s="609"/>
      <c r="Q115" s="609"/>
      <c r="R115" s="609"/>
      <c r="S115" s="609"/>
      <c r="T115" s="609"/>
      <c r="U115" s="609"/>
      <c r="V115" s="609"/>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609"/>
      <c r="N116" s="609"/>
      <c r="O116" s="609"/>
      <c r="P116" s="609"/>
      <c r="Q116" s="609"/>
      <c r="R116" s="609"/>
      <c r="S116" s="609"/>
      <c r="T116" s="609"/>
      <c r="U116" s="609"/>
      <c r="V116" s="609"/>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609"/>
      <c r="N117" s="609"/>
      <c r="O117" s="609"/>
      <c r="P117" s="609"/>
      <c r="Q117" s="609"/>
      <c r="R117" s="609"/>
      <c r="S117" s="609"/>
      <c r="T117" s="609"/>
      <c r="U117" s="609"/>
      <c r="V117" s="609"/>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609"/>
      <c r="N118" s="609"/>
      <c r="O118" s="609"/>
      <c r="P118" s="609"/>
      <c r="Q118" s="609"/>
      <c r="R118" s="609"/>
      <c r="S118" s="609"/>
      <c r="T118" s="609"/>
      <c r="U118" s="609"/>
      <c r="V118" s="609"/>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609"/>
      <c r="N119" s="609"/>
      <c r="O119" s="609"/>
      <c r="P119" s="609"/>
      <c r="Q119" s="609"/>
      <c r="R119" s="609"/>
      <c r="S119" s="609"/>
      <c r="T119" s="609"/>
      <c r="U119" s="609"/>
      <c r="V119" s="609"/>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609"/>
      <c r="N120" s="609"/>
      <c r="O120" s="609"/>
      <c r="P120" s="609"/>
      <c r="Q120" s="609"/>
      <c r="R120" s="609"/>
      <c r="S120" s="609"/>
      <c r="T120" s="609"/>
      <c r="U120" s="609"/>
      <c r="V120" s="609"/>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609"/>
      <c r="N121" s="609"/>
      <c r="O121" s="609"/>
      <c r="P121" s="609"/>
      <c r="Q121" s="609"/>
      <c r="R121" s="609"/>
      <c r="S121" s="609"/>
      <c r="T121" s="609"/>
      <c r="U121" s="609"/>
      <c r="V121" s="609"/>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609"/>
      <c r="N122" s="609"/>
      <c r="O122" s="609"/>
      <c r="P122" s="609"/>
      <c r="Q122" s="609"/>
      <c r="R122" s="609"/>
      <c r="S122" s="609"/>
      <c r="T122" s="609"/>
      <c r="U122" s="609"/>
      <c r="V122" s="609"/>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609"/>
      <c r="N123" s="609"/>
      <c r="O123" s="609"/>
      <c r="P123" s="609"/>
      <c r="Q123" s="609"/>
      <c r="R123" s="609"/>
      <c r="S123" s="609"/>
      <c r="T123" s="609"/>
      <c r="U123" s="609"/>
      <c r="V123" s="609"/>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609"/>
      <c r="N124" s="609"/>
      <c r="O124" s="609"/>
      <c r="P124" s="609"/>
      <c r="Q124" s="609"/>
      <c r="R124" s="609"/>
      <c r="S124" s="609"/>
      <c r="T124" s="609"/>
      <c r="U124" s="609"/>
      <c r="V124" s="609"/>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609"/>
      <c r="N125" s="609"/>
      <c r="O125" s="609"/>
      <c r="P125" s="609"/>
      <c r="Q125" s="609"/>
      <c r="R125" s="609"/>
      <c r="S125" s="609"/>
      <c r="T125" s="609"/>
      <c r="U125" s="609"/>
      <c r="V125" s="609"/>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609"/>
      <c r="N126" s="609"/>
      <c r="O126" s="609"/>
      <c r="P126" s="609"/>
      <c r="Q126" s="609"/>
      <c r="R126" s="609"/>
      <c r="S126" s="609"/>
      <c r="T126" s="609"/>
      <c r="U126" s="609"/>
      <c r="V126" s="609"/>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609"/>
      <c r="N127" s="609"/>
      <c r="O127" s="609"/>
      <c r="P127" s="609"/>
      <c r="Q127" s="609"/>
      <c r="R127" s="609"/>
      <c r="S127" s="609"/>
      <c r="T127" s="609"/>
      <c r="U127" s="609"/>
      <c r="V127" s="609"/>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609"/>
      <c r="N128" s="609"/>
      <c r="O128" s="609"/>
      <c r="P128" s="609"/>
      <c r="Q128" s="609"/>
      <c r="R128" s="609"/>
      <c r="S128" s="609"/>
      <c r="T128" s="609"/>
      <c r="U128" s="609"/>
      <c r="V128" s="609"/>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609"/>
      <c r="N129" s="609"/>
      <c r="O129" s="609"/>
      <c r="P129" s="609"/>
      <c r="Q129" s="609"/>
      <c r="R129" s="609"/>
      <c r="S129" s="609"/>
      <c r="T129" s="609"/>
      <c r="U129" s="609"/>
      <c r="V129" s="609"/>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609"/>
      <c r="N130" s="609"/>
      <c r="O130" s="609"/>
      <c r="P130" s="609"/>
      <c r="Q130" s="609"/>
      <c r="R130" s="609"/>
      <c r="S130" s="609"/>
      <c r="T130" s="609"/>
      <c r="U130" s="609"/>
      <c r="V130" s="609"/>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609"/>
      <c r="N131" s="609"/>
      <c r="O131" s="609"/>
      <c r="P131" s="609"/>
      <c r="Q131" s="609"/>
      <c r="R131" s="609"/>
      <c r="S131" s="609"/>
      <c r="T131" s="609"/>
      <c r="U131" s="609"/>
      <c r="V131" s="609"/>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611"/>
      <c r="N132" s="611"/>
      <c r="O132" s="611"/>
      <c r="P132" s="611"/>
      <c r="Q132" s="611"/>
      <c r="R132" s="611"/>
      <c r="S132" s="611"/>
      <c r="T132" s="611"/>
      <c r="U132" s="611"/>
      <c r="V132" s="611"/>
      <c r="W132" s="396"/>
      <c r="X132" s="397"/>
      <c r="Y132" s="398"/>
      <c r="Z132" s="386"/>
      <c r="AA132" s="76"/>
    </row>
    <row r="133" spans="1:27" ht="4.5" customHeight="1">
      <c r="A133" s="7"/>
    </row>
    <row r="134" spans="1:27" ht="28.5" customHeight="1">
      <c r="B134" s="9"/>
      <c r="C134" s="610"/>
      <c r="D134" s="610"/>
      <c r="E134" s="610"/>
      <c r="F134" s="610"/>
      <c r="G134" s="610"/>
      <c r="H134" s="610"/>
      <c r="I134" s="610"/>
      <c r="J134" s="610"/>
      <c r="K134" s="610"/>
      <c r="L134" s="610"/>
      <c r="M134" s="610"/>
      <c r="N134" s="610"/>
      <c r="O134" s="610"/>
      <c r="P134" s="610"/>
      <c r="Q134" s="610"/>
      <c r="R134" s="610"/>
      <c r="S134" s="610"/>
      <c r="T134" s="610"/>
      <c r="U134" s="610"/>
      <c r="V134" s="610"/>
      <c r="W134" s="610"/>
      <c r="X134" s="610"/>
      <c r="Y134" s="610"/>
      <c r="Z134" s="610"/>
      <c r="AA134" s="610"/>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3"/>
  <hyperlinks>
    <hyperlink ref="M26" r:id="rId1"/>
  </hyperlinks>
  <pageMargins left="0.70866141732283472" right="0.70866141732283472" top="0.74803149606299213" bottom="0.74803149606299213" header="0.31496062992125984" footer="0.31496062992125984"/>
  <pageSetup paperSize="9" scale="53"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BreakPreview" zoomScaleNormal="100" zoomScaleSheetLayoutView="100" workbookViewId="0">
      <selection activeCell="K7" sqref="K7"/>
    </sheetView>
  </sheetViews>
  <sheetFormatPr defaultColWidth="9" defaultRowHeight="13.2"/>
  <cols>
    <col min="1" max="1" width="9" style="515"/>
    <col min="2" max="2" width="10.6640625" style="515" customWidth="1"/>
    <col min="3" max="7" width="9" style="515"/>
    <col min="8" max="8" width="12" style="515" customWidth="1"/>
    <col min="9" max="9" width="10.33203125" style="515" customWidth="1"/>
    <col min="10" max="16384" width="9" style="515"/>
  </cols>
  <sheetData>
    <row r="1" spans="1:10" ht="20.100000000000001" customHeight="1">
      <c r="I1" s="516"/>
    </row>
    <row r="2" spans="1:10" ht="56.25" customHeight="1">
      <c r="A2" s="658" t="s">
        <v>436</v>
      </c>
      <c r="B2" s="659"/>
      <c r="C2" s="659"/>
      <c r="D2" s="659"/>
      <c r="E2" s="659"/>
      <c r="F2" s="659"/>
      <c r="G2" s="659"/>
      <c r="H2" s="659"/>
      <c r="I2" s="659"/>
      <c r="J2" s="517"/>
    </row>
    <row r="3" spans="1:10" ht="20.100000000000001" customHeight="1">
      <c r="A3" s="660"/>
      <c r="B3" s="660"/>
      <c r="C3" s="660"/>
      <c r="D3" s="660"/>
      <c r="E3" s="660"/>
      <c r="F3" s="660"/>
      <c r="G3" s="660"/>
      <c r="H3" s="660"/>
      <c r="I3" s="660"/>
    </row>
    <row r="4" spans="1:10" s="518" customFormat="1" ht="20.100000000000001" customHeight="1">
      <c r="A4" s="661"/>
      <c r="B4" s="661"/>
      <c r="C4" s="661"/>
      <c r="D4" s="661"/>
      <c r="E4" s="661"/>
      <c r="F4" s="661"/>
      <c r="G4" s="661"/>
      <c r="H4" s="661"/>
      <c r="I4" s="661"/>
    </row>
    <row r="5" spans="1:10" ht="20.100000000000001" customHeight="1">
      <c r="A5" s="519"/>
      <c r="B5" s="519"/>
      <c r="C5" s="519"/>
      <c r="D5" s="519"/>
      <c r="E5" s="519"/>
      <c r="F5" s="519"/>
      <c r="G5" s="519"/>
      <c r="H5" s="519"/>
      <c r="I5" s="519"/>
    </row>
    <row r="6" spans="1:10" s="518" customFormat="1" ht="20.100000000000001" customHeight="1">
      <c r="A6" s="662" t="s">
        <v>437</v>
      </c>
      <c r="B6" s="662"/>
      <c r="I6" s="520"/>
    </row>
    <row r="7" spans="1:10" s="518" customFormat="1" ht="20.100000000000001" customHeight="1">
      <c r="A7" s="663" t="s">
        <v>438</v>
      </c>
      <c r="B7" s="664"/>
      <c r="C7" s="664"/>
      <c r="D7" s="665" t="str">
        <f>IF(基本情報入力シート!$M$16="","",基本情報入力シート!$M$16)</f>
        <v>○○ケアサービス</v>
      </c>
      <c r="E7" s="666"/>
      <c r="F7" s="666"/>
      <c r="G7" s="666"/>
      <c r="H7" s="666"/>
      <c r="I7" s="667"/>
    </row>
    <row r="8" spans="1:10" ht="20.100000000000001" customHeight="1">
      <c r="A8" s="521"/>
      <c r="I8" s="516"/>
    </row>
    <row r="9" spans="1:10" s="518" customFormat="1" ht="27.75" customHeight="1">
      <c r="A9" s="668" t="s">
        <v>439</v>
      </c>
      <c r="B9" s="668"/>
      <c r="I9" s="522" t="s">
        <v>440</v>
      </c>
    </row>
    <row r="10" spans="1:10" ht="20.100000000000001" customHeight="1">
      <c r="A10" s="669" t="s">
        <v>441</v>
      </c>
      <c r="B10" s="670"/>
      <c r="C10" s="670"/>
      <c r="D10" s="670"/>
      <c r="E10" s="670"/>
      <c r="F10" s="670"/>
      <c r="G10" s="670"/>
      <c r="H10" s="671"/>
      <c r="I10" s="523" t="s">
        <v>416</v>
      </c>
    </row>
    <row r="11" spans="1:10" ht="20.100000000000001" customHeight="1">
      <c r="A11" s="672" t="s">
        <v>442</v>
      </c>
      <c r="B11" s="672"/>
      <c r="C11" s="672"/>
      <c r="D11" s="672"/>
      <c r="E11" s="672"/>
      <c r="F11" s="672"/>
      <c r="G11" s="672"/>
      <c r="H11" s="663"/>
      <c r="I11" s="523" t="s">
        <v>416</v>
      </c>
    </row>
    <row r="12" spans="1:10" ht="20.100000000000001" customHeight="1">
      <c r="A12" s="672" t="s">
        <v>443</v>
      </c>
      <c r="B12" s="672"/>
      <c r="C12" s="672"/>
      <c r="D12" s="672"/>
      <c r="E12" s="672"/>
      <c r="F12" s="672"/>
      <c r="G12" s="672"/>
      <c r="H12" s="663"/>
      <c r="I12" s="523" t="s">
        <v>416</v>
      </c>
    </row>
    <row r="13" spans="1:10" ht="20.25" customHeight="1">
      <c r="A13" s="673" t="s">
        <v>444</v>
      </c>
      <c r="B13" s="674"/>
      <c r="C13" s="674"/>
      <c r="D13" s="674"/>
      <c r="E13" s="674"/>
      <c r="F13" s="674"/>
      <c r="G13" s="674"/>
      <c r="H13" s="675"/>
      <c r="I13" s="523" t="s">
        <v>416</v>
      </c>
    </row>
    <row r="14" spans="1:10" ht="20.25" customHeight="1">
      <c r="A14" s="524"/>
      <c r="B14" s="524"/>
      <c r="C14" s="524"/>
      <c r="D14" s="524"/>
      <c r="E14" s="524"/>
      <c r="F14" s="524"/>
      <c r="G14" s="524"/>
      <c r="H14" s="524"/>
      <c r="I14" s="525"/>
    </row>
    <row r="15" spans="1:10" s="526" customFormat="1" ht="26.25" customHeight="1">
      <c r="A15" s="657" t="s">
        <v>445</v>
      </c>
      <c r="B15" s="657"/>
      <c r="C15" s="657"/>
      <c r="D15" s="657"/>
      <c r="E15" s="657"/>
      <c r="F15" s="657"/>
      <c r="G15" s="657"/>
      <c r="H15" s="657"/>
      <c r="I15" s="657"/>
    </row>
    <row r="16" spans="1:10" ht="20.100000000000001" customHeight="1">
      <c r="A16" s="527"/>
      <c r="B16" s="528"/>
      <c r="C16" s="529"/>
      <c r="D16" s="530"/>
      <c r="E16" s="531"/>
      <c r="F16" s="531"/>
      <c r="G16" s="531"/>
      <c r="H16" s="531"/>
      <c r="I16" s="532"/>
    </row>
    <row r="17" spans="1:9" ht="20.100000000000001" customHeight="1">
      <c r="A17" s="676" t="s">
        <v>446</v>
      </c>
      <c r="B17" s="676"/>
      <c r="C17" s="676"/>
      <c r="D17" s="677"/>
      <c r="E17" s="533" t="s">
        <v>447</v>
      </c>
      <c r="F17" s="678" t="s">
        <v>448</v>
      </c>
      <c r="G17" s="679"/>
      <c r="H17" s="679"/>
      <c r="I17" s="680" t="s">
        <v>472</v>
      </c>
    </row>
    <row r="18" spans="1:9" ht="20.100000000000001" customHeight="1">
      <c r="A18" s="676"/>
      <c r="B18" s="676"/>
      <c r="C18" s="676"/>
      <c r="D18" s="677"/>
      <c r="E18" s="534" t="s">
        <v>449</v>
      </c>
      <c r="F18" s="678" t="s">
        <v>450</v>
      </c>
      <c r="G18" s="679"/>
      <c r="H18" s="679"/>
      <c r="I18" s="681"/>
    </row>
    <row r="19" spans="1:9" ht="58.5" customHeight="1">
      <c r="A19" s="535"/>
      <c r="B19" s="682" t="s">
        <v>451</v>
      </c>
      <c r="C19" s="682"/>
      <c r="D19" s="683"/>
      <c r="E19" s="536" t="s">
        <v>452</v>
      </c>
      <c r="F19" s="684" t="s">
        <v>473</v>
      </c>
      <c r="G19" s="685"/>
      <c r="H19" s="685"/>
      <c r="I19" s="686"/>
    </row>
    <row r="20" spans="1:9" ht="20.100000000000001" customHeight="1">
      <c r="A20" s="535"/>
      <c r="B20" s="537"/>
      <c r="C20" s="537"/>
      <c r="D20" s="537"/>
      <c r="E20" s="538"/>
      <c r="F20" s="539"/>
      <c r="G20" s="539"/>
      <c r="H20" s="539"/>
      <c r="I20" s="539"/>
    </row>
    <row r="21" spans="1:9" ht="20.100000000000001" customHeight="1">
      <c r="A21" s="535"/>
      <c r="B21" s="537"/>
      <c r="C21" s="537"/>
      <c r="D21" s="537"/>
      <c r="E21" s="538"/>
      <c r="F21" s="539"/>
      <c r="G21" s="539"/>
      <c r="H21" s="539"/>
      <c r="I21" s="539"/>
    </row>
    <row r="22" spans="1:9" ht="20.100000000000001" customHeight="1">
      <c r="A22" s="535"/>
      <c r="B22" s="537"/>
      <c r="C22" s="537"/>
      <c r="D22" s="537"/>
      <c r="E22" s="538"/>
      <c r="F22" s="539"/>
      <c r="G22" s="539"/>
      <c r="H22" s="539"/>
      <c r="I22" s="539"/>
    </row>
    <row r="23" spans="1:9" ht="20.100000000000001" customHeight="1" thickBot="1">
      <c r="A23" s="540"/>
      <c r="B23" s="541"/>
      <c r="C23" s="541"/>
      <c r="D23" s="541"/>
      <c r="E23" s="542"/>
      <c r="F23" s="543"/>
      <c r="G23" s="543"/>
      <c r="H23" s="543"/>
      <c r="I23" s="543"/>
    </row>
    <row r="24" spans="1:9" ht="20.100000000000001" customHeight="1" thickTop="1" thickBot="1">
      <c r="A24" s="687" t="s">
        <v>453</v>
      </c>
      <c r="B24" s="687"/>
      <c r="C24" s="687"/>
      <c r="D24" s="687"/>
      <c r="E24" s="687"/>
      <c r="F24" s="687"/>
      <c r="G24" s="687"/>
      <c r="H24" s="687"/>
      <c r="I24" s="687"/>
    </row>
    <row r="25" spans="1:9" ht="20.100000000000001" customHeight="1">
      <c r="A25" s="688"/>
      <c r="B25" s="688"/>
      <c r="C25" s="688"/>
      <c r="D25" s="688"/>
      <c r="E25" s="688"/>
      <c r="F25" s="688"/>
      <c r="G25" s="688"/>
      <c r="H25" s="688"/>
      <c r="I25" s="688"/>
    </row>
    <row r="26" spans="1:9" ht="20.100000000000001" customHeight="1">
      <c r="A26" s="689" t="s">
        <v>454</v>
      </c>
      <c r="B26" s="690"/>
      <c r="C26" s="690"/>
      <c r="D26" s="691"/>
      <c r="E26" s="692" t="s">
        <v>455</v>
      </c>
      <c r="F26" s="692"/>
      <c r="G26" s="692"/>
      <c r="H26" s="692"/>
      <c r="I26" s="692"/>
    </row>
    <row r="27" spans="1:9" ht="20.100000000000001" customHeight="1">
      <c r="A27" s="544"/>
      <c r="B27" s="544"/>
      <c r="C27" s="544"/>
      <c r="D27" s="544"/>
      <c r="E27" s="545"/>
      <c r="F27" s="545"/>
      <c r="G27" s="545"/>
      <c r="H27" s="545"/>
      <c r="I27" s="545"/>
    </row>
    <row r="28" spans="1:9" ht="20.100000000000001" customHeight="1">
      <c r="A28" s="693" t="s">
        <v>456</v>
      </c>
      <c r="B28" s="694"/>
      <c r="C28" s="695"/>
      <c r="D28" s="696"/>
      <c r="F28" s="689" t="s">
        <v>457</v>
      </c>
      <c r="G28" s="690"/>
      <c r="H28" s="697" t="s">
        <v>458</v>
      </c>
      <c r="I28" s="691"/>
    </row>
    <row r="29" spans="1:9" ht="20.100000000000001" customHeight="1">
      <c r="A29" s="693" t="s">
        <v>459</v>
      </c>
      <c r="B29" s="694"/>
      <c r="C29" s="695"/>
      <c r="D29" s="696"/>
      <c r="F29" s="698"/>
      <c r="G29" s="699"/>
      <c r="H29" s="700"/>
      <c r="I29" s="701"/>
    </row>
    <row r="30" spans="1:9" ht="20.100000000000001" customHeight="1">
      <c r="A30" s="693" t="s">
        <v>460</v>
      </c>
      <c r="B30" s="694"/>
      <c r="C30" s="695"/>
      <c r="D30" s="696"/>
      <c r="F30" s="698"/>
      <c r="G30" s="702"/>
      <c r="H30" s="700"/>
      <c r="I30" s="701"/>
    </row>
    <row r="31" spans="1:9" ht="20.100000000000001" customHeight="1">
      <c r="A31" s="693" t="s">
        <v>461</v>
      </c>
      <c r="B31" s="694"/>
      <c r="C31" s="695"/>
      <c r="D31" s="696"/>
      <c r="F31" s="698"/>
      <c r="G31" s="702"/>
      <c r="H31" s="700"/>
      <c r="I31" s="701"/>
    </row>
    <row r="32" spans="1:9" ht="20.100000000000001" customHeight="1">
      <c r="A32" s="693" t="s">
        <v>462</v>
      </c>
      <c r="B32" s="694"/>
      <c r="C32" s="695"/>
      <c r="D32" s="696"/>
      <c r="F32" s="698"/>
      <c r="G32" s="702"/>
      <c r="H32" s="700"/>
      <c r="I32" s="701"/>
    </row>
    <row r="33" spans="1:9" ht="20.100000000000001" customHeight="1">
      <c r="A33" s="653"/>
      <c r="B33" s="654"/>
      <c r="C33" s="655"/>
      <c r="D33" s="656"/>
      <c r="F33" s="546"/>
      <c r="G33" s="547"/>
      <c r="H33" s="548"/>
      <c r="I33" s="549"/>
    </row>
    <row r="34" spans="1:9" ht="20.100000000000001" customHeight="1">
      <c r="F34" s="546"/>
      <c r="G34" s="547"/>
      <c r="H34" s="548"/>
      <c r="I34" s="549"/>
    </row>
    <row r="35" spans="1:9" ht="20.100000000000001" customHeight="1">
      <c r="F35" s="546"/>
      <c r="G35" s="547"/>
      <c r="H35" s="548"/>
      <c r="I35" s="549"/>
    </row>
    <row r="36" spans="1:9">
      <c r="I36" s="516"/>
    </row>
    <row r="37" spans="1:9">
      <c r="I37" s="516"/>
    </row>
    <row r="38" spans="1:9">
      <c r="I38" s="516"/>
    </row>
    <row r="39" spans="1:9">
      <c r="I39" s="516"/>
    </row>
    <row r="40" spans="1:9">
      <c r="A40" s="550" t="s">
        <v>463</v>
      </c>
      <c r="I40" s="516"/>
    </row>
    <row r="41" spans="1:9">
      <c r="A41" s="551"/>
      <c r="I41" s="516"/>
    </row>
  </sheetData>
  <mergeCells count="44">
    <mergeCell ref="A31:B31"/>
    <mergeCell ref="C31:D31"/>
    <mergeCell ref="F31:G31"/>
    <mergeCell ref="H31:I31"/>
    <mergeCell ref="A32:B32"/>
    <mergeCell ref="C32:D32"/>
    <mergeCell ref="F32:G32"/>
    <mergeCell ref="H32:I32"/>
    <mergeCell ref="A29:B29"/>
    <mergeCell ref="C29:D29"/>
    <mergeCell ref="F29:G29"/>
    <mergeCell ref="H29:I29"/>
    <mergeCell ref="A30:B30"/>
    <mergeCell ref="C30:D30"/>
    <mergeCell ref="F30:G30"/>
    <mergeCell ref="H30:I30"/>
    <mergeCell ref="A25:I25"/>
    <mergeCell ref="A26:D26"/>
    <mergeCell ref="E26:I26"/>
    <mergeCell ref="A28:B28"/>
    <mergeCell ref="C28:D28"/>
    <mergeCell ref="F28:G28"/>
    <mergeCell ref="H28:I28"/>
    <mergeCell ref="I17:I18"/>
    <mergeCell ref="F18:H18"/>
    <mergeCell ref="B19:D19"/>
    <mergeCell ref="F19:I19"/>
    <mergeCell ref="A24:I24"/>
    <mergeCell ref="A33:B33"/>
    <mergeCell ref="C33:D33"/>
    <mergeCell ref="A15:I15"/>
    <mergeCell ref="A2:I2"/>
    <mergeCell ref="A3:I3"/>
    <mergeCell ref="A4:I4"/>
    <mergeCell ref="A6:B6"/>
    <mergeCell ref="A7:C7"/>
    <mergeCell ref="D7:I7"/>
    <mergeCell ref="A9:B9"/>
    <mergeCell ref="A10:H10"/>
    <mergeCell ref="A11:H11"/>
    <mergeCell ref="A12:H12"/>
    <mergeCell ref="A13:H13"/>
    <mergeCell ref="A17:D18"/>
    <mergeCell ref="F17:H17"/>
  </mergeCells>
  <phoneticPr fontId="3"/>
  <dataValidations count="2">
    <dataValidation type="list" allowBlank="1" showInputMessage="1" showErrorMessage="1" sqref="I10:I14">
      <formula1>$A$40:$A$41</formula1>
    </dataValidation>
    <dataValidation type="list" allowBlank="1" showInputMessage="1" showErrorMessage="1" sqref="I17:I18">
      <formula1>$E$17:$E$18</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topLeftCell="A28" zoomScale="99" zoomScaleNormal="120" zoomScaleSheetLayoutView="99" workbookViewId="0">
      <selection activeCell="B39" sqref="B39:AK39"/>
    </sheetView>
  </sheetViews>
  <sheetFormatPr defaultColWidth="9" defaultRowHeight="13.2"/>
  <cols>
    <col min="1" max="1" width="2.44140625" style="30" customWidth="1"/>
    <col min="2" max="6" width="2.77734375" style="30" customWidth="1"/>
    <col min="7" max="36" width="2.44140625" style="30" customWidth="1"/>
    <col min="37" max="37" width="1.88671875" style="30" customWidth="1"/>
    <col min="38" max="38" width="2" style="30" customWidth="1"/>
    <col min="39" max="39" width="8.44140625" style="30" customWidth="1"/>
    <col min="40" max="40" width="9.2187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892" t="s">
        <v>39</v>
      </c>
      <c r="Z1" s="892"/>
      <c r="AA1" s="892"/>
      <c r="AB1" s="892"/>
      <c r="AC1" s="892" t="str">
        <f>IF(基本情報入力シート!C11="","",基本情報入力シート!C11)</f>
        <v>○○市</v>
      </c>
      <c r="AD1" s="892"/>
      <c r="AE1" s="892"/>
      <c r="AF1" s="892"/>
      <c r="AG1" s="892"/>
      <c r="AH1" s="892"/>
      <c r="AI1" s="892"/>
      <c r="AJ1" s="892"/>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856" t="s">
        <v>319</v>
      </c>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856"/>
      <c r="AJ3" s="856"/>
      <c r="AK3" s="856"/>
    </row>
    <row r="4" spans="1:47" ht="16.5" customHeight="1">
      <c r="A4" s="81"/>
      <c r="B4" s="82"/>
      <c r="C4" s="82"/>
      <c r="D4" s="82"/>
      <c r="E4" s="82"/>
      <c r="F4" s="82"/>
      <c r="G4" s="82"/>
      <c r="H4" s="82"/>
      <c r="I4" s="82"/>
      <c r="J4" s="82"/>
      <c r="K4" s="82"/>
      <c r="L4" s="82"/>
      <c r="M4" s="82"/>
      <c r="N4" s="82"/>
      <c r="O4" s="82"/>
      <c r="P4" s="82"/>
      <c r="Q4" s="82"/>
      <c r="R4" s="82"/>
      <c r="S4" s="82"/>
      <c r="T4" s="82"/>
      <c r="U4" s="340" t="s">
        <v>320</v>
      </c>
      <c r="V4" s="878">
        <v>4</v>
      </c>
      <c r="W4" s="878"/>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881" t="s">
        <v>48</v>
      </c>
      <c r="B8" s="882"/>
      <c r="C8" s="882"/>
      <c r="D8" s="882"/>
      <c r="E8" s="882"/>
      <c r="F8" s="882"/>
      <c r="G8" s="883" t="str">
        <f>IF(基本情報入力シート!M15="","",基本情報入力シート!M15)</f>
        <v>○○ケアサービス</v>
      </c>
      <c r="H8" s="884"/>
      <c r="I8" s="884"/>
      <c r="J8" s="884"/>
      <c r="K8" s="884"/>
      <c r="L8" s="884"/>
      <c r="M8" s="884"/>
      <c r="N8" s="884"/>
      <c r="O8" s="884"/>
      <c r="P8" s="884"/>
      <c r="Q8" s="884"/>
      <c r="R8" s="884"/>
      <c r="S8" s="884"/>
      <c r="T8" s="884"/>
      <c r="U8" s="884"/>
      <c r="V8" s="884"/>
      <c r="W8" s="884"/>
      <c r="X8" s="884"/>
      <c r="Y8" s="884"/>
      <c r="Z8" s="884"/>
      <c r="AA8" s="884"/>
      <c r="AB8" s="884"/>
      <c r="AC8" s="884"/>
      <c r="AD8" s="884"/>
      <c r="AE8" s="884"/>
      <c r="AF8" s="884"/>
      <c r="AG8" s="884"/>
      <c r="AH8" s="884"/>
      <c r="AI8" s="884"/>
      <c r="AJ8" s="885"/>
    </row>
    <row r="9" spans="1:47" s="33" customFormat="1" ht="22.5" customHeight="1">
      <c r="A9" s="875" t="s">
        <v>47</v>
      </c>
      <c r="B9" s="902"/>
      <c r="C9" s="902"/>
      <c r="D9" s="902"/>
      <c r="E9" s="902"/>
      <c r="F9" s="902"/>
      <c r="G9" s="886" t="str">
        <f>IF(基本情報入力シート!M16="","",基本情報入力シート!M16)</f>
        <v>○○ケアサービス</v>
      </c>
      <c r="H9" s="887"/>
      <c r="I9" s="887"/>
      <c r="J9" s="887"/>
      <c r="K9" s="887"/>
      <c r="L9" s="887"/>
      <c r="M9" s="887"/>
      <c r="N9" s="887"/>
      <c r="O9" s="887"/>
      <c r="P9" s="887"/>
      <c r="Q9" s="887"/>
      <c r="R9" s="887"/>
      <c r="S9" s="887"/>
      <c r="T9" s="887"/>
      <c r="U9" s="887"/>
      <c r="V9" s="887"/>
      <c r="W9" s="887"/>
      <c r="X9" s="887"/>
      <c r="Y9" s="887"/>
      <c r="Z9" s="887"/>
      <c r="AA9" s="887"/>
      <c r="AB9" s="887"/>
      <c r="AC9" s="887"/>
      <c r="AD9" s="887"/>
      <c r="AE9" s="887"/>
      <c r="AF9" s="887"/>
      <c r="AG9" s="887"/>
      <c r="AH9" s="887"/>
      <c r="AI9" s="887"/>
      <c r="AJ9" s="888"/>
    </row>
    <row r="10" spans="1:47" s="33" customFormat="1" ht="12.75" customHeight="1">
      <c r="A10" s="896" t="s">
        <v>43</v>
      </c>
      <c r="B10" s="897"/>
      <c r="C10" s="897"/>
      <c r="D10" s="897"/>
      <c r="E10" s="897"/>
      <c r="F10" s="897"/>
      <c r="G10" s="86" t="s">
        <v>1</v>
      </c>
      <c r="H10" s="903" t="str">
        <f>IF(基本情報入力シート!AC17="－","",基本情報入力シート!AC17)</f>
        <v>100－1234</v>
      </c>
      <c r="I10" s="903"/>
      <c r="J10" s="903"/>
      <c r="K10" s="903"/>
      <c r="L10" s="903"/>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898"/>
      <c r="B11" s="899"/>
      <c r="C11" s="899"/>
      <c r="D11" s="899"/>
      <c r="E11" s="899"/>
      <c r="F11" s="899"/>
      <c r="G11" s="889" t="str">
        <f>IF(基本情報入力シート!M18="","",基本情報入力シート!M18)</f>
        <v>千代田区霞が関１－２－２</v>
      </c>
      <c r="H11" s="890"/>
      <c r="I11" s="890"/>
      <c r="J11" s="890"/>
      <c r="K11" s="890"/>
      <c r="L11" s="890"/>
      <c r="M11" s="890"/>
      <c r="N11" s="890"/>
      <c r="O11" s="890"/>
      <c r="P11" s="890"/>
      <c r="Q11" s="890"/>
      <c r="R11" s="890"/>
      <c r="S11" s="890"/>
      <c r="T11" s="890"/>
      <c r="U11" s="890"/>
      <c r="V11" s="890"/>
      <c r="W11" s="890"/>
      <c r="X11" s="890"/>
      <c r="Y11" s="890"/>
      <c r="Z11" s="890"/>
      <c r="AA11" s="890"/>
      <c r="AB11" s="890"/>
      <c r="AC11" s="890"/>
      <c r="AD11" s="890"/>
      <c r="AE11" s="890"/>
      <c r="AF11" s="890"/>
      <c r="AG11" s="890"/>
      <c r="AH11" s="890"/>
      <c r="AI11" s="890"/>
      <c r="AJ11" s="891"/>
    </row>
    <row r="12" spans="1:47" s="33" customFormat="1" ht="12" customHeight="1">
      <c r="A12" s="900"/>
      <c r="B12" s="901"/>
      <c r="C12" s="901"/>
      <c r="D12" s="901"/>
      <c r="E12" s="901"/>
      <c r="F12" s="901"/>
      <c r="G12" s="858" t="str">
        <f>IF(基本情報入力シート!M19="","",基本情報入力シート!M19)</f>
        <v>○○ビル18Ｆ</v>
      </c>
      <c r="H12" s="859"/>
      <c r="I12" s="859"/>
      <c r="J12" s="859"/>
      <c r="K12" s="859"/>
      <c r="L12" s="859"/>
      <c r="M12" s="859"/>
      <c r="N12" s="859"/>
      <c r="O12" s="859"/>
      <c r="P12" s="859"/>
      <c r="Q12" s="859"/>
      <c r="R12" s="859"/>
      <c r="S12" s="859"/>
      <c r="T12" s="859"/>
      <c r="U12" s="859"/>
      <c r="V12" s="859"/>
      <c r="W12" s="859"/>
      <c r="X12" s="859"/>
      <c r="Y12" s="859"/>
      <c r="Z12" s="859"/>
      <c r="AA12" s="859"/>
      <c r="AB12" s="859"/>
      <c r="AC12" s="859"/>
      <c r="AD12" s="859"/>
      <c r="AE12" s="859"/>
      <c r="AF12" s="859"/>
      <c r="AG12" s="859"/>
      <c r="AH12" s="859"/>
      <c r="AI12" s="859"/>
      <c r="AJ12" s="860"/>
    </row>
    <row r="13" spans="1:47" s="33" customFormat="1" ht="12">
      <c r="A13" s="868" t="s">
        <v>0</v>
      </c>
      <c r="B13" s="869"/>
      <c r="C13" s="869"/>
      <c r="D13" s="869"/>
      <c r="E13" s="869"/>
      <c r="F13" s="869"/>
      <c r="G13" s="870" t="str">
        <f>IF(基本情報入力シート!M22="","",基本情報入力シート!M22)</f>
        <v>コウロウ　タロウ</v>
      </c>
      <c r="H13" s="871"/>
      <c r="I13" s="871"/>
      <c r="J13" s="871"/>
      <c r="K13" s="871"/>
      <c r="L13" s="871"/>
      <c r="M13" s="871"/>
      <c r="N13" s="871"/>
      <c r="O13" s="871"/>
      <c r="P13" s="871"/>
      <c r="Q13" s="871"/>
      <c r="R13" s="871"/>
      <c r="S13" s="871"/>
      <c r="T13" s="871"/>
      <c r="U13" s="871"/>
      <c r="V13" s="871"/>
      <c r="W13" s="871"/>
      <c r="X13" s="871"/>
      <c r="Y13" s="871"/>
      <c r="Z13" s="871"/>
      <c r="AA13" s="871"/>
      <c r="AB13" s="871"/>
      <c r="AC13" s="871"/>
      <c r="AD13" s="871"/>
      <c r="AE13" s="871"/>
      <c r="AF13" s="871"/>
      <c r="AG13" s="871"/>
      <c r="AH13" s="871"/>
      <c r="AI13" s="871"/>
      <c r="AJ13" s="872"/>
      <c r="AU13" s="34"/>
    </row>
    <row r="14" spans="1:47" s="33" customFormat="1" ht="22.5" customHeight="1">
      <c r="A14" s="898" t="s">
        <v>44</v>
      </c>
      <c r="B14" s="899"/>
      <c r="C14" s="899"/>
      <c r="D14" s="899"/>
      <c r="E14" s="899"/>
      <c r="F14" s="899"/>
      <c r="G14" s="893" t="str">
        <f>IF(基本情報入力シート!M23="","",基本情報入力シート!M23)</f>
        <v>厚労　太郎</v>
      </c>
      <c r="H14" s="894"/>
      <c r="I14" s="894"/>
      <c r="J14" s="894"/>
      <c r="K14" s="894"/>
      <c r="L14" s="894"/>
      <c r="M14" s="894"/>
      <c r="N14" s="894"/>
      <c r="O14" s="894"/>
      <c r="P14" s="894"/>
      <c r="Q14" s="894"/>
      <c r="R14" s="894"/>
      <c r="S14" s="894"/>
      <c r="T14" s="894"/>
      <c r="U14" s="894"/>
      <c r="V14" s="894"/>
      <c r="W14" s="894"/>
      <c r="X14" s="894"/>
      <c r="Y14" s="894"/>
      <c r="Z14" s="894"/>
      <c r="AA14" s="894"/>
      <c r="AB14" s="894"/>
      <c r="AC14" s="894"/>
      <c r="AD14" s="894"/>
      <c r="AE14" s="894"/>
      <c r="AF14" s="894"/>
      <c r="AG14" s="894"/>
      <c r="AH14" s="894"/>
      <c r="AI14" s="894"/>
      <c r="AJ14" s="895"/>
      <c r="AU14" s="34"/>
    </row>
    <row r="15" spans="1:47" s="33" customFormat="1" ht="15" customHeight="1">
      <c r="A15" s="877" t="s">
        <v>45</v>
      </c>
      <c r="B15" s="877"/>
      <c r="C15" s="877"/>
      <c r="D15" s="877"/>
      <c r="E15" s="877"/>
      <c r="F15" s="877"/>
      <c r="G15" s="874" t="s">
        <v>23</v>
      </c>
      <c r="H15" s="874"/>
      <c r="I15" s="874"/>
      <c r="J15" s="875"/>
      <c r="K15" s="857" t="str">
        <f>IF(基本情報入力シート!M24="","",基本情報入力シート!M24)</f>
        <v>03-3571-0000</v>
      </c>
      <c r="L15" s="857"/>
      <c r="M15" s="857"/>
      <c r="N15" s="857"/>
      <c r="O15" s="857"/>
      <c r="P15" s="873" t="s">
        <v>24</v>
      </c>
      <c r="Q15" s="874"/>
      <c r="R15" s="874"/>
      <c r="S15" s="875"/>
      <c r="T15" s="857" t="str">
        <f>IF(基本情報入力シート!M25="","",基本情報入力シート!M25)</f>
        <v>03-3571-9999</v>
      </c>
      <c r="U15" s="857"/>
      <c r="V15" s="857"/>
      <c r="W15" s="857"/>
      <c r="X15" s="857"/>
      <c r="Y15" s="873" t="s">
        <v>46</v>
      </c>
      <c r="Z15" s="874"/>
      <c r="AA15" s="874"/>
      <c r="AB15" s="875"/>
      <c r="AC15" s="876" t="str">
        <f>IF(基本情報入力シート!M26="","",基本情報入力シート!M26)</f>
        <v>aaa@aaa.aa.jp</v>
      </c>
      <c r="AD15" s="876"/>
      <c r="AE15" s="876"/>
      <c r="AF15" s="876"/>
      <c r="AG15" s="876"/>
      <c r="AH15" s="876"/>
      <c r="AI15" s="876"/>
      <c r="AJ15" s="876"/>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416</v>
      </c>
      <c r="C19" s="455" t="s">
        <v>309</v>
      </c>
      <c r="D19" s="97"/>
      <c r="E19" s="98"/>
      <c r="F19" s="98"/>
      <c r="G19" s="98"/>
      <c r="H19" s="98"/>
      <c r="I19" s="98"/>
      <c r="J19" s="98"/>
      <c r="K19" s="98"/>
      <c r="L19" s="417" t="s">
        <v>416</v>
      </c>
      <c r="M19" s="297" t="s">
        <v>390</v>
      </c>
      <c r="N19" s="99"/>
      <c r="O19" s="100"/>
      <c r="P19" s="101"/>
      <c r="Q19" s="101"/>
      <c r="R19" s="101"/>
      <c r="S19" s="101"/>
      <c r="T19" s="101"/>
      <c r="U19" s="101"/>
      <c r="V19" s="101"/>
      <c r="W19" s="418" t="s">
        <v>416</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927" t="s">
        <v>380</v>
      </c>
      <c r="C20" s="928"/>
      <c r="D20" s="928"/>
      <c r="E20" s="928"/>
      <c r="F20" s="928"/>
      <c r="G20" s="928"/>
      <c r="H20" s="928"/>
      <c r="I20" s="928"/>
      <c r="J20" s="928"/>
      <c r="K20" s="928"/>
      <c r="L20" s="927"/>
      <c r="M20" s="928"/>
      <c r="N20" s="928"/>
      <c r="O20" s="928"/>
      <c r="P20" s="928"/>
      <c r="Q20" s="928"/>
      <c r="R20" s="928"/>
      <c r="S20" s="928"/>
      <c r="T20" s="928"/>
      <c r="U20" s="928"/>
      <c r="V20" s="928"/>
      <c r="W20" s="927"/>
      <c r="X20" s="928"/>
      <c r="Y20" s="928"/>
      <c r="Z20" s="928"/>
      <c r="AA20" s="928"/>
      <c r="AB20" s="928"/>
      <c r="AC20" s="928"/>
      <c r="AD20" s="928"/>
      <c r="AE20" s="928"/>
      <c r="AF20" s="928"/>
      <c r="AG20" s="928"/>
      <c r="AH20" s="928"/>
      <c r="AI20" s="928"/>
      <c r="AJ20" s="928"/>
      <c r="AK20" s="928"/>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393</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927" t="s">
        <v>396</v>
      </c>
      <c r="B24" s="927"/>
      <c r="C24" s="927"/>
      <c r="D24" s="927"/>
      <c r="E24" s="927"/>
      <c r="F24" s="927"/>
      <c r="G24" s="927"/>
      <c r="H24" s="927"/>
      <c r="I24" s="927"/>
      <c r="J24" s="927"/>
      <c r="K24" s="927"/>
      <c r="L24" s="927"/>
      <c r="M24" s="927"/>
      <c r="N24" s="927"/>
      <c r="O24" s="927"/>
      <c r="P24" s="927"/>
      <c r="Q24" s="927"/>
      <c r="R24" s="927"/>
      <c r="S24" s="927"/>
      <c r="T24" s="927"/>
      <c r="U24" s="927"/>
      <c r="V24" s="927"/>
      <c r="W24" s="927"/>
      <c r="X24" s="927"/>
      <c r="Y24" s="927"/>
      <c r="Z24" s="927"/>
      <c r="AA24" s="927"/>
      <c r="AB24" s="927"/>
      <c r="AC24" s="927"/>
      <c r="AD24" s="927"/>
      <c r="AE24" s="927"/>
      <c r="AF24" s="927"/>
      <c r="AG24" s="927"/>
      <c r="AH24" s="927"/>
      <c r="AI24" s="927"/>
      <c r="AJ24" s="927"/>
      <c r="AK24" s="927"/>
      <c r="AL24" s="927"/>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904"/>
      <c r="B27" s="905"/>
      <c r="C27" s="905"/>
      <c r="D27" s="905"/>
      <c r="E27" s="905"/>
      <c r="F27" s="905"/>
      <c r="G27" s="905"/>
      <c r="H27" s="905"/>
      <c r="I27" s="905"/>
      <c r="J27" s="905"/>
      <c r="K27" s="905"/>
      <c r="L27" s="905"/>
      <c r="M27" s="905"/>
      <c r="N27" s="905"/>
      <c r="O27" s="906"/>
      <c r="P27" s="907" t="s">
        <v>303</v>
      </c>
      <c r="Q27" s="908"/>
      <c r="R27" s="908"/>
      <c r="S27" s="908"/>
      <c r="T27" s="908"/>
      <c r="U27" s="909"/>
      <c r="V27" s="279" t="str">
        <f>IF(P28="","",IF(P29="","",IF(P29&gt;=P28,"○","☓")))</f>
        <v>○</v>
      </c>
      <c r="W27" s="910" t="s">
        <v>304</v>
      </c>
      <c r="X27" s="908"/>
      <c r="Y27" s="908"/>
      <c r="Z27" s="908"/>
      <c r="AA27" s="908"/>
      <c r="AB27" s="909"/>
      <c r="AC27" s="279" t="str">
        <f>IF(W28="","",IF(W29="","",IF(W29&gt;=W28,"○","☓")))</f>
        <v>○</v>
      </c>
      <c r="AD27" s="910" t="s">
        <v>305</v>
      </c>
      <c r="AE27" s="908"/>
      <c r="AF27" s="908"/>
      <c r="AG27" s="908"/>
      <c r="AH27" s="908"/>
      <c r="AI27" s="909"/>
      <c r="AJ27" s="279" t="str">
        <f>IF(AD28="","",IF(AD29="","",IF(AD29&gt;=AD28,"○","☓")))</f>
        <v>○</v>
      </c>
    </row>
    <row r="28" spans="1:47">
      <c r="A28" s="280" t="s">
        <v>29</v>
      </c>
      <c r="B28" s="911" t="s">
        <v>306</v>
      </c>
      <c r="C28" s="911"/>
      <c r="D28" s="912">
        <f>IF(V4=0,"",V4)</f>
        <v>4</v>
      </c>
      <c r="E28" s="912"/>
      <c r="F28" s="281" t="s">
        <v>308</v>
      </c>
      <c r="G28" s="282"/>
      <c r="H28" s="282"/>
      <c r="I28" s="282"/>
      <c r="J28" s="282"/>
      <c r="K28" s="282"/>
      <c r="L28" s="282"/>
      <c r="M28" s="282"/>
      <c r="N28" s="282"/>
      <c r="O28" s="283"/>
      <c r="P28" s="913">
        <f>IF('別紙様式3-2'!Q7=0,"",'別紙様式3-2'!Q7)</f>
        <v>39330864</v>
      </c>
      <c r="Q28" s="914"/>
      <c r="R28" s="914"/>
      <c r="S28" s="914"/>
      <c r="T28" s="914"/>
      <c r="U28" s="915"/>
      <c r="V28" s="437" t="s">
        <v>4</v>
      </c>
      <c r="W28" s="913">
        <f>IF('別紙様式3-2'!Q8=0,"",'別紙様式3-2'!Q8)</f>
        <v>17563584</v>
      </c>
      <c r="X28" s="914"/>
      <c r="Y28" s="914"/>
      <c r="Z28" s="914"/>
      <c r="AA28" s="914"/>
      <c r="AB28" s="915"/>
      <c r="AC28" s="437" t="s">
        <v>4</v>
      </c>
      <c r="AD28" s="913">
        <f>IF('別紙様式3-3'!Q9=0,"",'別紙様式3-3'!Q9)</f>
        <v>4597200</v>
      </c>
      <c r="AE28" s="914"/>
      <c r="AF28" s="914"/>
      <c r="AG28" s="914"/>
      <c r="AH28" s="914"/>
      <c r="AI28" s="915"/>
      <c r="AJ28" s="438" t="s">
        <v>4</v>
      </c>
      <c r="AL28" s="208"/>
    </row>
    <row r="29" spans="1:47" ht="22.5" customHeight="1">
      <c r="A29" s="284" t="s">
        <v>30</v>
      </c>
      <c r="B29" s="770" t="s">
        <v>311</v>
      </c>
      <c r="C29" s="916"/>
      <c r="D29" s="916"/>
      <c r="E29" s="916"/>
      <c r="F29" s="916"/>
      <c r="G29" s="916"/>
      <c r="H29" s="916"/>
      <c r="I29" s="916"/>
      <c r="J29" s="916"/>
      <c r="K29" s="916"/>
      <c r="L29" s="916"/>
      <c r="M29" s="916"/>
      <c r="N29" s="916"/>
      <c r="O29" s="917"/>
      <c r="P29" s="918">
        <f>IF(P30="","",(P30-P35))</f>
        <v>39331276</v>
      </c>
      <c r="Q29" s="919"/>
      <c r="R29" s="919"/>
      <c r="S29" s="919"/>
      <c r="T29" s="919"/>
      <c r="U29" s="920"/>
      <c r="V29" s="439" t="s">
        <v>4</v>
      </c>
      <c r="W29" s="918">
        <f>IF(W30="","",(W30-W35))</f>
        <v>17564496</v>
      </c>
      <c r="X29" s="919"/>
      <c r="Y29" s="919"/>
      <c r="Z29" s="919"/>
      <c r="AA29" s="919"/>
      <c r="AB29" s="920"/>
      <c r="AC29" s="439" t="s">
        <v>4</v>
      </c>
      <c r="AD29" s="918">
        <f>IF(AD30="","",(AD30-AD35))</f>
        <v>4598156</v>
      </c>
      <c r="AE29" s="919"/>
      <c r="AF29" s="919"/>
      <c r="AG29" s="919"/>
      <c r="AH29" s="919"/>
      <c r="AI29" s="920"/>
      <c r="AJ29" s="440" t="s">
        <v>4</v>
      </c>
    </row>
    <row r="30" spans="1:47" ht="22.5" customHeight="1">
      <c r="A30" s="285"/>
      <c r="B30" s="921" t="s">
        <v>312</v>
      </c>
      <c r="C30" s="922"/>
      <c r="D30" s="922"/>
      <c r="E30" s="922"/>
      <c r="F30" s="922"/>
      <c r="G30" s="922"/>
      <c r="H30" s="922"/>
      <c r="I30" s="922"/>
      <c r="J30" s="922"/>
      <c r="K30" s="922"/>
      <c r="L30" s="922"/>
      <c r="M30" s="922"/>
      <c r="N30" s="922"/>
      <c r="O30" s="923"/>
      <c r="P30" s="924">
        <f>IFERROR(P31-P33-P34,"")</f>
        <v>312614276</v>
      </c>
      <c r="Q30" s="925"/>
      <c r="R30" s="925"/>
      <c r="S30" s="925"/>
      <c r="T30" s="925"/>
      <c r="U30" s="926"/>
      <c r="V30" s="441" t="s">
        <v>4</v>
      </c>
      <c r="W30" s="924">
        <f>IFERROR(W31-W32-W34,"")</f>
        <v>423185496</v>
      </c>
      <c r="X30" s="925"/>
      <c r="Y30" s="925"/>
      <c r="Z30" s="925"/>
      <c r="AA30" s="925"/>
      <c r="AB30" s="926"/>
      <c r="AC30" s="441" t="s">
        <v>4</v>
      </c>
      <c r="AD30" s="924">
        <f>IFERROR(AD31-AD32-AD33,"")</f>
        <v>207408156</v>
      </c>
      <c r="AE30" s="925"/>
      <c r="AF30" s="925"/>
      <c r="AG30" s="925"/>
      <c r="AH30" s="925"/>
      <c r="AI30" s="926"/>
      <c r="AJ30" s="442" t="s">
        <v>4</v>
      </c>
    </row>
    <row r="31" spans="1:47" ht="15" customHeight="1">
      <c r="A31" s="285"/>
      <c r="B31" s="780"/>
      <c r="C31" s="290" t="s">
        <v>307</v>
      </c>
      <c r="D31" s="291"/>
      <c r="E31" s="291"/>
      <c r="F31" s="291"/>
      <c r="G31" s="291"/>
      <c r="H31" s="291"/>
      <c r="I31" s="291"/>
      <c r="J31" s="291"/>
      <c r="K31" s="291"/>
      <c r="L31" s="291"/>
      <c r="M31" s="291"/>
      <c r="N31" s="291"/>
      <c r="O31" s="292"/>
      <c r="P31" s="781">
        <f>IF('別紙様式3-2'!X7=0,"",'別紙様式3-2'!X7)</f>
        <v>334300935</v>
      </c>
      <c r="Q31" s="782"/>
      <c r="R31" s="782"/>
      <c r="S31" s="782"/>
      <c r="T31" s="782"/>
      <c r="U31" s="783"/>
      <c r="V31" s="443" t="s">
        <v>4</v>
      </c>
      <c r="W31" s="784">
        <f>IF('別紙様式3-2'!X8=0,"",'別紙様式3-2'!X8)</f>
        <v>471710760</v>
      </c>
      <c r="X31" s="785"/>
      <c r="Y31" s="785"/>
      <c r="Z31" s="785"/>
      <c r="AA31" s="785"/>
      <c r="AB31" s="786"/>
      <c r="AC31" s="443" t="s">
        <v>4</v>
      </c>
      <c r="AD31" s="784">
        <f>IF('別紙様式3-3'!Q6=0,"",'別紙様式3-3'!Q6)</f>
        <v>235855380</v>
      </c>
      <c r="AE31" s="785"/>
      <c r="AF31" s="785"/>
      <c r="AG31" s="785"/>
      <c r="AH31" s="785"/>
      <c r="AI31" s="786"/>
      <c r="AJ31" s="444" t="s">
        <v>4</v>
      </c>
      <c r="AL31" s="208"/>
    </row>
    <row r="32" spans="1:47" ht="15" customHeight="1">
      <c r="A32" s="285"/>
      <c r="B32" s="780"/>
      <c r="C32" s="287" t="s">
        <v>313</v>
      </c>
      <c r="D32" s="288"/>
      <c r="E32" s="288"/>
      <c r="F32" s="288"/>
      <c r="G32" s="288"/>
      <c r="H32" s="288"/>
      <c r="I32" s="288"/>
      <c r="J32" s="288"/>
      <c r="K32" s="288"/>
      <c r="L32" s="288"/>
      <c r="M32" s="288"/>
      <c r="N32" s="288"/>
      <c r="O32" s="286"/>
      <c r="P32" s="941"/>
      <c r="Q32" s="942"/>
      <c r="R32" s="942"/>
      <c r="S32" s="942"/>
      <c r="T32" s="942"/>
      <c r="U32" s="942"/>
      <c r="V32" s="943"/>
      <c r="W32" s="781">
        <f>'別紙様式3-2'!Q7</f>
        <v>39330864</v>
      </c>
      <c r="X32" s="782"/>
      <c r="Y32" s="782"/>
      <c r="Z32" s="782"/>
      <c r="AA32" s="782"/>
      <c r="AB32" s="783"/>
      <c r="AC32" s="444" t="s">
        <v>4</v>
      </c>
      <c r="AD32" s="781">
        <f>'別紙様式3-3'!Q7</f>
        <v>19665432</v>
      </c>
      <c r="AE32" s="782"/>
      <c r="AF32" s="782"/>
      <c r="AG32" s="782"/>
      <c r="AH32" s="782"/>
      <c r="AI32" s="783"/>
      <c r="AJ32" s="444" t="s">
        <v>4</v>
      </c>
    </row>
    <row r="33" spans="1:50" ht="15.75" customHeight="1">
      <c r="A33" s="285"/>
      <c r="B33" s="780"/>
      <c r="C33" s="865" t="s">
        <v>349</v>
      </c>
      <c r="D33" s="939"/>
      <c r="E33" s="939"/>
      <c r="F33" s="939"/>
      <c r="G33" s="939"/>
      <c r="H33" s="939"/>
      <c r="I33" s="939"/>
      <c r="J33" s="939"/>
      <c r="K33" s="939"/>
      <c r="L33" s="939"/>
      <c r="M33" s="939"/>
      <c r="N33" s="939"/>
      <c r="O33" s="940"/>
      <c r="P33" s="781">
        <f>'別紙様式3-2'!Q8-'別紙様式3-2'!T8</f>
        <v>14138555</v>
      </c>
      <c r="Q33" s="782"/>
      <c r="R33" s="782"/>
      <c r="S33" s="782"/>
      <c r="T33" s="782"/>
      <c r="U33" s="783"/>
      <c r="V33" s="444" t="s">
        <v>4</v>
      </c>
      <c r="W33" s="941"/>
      <c r="X33" s="942"/>
      <c r="Y33" s="942"/>
      <c r="Z33" s="942"/>
      <c r="AA33" s="942"/>
      <c r="AB33" s="942"/>
      <c r="AC33" s="943"/>
      <c r="AD33" s="781">
        <f>'別紙様式3-3'!Q8</f>
        <v>8781792</v>
      </c>
      <c r="AE33" s="782"/>
      <c r="AF33" s="782"/>
      <c r="AG33" s="782"/>
      <c r="AH33" s="782"/>
      <c r="AI33" s="783"/>
      <c r="AJ33" s="444" t="s">
        <v>4</v>
      </c>
    </row>
    <row r="34" spans="1:50" ht="22.5" customHeight="1" thickBot="1">
      <c r="A34" s="285"/>
      <c r="B34" s="780"/>
      <c r="C34" s="865" t="s">
        <v>338</v>
      </c>
      <c r="D34" s="866"/>
      <c r="E34" s="866"/>
      <c r="F34" s="866"/>
      <c r="G34" s="866"/>
      <c r="H34" s="866"/>
      <c r="I34" s="866"/>
      <c r="J34" s="866"/>
      <c r="K34" s="866"/>
      <c r="L34" s="866"/>
      <c r="M34" s="866"/>
      <c r="N34" s="866"/>
      <c r="O34" s="867"/>
      <c r="P34" s="729">
        <f>'別紙様式3-2'!R9+'別紙様式3-2'!S9</f>
        <v>7548104</v>
      </c>
      <c r="Q34" s="730"/>
      <c r="R34" s="730"/>
      <c r="S34" s="730"/>
      <c r="T34" s="730"/>
      <c r="U34" s="731"/>
      <c r="V34" s="444" t="s">
        <v>4</v>
      </c>
      <c r="W34" s="729">
        <f>'別紙様式3-2'!Q9</f>
        <v>9194400</v>
      </c>
      <c r="X34" s="730"/>
      <c r="Y34" s="730"/>
      <c r="Z34" s="730"/>
      <c r="AA34" s="730"/>
      <c r="AB34" s="731"/>
      <c r="AC34" s="444" t="s">
        <v>4</v>
      </c>
      <c r="AD34" s="944"/>
      <c r="AE34" s="945"/>
      <c r="AF34" s="945"/>
      <c r="AG34" s="945"/>
      <c r="AH34" s="945"/>
      <c r="AI34" s="945"/>
      <c r="AJ34" s="946"/>
    </row>
    <row r="35" spans="1:50" ht="26.25" customHeight="1" thickBot="1">
      <c r="A35" s="289"/>
      <c r="B35" s="769" t="s">
        <v>322</v>
      </c>
      <c r="C35" s="770"/>
      <c r="D35" s="770"/>
      <c r="E35" s="770"/>
      <c r="F35" s="770"/>
      <c r="G35" s="770"/>
      <c r="H35" s="770"/>
      <c r="I35" s="770"/>
      <c r="J35" s="770"/>
      <c r="K35" s="770"/>
      <c r="L35" s="770"/>
      <c r="M35" s="770"/>
      <c r="N35" s="770"/>
      <c r="O35" s="770"/>
      <c r="P35" s="771">
        <v>273283000</v>
      </c>
      <c r="Q35" s="772"/>
      <c r="R35" s="772"/>
      <c r="S35" s="772"/>
      <c r="T35" s="772"/>
      <c r="U35" s="773"/>
      <c r="V35" s="445" t="s">
        <v>4</v>
      </c>
      <c r="W35" s="774">
        <v>405621000</v>
      </c>
      <c r="X35" s="775"/>
      <c r="Y35" s="775"/>
      <c r="Z35" s="775"/>
      <c r="AA35" s="775"/>
      <c r="AB35" s="776"/>
      <c r="AC35" s="445" t="s">
        <v>4</v>
      </c>
      <c r="AD35" s="777">
        <v>202810000</v>
      </c>
      <c r="AE35" s="778"/>
      <c r="AF35" s="778"/>
      <c r="AG35" s="778"/>
      <c r="AH35" s="778"/>
      <c r="AI35" s="779"/>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751" t="s">
        <v>335</v>
      </c>
      <c r="C37" s="751"/>
      <c r="D37" s="751"/>
      <c r="E37" s="751"/>
      <c r="F37" s="751"/>
      <c r="G37" s="751"/>
      <c r="H37" s="751"/>
      <c r="I37" s="751"/>
      <c r="J37" s="751"/>
      <c r="K37" s="751"/>
      <c r="L37" s="751"/>
      <c r="M37" s="751"/>
      <c r="N37" s="751"/>
      <c r="O37" s="751"/>
      <c r="P37" s="751"/>
      <c r="Q37" s="751"/>
      <c r="R37" s="751"/>
      <c r="S37" s="751"/>
      <c r="T37" s="751"/>
      <c r="U37" s="751"/>
      <c r="V37" s="751"/>
      <c r="W37" s="751"/>
      <c r="X37" s="751"/>
      <c r="Y37" s="751"/>
      <c r="Z37" s="751"/>
      <c r="AA37" s="751"/>
      <c r="AB37" s="751"/>
      <c r="AC37" s="751"/>
      <c r="AD37" s="751"/>
      <c r="AE37" s="751"/>
      <c r="AF37" s="751"/>
      <c r="AG37" s="751"/>
      <c r="AH37" s="751"/>
      <c r="AI37" s="751"/>
      <c r="AJ37" s="751"/>
      <c r="AK37" s="751"/>
      <c r="AU37" s="34"/>
    </row>
    <row r="38" spans="1:50" s="33" customFormat="1" ht="22.5" customHeight="1">
      <c r="A38" s="348" t="s">
        <v>325</v>
      </c>
      <c r="B38" s="751" t="s">
        <v>366</v>
      </c>
      <c r="C38" s="751"/>
      <c r="D38" s="751"/>
      <c r="E38" s="751"/>
      <c r="F38" s="751"/>
      <c r="G38" s="751"/>
      <c r="H38" s="751"/>
      <c r="I38" s="751"/>
      <c r="J38" s="751"/>
      <c r="K38" s="751"/>
      <c r="L38" s="751"/>
      <c r="M38" s="751"/>
      <c r="N38" s="751"/>
      <c r="O38" s="751"/>
      <c r="P38" s="751"/>
      <c r="Q38" s="751"/>
      <c r="R38" s="751"/>
      <c r="S38" s="751"/>
      <c r="T38" s="751"/>
      <c r="U38" s="751"/>
      <c r="V38" s="751"/>
      <c r="W38" s="751"/>
      <c r="X38" s="751"/>
      <c r="Y38" s="751"/>
      <c r="Z38" s="751"/>
      <c r="AA38" s="751"/>
      <c r="AB38" s="751"/>
      <c r="AC38" s="751"/>
      <c r="AD38" s="751"/>
      <c r="AE38" s="751"/>
      <c r="AF38" s="751"/>
      <c r="AG38" s="751"/>
      <c r="AH38" s="751"/>
      <c r="AI38" s="751"/>
      <c r="AJ38" s="751"/>
      <c r="AK38" s="751"/>
      <c r="AU38" s="34"/>
    </row>
    <row r="39" spans="1:50" s="33" customFormat="1" ht="30" customHeight="1">
      <c r="A39" s="348" t="s">
        <v>326</v>
      </c>
      <c r="B39" s="751" t="s">
        <v>487</v>
      </c>
      <c r="C39" s="751"/>
      <c r="D39" s="751"/>
      <c r="E39" s="751"/>
      <c r="F39" s="751"/>
      <c r="G39" s="751"/>
      <c r="H39" s="751"/>
      <c r="I39" s="751"/>
      <c r="J39" s="751"/>
      <c r="K39" s="751"/>
      <c r="L39" s="751"/>
      <c r="M39" s="751"/>
      <c r="N39" s="751"/>
      <c r="O39" s="751"/>
      <c r="P39" s="751"/>
      <c r="Q39" s="751"/>
      <c r="R39" s="751"/>
      <c r="S39" s="751"/>
      <c r="T39" s="751"/>
      <c r="U39" s="751"/>
      <c r="V39" s="751"/>
      <c r="W39" s="751"/>
      <c r="X39" s="751"/>
      <c r="Y39" s="751"/>
      <c r="Z39" s="751"/>
      <c r="AA39" s="751"/>
      <c r="AB39" s="751"/>
      <c r="AC39" s="751"/>
      <c r="AD39" s="751"/>
      <c r="AE39" s="751"/>
      <c r="AF39" s="751"/>
      <c r="AG39" s="751"/>
      <c r="AH39" s="751"/>
      <c r="AI39" s="751"/>
      <c r="AJ39" s="751"/>
      <c r="AK39" s="751"/>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4">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801" t="s">
        <v>123</v>
      </c>
      <c r="L43" s="802"/>
      <c r="M43" s="803"/>
      <c r="N43" s="801" t="s">
        <v>323</v>
      </c>
      <c r="O43" s="802"/>
      <c r="P43" s="802"/>
      <c r="Q43" s="802"/>
      <c r="R43" s="803"/>
      <c r="S43" s="798" t="s">
        <v>115</v>
      </c>
      <c r="T43" s="799"/>
      <c r="U43" s="799"/>
      <c r="V43" s="799"/>
      <c r="W43" s="800"/>
      <c r="X43" s="798" t="s">
        <v>85</v>
      </c>
      <c r="Y43" s="799"/>
      <c r="Z43" s="799"/>
      <c r="AA43" s="799"/>
      <c r="AB43" s="799"/>
      <c r="AC43" s="799" t="s">
        <v>77</v>
      </c>
      <c r="AD43" s="799"/>
      <c r="AE43" s="800"/>
      <c r="AF43" s="798" t="s">
        <v>302</v>
      </c>
      <c r="AG43" s="799"/>
      <c r="AH43" s="799"/>
      <c r="AI43" s="799"/>
      <c r="AJ43" s="800"/>
      <c r="AL43" s="734" t="s">
        <v>318</v>
      </c>
      <c r="AM43" s="735"/>
      <c r="AU43" s="34"/>
    </row>
    <row r="44" spans="1:50" s="33" customFormat="1" ht="15.75" customHeight="1" thickBot="1">
      <c r="A44" s="118" t="s">
        <v>40</v>
      </c>
      <c r="B44" s="110"/>
      <c r="C44" s="110"/>
      <c r="D44" s="110"/>
      <c r="E44" s="110"/>
      <c r="F44" s="110"/>
      <c r="G44" s="110"/>
      <c r="H44" s="110"/>
      <c r="I44" s="110"/>
      <c r="J44" s="110"/>
      <c r="K44" s="766"/>
      <c r="L44" s="767" t="b">
        <v>1</v>
      </c>
      <c r="M44" s="768"/>
      <c r="N44" s="949">
        <v>296642</v>
      </c>
      <c r="O44" s="950"/>
      <c r="P44" s="950"/>
      <c r="Q44" s="951"/>
      <c r="R44" s="119" t="s">
        <v>105</v>
      </c>
      <c r="S44" s="879">
        <f>IF(L44,('別紙様式3-2'!Y8-'別紙様式3-2'!R7-'別紙様式3-2'!R9)/'別紙様式3-2'!AB8,"（対象外）")</f>
        <v>316165.23125000001</v>
      </c>
      <c r="T44" s="880"/>
      <c r="U44" s="880"/>
      <c r="V44" s="880"/>
      <c r="W44" s="120" t="str">
        <f>IF($L44,"円","")</f>
        <v>円</v>
      </c>
      <c r="X44" s="861">
        <f>IF(L44,S44-N44,"（対象外）")</f>
        <v>19523.231250000012</v>
      </c>
      <c r="Y44" s="862"/>
      <c r="Z44" s="862"/>
      <c r="AA44" s="862"/>
      <c r="AB44" s="121" t="str">
        <f t="shared" ref="AB44:AB46" si="0">IF($L44,"円","")</f>
        <v>円</v>
      </c>
      <c r="AC44" s="863">
        <f>IF(AND(L44,L45),X44/X45,IF(AND(L44,L46),X44/X46,"-"))</f>
        <v>1.5721694468633622</v>
      </c>
      <c r="AD44" s="863"/>
      <c r="AE44" s="864"/>
      <c r="AF44" s="804"/>
      <c r="AG44" s="805"/>
      <c r="AH44" s="805"/>
      <c r="AI44" s="805"/>
      <c r="AJ44" s="806"/>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92"/>
      <c r="L45" s="793" t="b">
        <v>1</v>
      </c>
      <c r="M45" s="794"/>
      <c r="N45" s="936">
        <v>279600</v>
      </c>
      <c r="O45" s="937"/>
      <c r="P45" s="937"/>
      <c r="Q45" s="938"/>
      <c r="R45" s="124" t="s">
        <v>105</v>
      </c>
      <c r="S45" s="787">
        <f>IF(L45,('別紙様式3-2'!Z8-'別紙様式3-2'!S7-'別紙様式3-2'!S9)/'別紙様式3-2'!AC8,"（対象外）")</f>
        <v>292018.01975540922</v>
      </c>
      <c r="T45" s="788"/>
      <c r="U45" s="788"/>
      <c r="V45" s="788"/>
      <c r="W45" s="125" t="str">
        <f>IF($L45,"円","")</f>
        <v>円</v>
      </c>
      <c r="X45" s="813">
        <f>IF(L45,S45-N45,"（対象外）")</f>
        <v>12418.019755409216</v>
      </c>
      <c r="Y45" s="814"/>
      <c r="Z45" s="814"/>
      <c r="AA45" s="814"/>
      <c r="AB45" s="126" t="str">
        <f t="shared" si="0"/>
        <v>円</v>
      </c>
      <c r="AC45" s="932">
        <f>IF(AND(L45,OR(L44,L46)),1,"-")</f>
        <v>1</v>
      </c>
      <c r="AD45" s="932"/>
      <c r="AE45" s="933"/>
      <c r="AF45" s="807"/>
      <c r="AG45" s="808"/>
      <c r="AH45" s="808"/>
      <c r="AI45" s="808"/>
      <c r="AJ45" s="809"/>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95"/>
      <c r="L46" s="796" t="b">
        <v>1</v>
      </c>
      <c r="M46" s="797"/>
      <c r="N46" s="815">
        <v>222680</v>
      </c>
      <c r="O46" s="816"/>
      <c r="P46" s="816"/>
      <c r="Q46" s="817"/>
      <c r="R46" s="129" t="s">
        <v>105</v>
      </c>
      <c r="S46" s="818">
        <f>IF(L46,('別紙様式3-2'!AA8-'別紙様式3-2'!T9)/'別紙様式3-2'!AD8,"（対象外）")</f>
        <v>228404.32200538355</v>
      </c>
      <c r="T46" s="819"/>
      <c r="U46" s="819"/>
      <c r="V46" s="819"/>
      <c r="W46" s="129" t="str">
        <f>IF($L46,"円","")</f>
        <v>円</v>
      </c>
      <c r="X46" s="947">
        <f>IF(L46,S46-N46,"（対象外）")</f>
        <v>5724.3220053835539</v>
      </c>
      <c r="Y46" s="948"/>
      <c r="Z46" s="948"/>
      <c r="AA46" s="948"/>
      <c r="AB46" s="130" t="str">
        <f t="shared" si="0"/>
        <v>円</v>
      </c>
      <c r="AC46" s="753">
        <f>IF(AND(L45,L46),X46/X45,IF(AND(L44,L46),1,"-"))</f>
        <v>0.46096898846453144</v>
      </c>
      <c r="AD46" s="753"/>
      <c r="AE46" s="754"/>
      <c r="AF46" s="810">
        <v>4000000</v>
      </c>
      <c r="AG46" s="811"/>
      <c r="AH46" s="811"/>
      <c r="AI46" s="812"/>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751" t="s">
        <v>488</v>
      </c>
      <c r="C48" s="751"/>
      <c r="D48" s="751"/>
      <c r="E48" s="751"/>
      <c r="F48" s="751"/>
      <c r="G48" s="751"/>
      <c r="H48" s="751"/>
      <c r="I48" s="751"/>
      <c r="J48" s="751"/>
      <c r="K48" s="751"/>
      <c r="L48" s="751"/>
      <c r="M48" s="751"/>
      <c r="N48" s="751"/>
      <c r="O48" s="751"/>
      <c r="P48" s="751"/>
      <c r="Q48" s="751"/>
      <c r="R48" s="751"/>
      <c r="S48" s="751"/>
      <c r="T48" s="751"/>
      <c r="U48" s="751"/>
      <c r="V48" s="751"/>
      <c r="W48" s="751"/>
      <c r="X48" s="751"/>
      <c r="Y48" s="751"/>
      <c r="Z48" s="751"/>
      <c r="AA48" s="751"/>
      <c r="AB48" s="751"/>
      <c r="AC48" s="751"/>
      <c r="AD48" s="751"/>
      <c r="AE48" s="751"/>
      <c r="AF48" s="751"/>
      <c r="AG48" s="751"/>
      <c r="AH48" s="751"/>
      <c r="AI48" s="751"/>
      <c r="AJ48" s="75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32" t="s">
        <v>371</v>
      </c>
      <c r="AM49" s="733"/>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89" t="s">
        <v>113</v>
      </c>
      <c r="Z50" s="790"/>
      <c r="AA50" s="790"/>
      <c r="AB50" s="790"/>
      <c r="AC50" s="790"/>
      <c r="AD50" s="790"/>
      <c r="AE50" s="791"/>
      <c r="AF50" s="934">
        <f>'別紙様式3-2'!AE8</f>
        <v>5</v>
      </c>
      <c r="AG50" s="935"/>
      <c r="AH50" s="935"/>
      <c r="AI50" s="845" t="s">
        <v>5</v>
      </c>
      <c r="AJ50" s="846"/>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32.4" customHeight="1">
      <c r="A55" s="90"/>
      <c r="B55" s="136"/>
      <c r="C55" s="137" t="b">
        <v>0</v>
      </c>
      <c r="D55" s="929" t="s">
        <v>122</v>
      </c>
      <c r="E55" s="929"/>
      <c r="F55" s="929"/>
      <c r="G55" s="929"/>
      <c r="H55" s="929"/>
      <c r="I55" s="929"/>
      <c r="J55" s="929"/>
      <c r="K55" s="929"/>
      <c r="L55" s="929"/>
      <c r="M55" s="929"/>
      <c r="N55" s="929"/>
      <c r="O55" s="929"/>
      <c r="P55" s="929"/>
      <c r="Q55" s="929"/>
      <c r="R55" s="929"/>
      <c r="S55" s="929"/>
      <c r="T55" s="929"/>
      <c r="U55" s="929"/>
      <c r="V55" s="929"/>
      <c r="W55" s="929"/>
      <c r="X55" s="929"/>
      <c r="Y55" s="929"/>
      <c r="Z55" s="929"/>
      <c r="AA55" s="929"/>
      <c r="AB55" s="929"/>
      <c r="AC55" s="929"/>
      <c r="AD55" s="929"/>
      <c r="AE55" s="929"/>
      <c r="AF55" s="929"/>
      <c r="AG55" s="929"/>
      <c r="AH55" s="929"/>
      <c r="AI55" s="930"/>
      <c r="AJ55" s="142"/>
      <c r="AL55" s="42"/>
      <c r="AM55" s="42"/>
      <c r="AN55" s="42"/>
      <c r="AU55" s="34"/>
    </row>
    <row r="56" spans="1:61" s="33" customFormat="1" ht="15" customHeight="1">
      <c r="A56" s="90"/>
      <c r="B56" s="136"/>
      <c r="C56" s="137" t="b">
        <v>0</v>
      </c>
      <c r="D56" s="138" t="s">
        <v>33</v>
      </c>
      <c r="E56" s="139"/>
      <c r="F56" s="139" t="s">
        <v>34</v>
      </c>
      <c r="G56" s="931"/>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820" t="s">
        <v>383</v>
      </c>
      <c r="C60" s="820"/>
      <c r="D60" s="820"/>
      <c r="E60" s="820"/>
      <c r="F60" s="820"/>
      <c r="G60" s="820"/>
      <c r="H60" s="820"/>
      <c r="I60" s="820"/>
      <c r="J60" s="820"/>
      <c r="K60" s="820"/>
      <c r="L60" s="820"/>
      <c r="M60" s="820"/>
      <c r="N60" s="820"/>
      <c r="O60" s="820"/>
      <c r="P60" s="820"/>
      <c r="Q60" s="820"/>
      <c r="R60" s="820"/>
      <c r="S60" s="820"/>
      <c r="T60" s="820"/>
      <c r="U60" s="820"/>
      <c r="V60" s="820"/>
      <c r="W60" s="820"/>
      <c r="X60" s="820"/>
      <c r="Y60" s="820"/>
      <c r="Z60" s="303"/>
      <c r="AA60" s="303"/>
      <c r="AB60" s="304"/>
      <c r="AC60" s="305"/>
      <c r="AD60" s="305"/>
      <c r="AE60" s="306"/>
      <c r="AF60" s="307"/>
      <c r="AG60" s="307"/>
      <c r="AH60" s="307"/>
      <c r="AI60" s="307"/>
      <c r="AJ60" s="308"/>
      <c r="AK60" s="208"/>
      <c r="AT60" s="35"/>
    </row>
    <row r="61" spans="1:61" ht="21" customHeight="1" thickBot="1">
      <c r="A61" s="321"/>
      <c r="B61" s="714" t="s">
        <v>385</v>
      </c>
      <c r="C61" s="715"/>
      <c r="D61" s="715"/>
      <c r="E61" s="715"/>
      <c r="F61" s="715"/>
      <c r="G61" s="715"/>
      <c r="H61" s="715"/>
      <c r="I61" s="715"/>
      <c r="J61" s="715"/>
      <c r="K61" s="715"/>
      <c r="L61" s="716"/>
      <c r="M61" s="821">
        <f>'別紙様式3-3'!V16</f>
        <v>3774837</v>
      </c>
      <c r="N61" s="822"/>
      <c r="O61" s="822"/>
      <c r="P61" s="822"/>
      <c r="Q61" s="822"/>
      <c r="R61" s="822"/>
      <c r="S61" s="823"/>
      <c r="T61" s="309" t="s">
        <v>4</v>
      </c>
      <c r="U61" s="310"/>
      <c r="V61" s="311"/>
      <c r="W61" s="311"/>
      <c r="X61" s="312"/>
      <c r="Y61" s="313"/>
      <c r="Z61" s="824" t="s">
        <v>104</v>
      </c>
      <c r="AA61" s="707" t="str">
        <f>IF(V62=0,"",IF(V62&gt;=200/3,"○","×"))</f>
        <v>○</v>
      </c>
      <c r="AB61" s="758" t="s">
        <v>372</v>
      </c>
      <c r="AC61" s="305"/>
      <c r="AD61" s="305"/>
      <c r="AE61" s="306"/>
      <c r="AF61" s="305"/>
      <c r="AG61" s="305"/>
      <c r="AH61" s="305"/>
      <c r="AI61" s="314"/>
      <c r="AJ61" s="315"/>
      <c r="AR61" s="35"/>
    </row>
    <row r="62" spans="1:61" ht="21" customHeight="1" thickBot="1">
      <c r="A62" s="321"/>
      <c r="B62" s="334"/>
      <c r="C62" s="335"/>
      <c r="D62" s="335"/>
      <c r="E62" s="335"/>
      <c r="F62" s="761" t="s">
        <v>386</v>
      </c>
      <c r="G62" s="762"/>
      <c r="H62" s="762"/>
      <c r="I62" s="762"/>
      <c r="J62" s="762"/>
      <c r="K62" s="762"/>
      <c r="L62" s="762"/>
      <c r="M62" s="748">
        <f>'別紙様式3-3'!W16</f>
        <v>2747615</v>
      </c>
      <c r="N62" s="749"/>
      <c r="O62" s="749"/>
      <c r="P62" s="749"/>
      <c r="Q62" s="749"/>
      <c r="R62" s="749"/>
      <c r="S62" s="750"/>
      <c r="T62" s="316" t="s">
        <v>4</v>
      </c>
      <c r="U62" s="317" t="s">
        <v>34</v>
      </c>
      <c r="V62" s="829">
        <f>IFERROR(M62/M61*100,0)</f>
        <v>72.787646195054251</v>
      </c>
      <c r="W62" s="830"/>
      <c r="X62" s="305" t="s">
        <v>35</v>
      </c>
      <c r="Y62" s="318" t="s">
        <v>314</v>
      </c>
      <c r="Z62" s="824"/>
      <c r="AA62" s="708"/>
      <c r="AB62" s="759"/>
      <c r="AC62" s="305"/>
      <c r="AD62" s="305"/>
      <c r="AE62" s="306"/>
      <c r="AF62" s="305"/>
      <c r="AG62" s="305"/>
      <c r="AH62" s="305"/>
      <c r="AI62" s="314"/>
      <c r="AJ62" s="315"/>
      <c r="AR62" s="35"/>
    </row>
    <row r="63" spans="1:61" ht="21" customHeight="1" thickBot="1">
      <c r="A63" s="321"/>
      <c r="B63" s="334"/>
      <c r="C63" s="335"/>
      <c r="D63" s="335"/>
      <c r="E63" s="335"/>
      <c r="F63" s="763"/>
      <c r="G63" s="764"/>
      <c r="H63" s="764"/>
      <c r="I63" s="764"/>
      <c r="J63" s="764"/>
      <c r="K63" s="764"/>
      <c r="L63" s="765"/>
      <c r="M63" s="831" t="s">
        <v>315</v>
      </c>
      <c r="N63" s="831"/>
      <c r="O63" s="831"/>
      <c r="P63" s="703">
        <f>M62/AF67</f>
        <v>457935.83333333331</v>
      </c>
      <c r="Q63" s="704"/>
      <c r="R63" s="704"/>
      <c r="S63" s="705"/>
      <c r="T63" s="319" t="s">
        <v>316</v>
      </c>
      <c r="U63" s="317"/>
      <c r="V63" s="836"/>
      <c r="W63" s="836"/>
      <c r="X63" s="305"/>
      <c r="Y63" s="318"/>
      <c r="Z63" s="824"/>
      <c r="AA63" s="709"/>
      <c r="AB63" s="759"/>
      <c r="AC63" s="305"/>
      <c r="AD63" s="305"/>
      <c r="AE63" s="412"/>
      <c r="AF63" s="305"/>
      <c r="AG63" s="305"/>
      <c r="AH63" s="305"/>
      <c r="AI63" s="305"/>
      <c r="AJ63" s="305"/>
      <c r="AK63" s="305"/>
      <c r="AL63" s="305"/>
      <c r="AM63" s="305"/>
      <c r="AN63" s="723" t="s">
        <v>373</v>
      </c>
      <c r="AO63" s="724"/>
      <c r="AP63" s="724"/>
      <c r="AQ63" s="724"/>
      <c r="AR63" s="724"/>
      <c r="AS63" s="724"/>
      <c r="AT63" s="724"/>
      <c r="AU63" s="725"/>
      <c r="AW63" s="35"/>
    </row>
    <row r="64" spans="1:61" ht="21" customHeight="1" thickBot="1">
      <c r="A64" s="321"/>
      <c r="B64" s="714" t="s">
        <v>387</v>
      </c>
      <c r="C64" s="715"/>
      <c r="D64" s="715"/>
      <c r="E64" s="715"/>
      <c r="F64" s="715"/>
      <c r="G64" s="715"/>
      <c r="H64" s="715"/>
      <c r="I64" s="715"/>
      <c r="J64" s="715"/>
      <c r="K64" s="715"/>
      <c r="L64" s="716"/>
      <c r="M64" s="821">
        <f>'別紙様式3-3'!X16</f>
        <v>823319</v>
      </c>
      <c r="N64" s="822"/>
      <c r="O64" s="822"/>
      <c r="P64" s="822"/>
      <c r="Q64" s="822"/>
      <c r="R64" s="822"/>
      <c r="S64" s="823"/>
      <c r="T64" s="309" t="s">
        <v>4</v>
      </c>
      <c r="U64" s="310"/>
      <c r="V64" s="311"/>
      <c r="W64" s="311"/>
      <c r="X64" s="312"/>
      <c r="Y64" s="313"/>
      <c r="Z64" s="824" t="s">
        <v>104</v>
      </c>
      <c r="AA64" s="707" t="str">
        <f>IF(V65=0,"",IF(V65&gt;=200/3,"○","×"))</f>
        <v>○</v>
      </c>
      <c r="AB64" s="759"/>
      <c r="AC64" s="305"/>
      <c r="AD64" s="305"/>
      <c r="AE64" s="306"/>
      <c r="AF64" s="305"/>
      <c r="AG64" s="305"/>
      <c r="AH64" s="305"/>
      <c r="AI64" s="305"/>
      <c r="AJ64" s="305"/>
      <c r="AK64" s="305"/>
      <c r="AL64" s="305"/>
      <c r="AM64" s="305"/>
      <c r="AN64" s="726"/>
      <c r="AO64" s="727"/>
      <c r="AP64" s="727"/>
      <c r="AQ64" s="727"/>
      <c r="AR64" s="727"/>
      <c r="AS64" s="727"/>
      <c r="AT64" s="727"/>
      <c r="AU64" s="728"/>
      <c r="AW64" s="35"/>
    </row>
    <row r="65" spans="1:47" ht="21" customHeight="1" thickBot="1">
      <c r="A65" s="321"/>
      <c r="B65" s="334"/>
      <c r="C65" s="335"/>
      <c r="D65" s="335"/>
      <c r="E65" s="335"/>
      <c r="F65" s="761" t="s">
        <v>388</v>
      </c>
      <c r="G65" s="825"/>
      <c r="H65" s="825"/>
      <c r="I65" s="825"/>
      <c r="J65" s="825"/>
      <c r="K65" s="825"/>
      <c r="L65" s="825"/>
      <c r="M65" s="748">
        <f>'別紙様式3-3'!Y16</f>
        <v>563340</v>
      </c>
      <c r="N65" s="749"/>
      <c r="O65" s="749"/>
      <c r="P65" s="749"/>
      <c r="Q65" s="749"/>
      <c r="R65" s="749"/>
      <c r="S65" s="750"/>
      <c r="T65" s="316" t="s">
        <v>4</v>
      </c>
      <c r="U65" s="317" t="s">
        <v>34</v>
      </c>
      <c r="V65" s="829">
        <f>IFERROR(M65/M64*100,0)</f>
        <v>68.423053518745462</v>
      </c>
      <c r="W65" s="830"/>
      <c r="X65" s="305" t="s">
        <v>35</v>
      </c>
      <c r="Y65" s="318" t="s">
        <v>314</v>
      </c>
      <c r="Z65" s="824"/>
      <c r="AA65" s="708"/>
      <c r="AB65" s="759"/>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826"/>
      <c r="G66" s="827"/>
      <c r="H66" s="827"/>
      <c r="I66" s="827"/>
      <c r="J66" s="827"/>
      <c r="K66" s="827"/>
      <c r="L66" s="828"/>
      <c r="M66" s="831" t="s">
        <v>315</v>
      </c>
      <c r="N66" s="831"/>
      <c r="O66" s="831"/>
      <c r="P66" s="703">
        <f>M65/AF67</f>
        <v>93890</v>
      </c>
      <c r="Q66" s="704"/>
      <c r="R66" s="704"/>
      <c r="S66" s="705"/>
      <c r="T66" s="319" t="s">
        <v>316</v>
      </c>
      <c r="U66" s="331"/>
      <c r="V66" s="706"/>
      <c r="W66" s="706"/>
      <c r="X66" s="304"/>
      <c r="Y66" s="332"/>
      <c r="Z66" s="824"/>
      <c r="AA66" s="709"/>
      <c r="AB66" s="760"/>
      <c r="AC66" s="314"/>
      <c r="AD66" s="314"/>
      <c r="AE66" s="314"/>
      <c r="AF66" s="314"/>
      <c r="AG66" s="314"/>
      <c r="AH66" s="314"/>
      <c r="AI66" s="314"/>
      <c r="AJ66" s="315"/>
      <c r="AR66" s="35"/>
    </row>
    <row r="67" spans="1:47" s="33" customFormat="1" ht="21" customHeight="1" thickBot="1">
      <c r="A67" s="415"/>
      <c r="B67" s="710" t="s">
        <v>361</v>
      </c>
      <c r="C67" s="710"/>
      <c r="D67" s="710"/>
      <c r="E67" s="710"/>
      <c r="F67" s="710"/>
      <c r="G67" s="710"/>
      <c r="H67" s="710"/>
      <c r="I67" s="710"/>
      <c r="J67" s="710"/>
      <c r="K67" s="710"/>
      <c r="L67" s="711"/>
      <c r="M67" s="752" t="s">
        <v>25</v>
      </c>
      <c r="N67" s="713"/>
      <c r="O67" s="712">
        <v>4</v>
      </c>
      <c r="P67" s="712"/>
      <c r="Q67" s="413" t="s">
        <v>362</v>
      </c>
      <c r="R67" s="712">
        <v>10</v>
      </c>
      <c r="S67" s="712"/>
      <c r="T67" s="413" t="s">
        <v>359</v>
      </c>
      <c r="U67" s="713" t="s">
        <v>360</v>
      </c>
      <c r="V67" s="713"/>
      <c r="W67" s="713" t="s">
        <v>25</v>
      </c>
      <c r="X67" s="713"/>
      <c r="Y67" s="712">
        <v>5</v>
      </c>
      <c r="Z67" s="712"/>
      <c r="AA67" s="413" t="s">
        <v>362</v>
      </c>
      <c r="AB67" s="712">
        <v>3</v>
      </c>
      <c r="AC67" s="712"/>
      <c r="AD67" s="413" t="s">
        <v>359</v>
      </c>
      <c r="AE67" s="413" t="s">
        <v>363</v>
      </c>
      <c r="AF67" s="413">
        <f>IF(O67&gt;=1,(Y67*12+AB67)-(O67*12+R67)+1,"")</f>
        <v>6</v>
      </c>
      <c r="AG67" s="713" t="s">
        <v>364</v>
      </c>
      <c r="AH67" s="713"/>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20" t="s">
        <v>389</v>
      </c>
      <c r="C70" s="720"/>
      <c r="D70" s="720"/>
      <c r="E70" s="720"/>
      <c r="F70" s="720"/>
      <c r="G70" s="720"/>
      <c r="H70" s="720"/>
      <c r="I70" s="720"/>
      <c r="J70" s="720"/>
      <c r="K70" s="720"/>
      <c r="L70" s="720"/>
      <c r="M70" s="720"/>
      <c r="N70" s="720"/>
      <c r="O70" s="720"/>
      <c r="P70" s="720"/>
      <c r="Q70" s="720"/>
      <c r="R70" s="720"/>
      <c r="S70" s="720"/>
      <c r="T70" s="720"/>
      <c r="U70" s="720"/>
      <c r="V70" s="720"/>
      <c r="W70" s="720"/>
      <c r="X70" s="720"/>
      <c r="Y70" s="720"/>
      <c r="Z70" s="720"/>
      <c r="AA70" s="720"/>
      <c r="AB70" s="720"/>
      <c r="AC70" s="720"/>
      <c r="AD70" s="720"/>
      <c r="AE70" s="720"/>
      <c r="AF70" s="720"/>
      <c r="AG70" s="720"/>
      <c r="AH70" s="720"/>
      <c r="AI70" s="720"/>
      <c r="AJ70" s="720"/>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837" t="s">
        <v>183</v>
      </c>
      <c r="B73" s="838"/>
      <c r="C73" s="838"/>
      <c r="D73" s="838"/>
      <c r="E73" s="838"/>
      <c r="F73" s="838"/>
      <c r="G73" s="838"/>
      <c r="H73" s="838"/>
      <c r="I73" s="838"/>
      <c r="J73" s="838"/>
      <c r="K73" s="838"/>
      <c r="L73" s="838"/>
      <c r="M73" s="838"/>
      <c r="N73" s="838"/>
      <c r="O73" s="838"/>
      <c r="P73" s="838"/>
      <c r="Q73" s="838"/>
      <c r="R73" s="838"/>
      <c r="S73" s="838"/>
      <c r="T73" s="838"/>
      <c r="U73" s="838"/>
      <c r="V73" s="838"/>
      <c r="W73" s="838"/>
      <c r="X73" s="838"/>
      <c r="Y73" s="838"/>
      <c r="Z73" s="838"/>
      <c r="AA73" s="838"/>
      <c r="AB73" s="838"/>
      <c r="AC73" s="838"/>
      <c r="AD73" s="838"/>
      <c r="AE73" s="838"/>
      <c r="AF73" s="838"/>
      <c r="AG73" s="838"/>
      <c r="AH73" s="838"/>
      <c r="AI73" s="838"/>
      <c r="AJ73" s="838"/>
      <c r="AK73" s="839"/>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17" t="s">
        <v>166</v>
      </c>
      <c r="B75" s="718"/>
      <c r="C75" s="718"/>
      <c r="D75" s="719"/>
      <c r="E75" s="755" t="s">
        <v>133</v>
      </c>
      <c r="F75" s="756"/>
      <c r="G75" s="756"/>
      <c r="H75" s="756"/>
      <c r="I75" s="756"/>
      <c r="J75" s="756"/>
      <c r="K75" s="756"/>
      <c r="L75" s="756"/>
      <c r="M75" s="756"/>
      <c r="N75" s="756"/>
      <c r="O75" s="756"/>
      <c r="P75" s="756"/>
      <c r="Q75" s="756"/>
      <c r="R75" s="756"/>
      <c r="S75" s="756"/>
      <c r="T75" s="756"/>
      <c r="U75" s="756"/>
      <c r="V75" s="756"/>
      <c r="W75" s="756"/>
      <c r="X75" s="756"/>
      <c r="Y75" s="756"/>
      <c r="Z75" s="756"/>
      <c r="AA75" s="756"/>
      <c r="AB75" s="756"/>
      <c r="AC75" s="756"/>
      <c r="AD75" s="756"/>
      <c r="AE75" s="756"/>
      <c r="AF75" s="756"/>
      <c r="AG75" s="756"/>
      <c r="AH75" s="756"/>
      <c r="AI75" s="756"/>
      <c r="AJ75" s="756"/>
      <c r="AK75" s="757"/>
      <c r="AU75" s="35"/>
    </row>
    <row r="76" spans="1:47" s="210" customFormat="1" ht="14.25" customHeight="1">
      <c r="A76" s="737" t="s">
        <v>134</v>
      </c>
      <c r="B76" s="738"/>
      <c r="C76" s="738"/>
      <c r="D76" s="739"/>
      <c r="E76" s="429"/>
      <c r="F76" s="840" t="s">
        <v>135</v>
      </c>
      <c r="G76" s="840"/>
      <c r="H76" s="840"/>
      <c r="I76" s="840"/>
      <c r="J76" s="840"/>
      <c r="K76" s="840"/>
      <c r="L76" s="840"/>
      <c r="M76" s="840"/>
      <c r="N76" s="840"/>
      <c r="O76" s="840"/>
      <c r="P76" s="840"/>
      <c r="Q76" s="840"/>
      <c r="R76" s="840"/>
      <c r="S76" s="840"/>
      <c r="T76" s="840"/>
      <c r="U76" s="840"/>
      <c r="V76" s="840"/>
      <c r="W76" s="840"/>
      <c r="X76" s="840"/>
      <c r="Y76" s="840"/>
      <c r="Z76" s="840"/>
      <c r="AA76" s="840"/>
      <c r="AB76" s="840"/>
      <c r="AC76" s="840"/>
      <c r="AD76" s="840"/>
      <c r="AE76" s="840"/>
      <c r="AF76" s="840"/>
      <c r="AG76" s="840"/>
      <c r="AH76" s="840"/>
      <c r="AI76" s="840"/>
      <c r="AJ76" s="840"/>
      <c r="AK76" s="841"/>
    </row>
    <row r="77" spans="1:47" s="210" customFormat="1" ht="13.5" customHeight="1">
      <c r="A77" s="740"/>
      <c r="B77" s="741"/>
      <c r="C77" s="741"/>
      <c r="D77" s="742"/>
      <c r="E77" s="430"/>
      <c r="F77" s="746" t="s">
        <v>136</v>
      </c>
      <c r="G77" s="746"/>
      <c r="H77" s="746"/>
      <c r="I77" s="746"/>
      <c r="J77" s="746"/>
      <c r="K77" s="746"/>
      <c r="L77" s="746"/>
      <c r="M77" s="746"/>
      <c r="N77" s="746"/>
      <c r="O77" s="746"/>
      <c r="P77" s="746"/>
      <c r="Q77" s="746"/>
      <c r="R77" s="746"/>
      <c r="S77" s="746"/>
      <c r="T77" s="746"/>
      <c r="U77" s="746"/>
      <c r="V77" s="746"/>
      <c r="W77" s="746"/>
      <c r="X77" s="746"/>
      <c r="Y77" s="746"/>
      <c r="Z77" s="746"/>
      <c r="AA77" s="746"/>
      <c r="AB77" s="746"/>
      <c r="AC77" s="746"/>
      <c r="AD77" s="746"/>
      <c r="AE77" s="746"/>
      <c r="AF77" s="746"/>
      <c r="AG77" s="746"/>
      <c r="AH77" s="746"/>
      <c r="AI77" s="746"/>
      <c r="AJ77" s="272"/>
      <c r="AK77" s="215"/>
      <c r="AL77" s="209"/>
    </row>
    <row r="78" spans="1:47" s="210" customFormat="1" ht="13.5" customHeight="1">
      <c r="A78" s="740"/>
      <c r="B78" s="741"/>
      <c r="C78" s="741"/>
      <c r="D78" s="742"/>
      <c r="E78" s="430"/>
      <c r="F78" s="746" t="s">
        <v>137</v>
      </c>
      <c r="G78" s="746"/>
      <c r="H78" s="746"/>
      <c r="I78" s="746"/>
      <c r="J78" s="746"/>
      <c r="K78" s="746"/>
      <c r="L78" s="746"/>
      <c r="M78" s="746"/>
      <c r="N78" s="746"/>
      <c r="O78" s="746"/>
      <c r="P78" s="746"/>
      <c r="Q78" s="746"/>
      <c r="R78" s="746"/>
      <c r="S78" s="746"/>
      <c r="T78" s="746"/>
      <c r="U78" s="746"/>
      <c r="V78" s="746"/>
      <c r="W78" s="746"/>
      <c r="X78" s="746"/>
      <c r="Y78" s="746"/>
      <c r="Z78" s="746"/>
      <c r="AA78" s="746"/>
      <c r="AB78" s="746"/>
      <c r="AC78" s="746"/>
      <c r="AD78" s="746"/>
      <c r="AE78" s="746"/>
      <c r="AF78" s="746"/>
      <c r="AG78" s="746"/>
      <c r="AH78" s="746"/>
      <c r="AI78" s="746"/>
      <c r="AJ78" s="272"/>
      <c r="AK78" s="215"/>
      <c r="AL78" s="209"/>
    </row>
    <row r="79" spans="1:47" s="210" customFormat="1" ht="13.5" customHeight="1">
      <c r="A79" s="743"/>
      <c r="B79" s="744"/>
      <c r="C79" s="744"/>
      <c r="D79" s="745"/>
      <c r="E79" s="431"/>
      <c r="F79" s="747" t="s">
        <v>138</v>
      </c>
      <c r="G79" s="747"/>
      <c r="H79" s="747"/>
      <c r="I79" s="747"/>
      <c r="J79" s="747"/>
      <c r="K79" s="747"/>
      <c r="L79" s="747"/>
      <c r="M79" s="747"/>
      <c r="N79" s="747"/>
      <c r="O79" s="747"/>
      <c r="P79" s="747"/>
      <c r="Q79" s="747"/>
      <c r="R79" s="747"/>
      <c r="S79" s="747"/>
      <c r="T79" s="747"/>
      <c r="U79" s="747"/>
      <c r="V79" s="747"/>
      <c r="W79" s="747"/>
      <c r="X79" s="747"/>
      <c r="Y79" s="747"/>
      <c r="Z79" s="747"/>
      <c r="AA79" s="747"/>
      <c r="AB79" s="747"/>
      <c r="AC79" s="747"/>
      <c r="AD79" s="747"/>
      <c r="AE79" s="747"/>
      <c r="AF79" s="747"/>
      <c r="AG79" s="747"/>
      <c r="AH79" s="747"/>
      <c r="AI79" s="747"/>
      <c r="AJ79" s="273"/>
      <c r="AK79" s="216"/>
      <c r="AL79" s="209"/>
    </row>
    <row r="80" spans="1:47" s="210" customFormat="1" ht="24.75" customHeight="1">
      <c r="A80" s="737" t="s">
        <v>139</v>
      </c>
      <c r="B80" s="738"/>
      <c r="C80" s="738"/>
      <c r="D80" s="739"/>
      <c r="E80" s="432"/>
      <c r="F80" s="736" t="s">
        <v>140</v>
      </c>
      <c r="G80" s="736"/>
      <c r="H80" s="736"/>
      <c r="I80" s="736"/>
      <c r="J80" s="736"/>
      <c r="K80" s="736"/>
      <c r="L80" s="736"/>
      <c r="M80" s="736"/>
      <c r="N80" s="736"/>
      <c r="O80" s="736"/>
      <c r="P80" s="736"/>
      <c r="Q80" s="736"/>
      <c r="R80" s="736"/>
      <c r="S80" s="736"/>
      <c r="T80" s="736"/>
      <c r="U80" s="736"/>
      <c r="V80" s="736"/>
      <c r="W80" s="736"/>
      <c r="X80" s="736"/>
      <c r="Y80" s="736"/>
      <c r="Z80" s="736"/>
      <c r="AA80" s="736"/>
      <c r="AB80" s="736"/>
      <c r="AC80" s="736"/>
      <c r="AD80" s="736"/>
      <c r="AE80" s="736"/>
      <c r="AF80" s="736"/>
      <c r="AG80" s="736"/>
      <c r="AH80" s="736"/>
      <c r="AI80" s="736"/>
      <c r="AJ80" s="736"/>
      <c r="AK80" s="217"/>
      <c r="AL80" s="209"/>
    </row>
    <row r="81" spans="1:38" s="33" customFormat="1" ht="13.5" customHeight="1">
      <c r="A81" s="740"/>
      <c r="B81" s="741"/>
      <c r="C81" s="741"/>
      <c r="D81" s="742"/>
      <c r="E81" s="433"/>
      <c r="F81" s="855" t="s">
        <v>141</v>
      </c>
      <c r="G81" s="855"/>
      <c r="H81" s="855"/>
      <c r="I81" s="855"/>
      <c r="J81" s="855"/>
      <c r="K81" s="855"/>
      <c r="L81" s="855"/>
      <c r="M81" s="855"/>
      <c r="N81" s="855"/>
      <c r="O81" s="855"/>
      <c r="P81" s="855"/>
      <c r="Q81" s="855"/>
      <c r="R81" s="855"/>
      <c r="S81" s="855"/>
      <c r="T81" s="855"/>
      <c r="U81" s="855"/>
      <c r="V81" s="855"/>
      <c r="W81" s="855"/>
      <c r="X81" s="855"/>
      <c r="Y81" s="855"/>
      <c r="Z81" s="855"/>
      <c r="AA81" s="855"/>
      <c r="AB81" s="855"/>
      <c r="AC81" s="855"/>
      <c r="AD81" s="855"/>
      <c r="AE81" s="855"/>
      <c r="AF81" s="855"/>
      <c r="AG81" s="855"/>
      <c r="AH81" s="855"/>
      <c r="AI81" s="855"/>
      <c r="AJ81" s="274"/>
      <c r="AK81" s="218"/>
      <c r="AL81" s="209"/>
    </row>
    <row r="82" spans="1:38" s="33" customFormat="1" ht="13.5" customHeight="1">
      <c r="A82" s="740"/>
      <c r="B82" s="741"/>
      <c r="C82" s="741"/>
      <c r="D82" s="742"/>
      <c r="E82" s="430"/>
      <c r="F82" s="746" t="s">
        <v>142</v>
      </c>
      <c r="G82" s="746"/>
      <c r="H82" s="746"/>
      <c r="I82" s="746"/>
      <c r="J82" s="746"/>
      <c r="K82" s="746"/>
      <c r="L82" s="746"/>
      <c r="M82" s="746"/>
      <c r="N82" s="746"/>
      <c r="O82" s="746"/>
      <c r="P82" s="746"/>
      <c r="Q82" s="746"/>
      <c r="R82" s="746"/>
      <c r="S82" s="746"/>
      <c r="T82" s="746"/>
      <c r="U82" s="746"/>
      <c r="V82" s="746"/>
      <c r="W82" s="746"/>
      <c r="X82" s="746"/>
      <c r="Y82" s="746"/>
      <c r="Z82" s="746"/>
      <c r="AA82" s="746"/>
      <c r="AB82" s="746"/>
      <c r="AC82" s="746"/>
      <c r="AD82" s="746"/>
      <c r="AE82" s="746"/>
      <c r="AF82" s="746"/>
      <c r="AG82" s="746"/>
      <c r="AH82" s="746"/>
      <c r="AI82" s="746"/>
      <c r="AJ82" s="272"/>
      <c r="AK82" s="215"/>
      <c r="AL82" s="209"/>
    </row>
    <row r="83" spans="1:38" s="33" customFormat="1" ht="15.75" customHeight="1">
      <c r="A83" s="743"/>
      <c r="B83" s="744"/>
      <c r="C83" s="744"/>
      <c r="D83" s="745"/>
      <c r="E83" s="434"/>
      <c r="F83" s="851" t="s">
        <v>143</v>
      </c>
      <c r="G83" s="851"/>
      <c r="H83" s="851"/>
      <c r="I83" s="851"/>
      <c r="J83" s="851"/>
      <c r="K83" s="851"/>
      <c r="L83" s="851"/>
      <c r="M83" s="851"/>
      <c r="N83" s="851"/>
      <c r="O83" s="851"/>
      <c r="P83" s="851"/>
      <c r="Q83" s="851"/>
      <c r="R83" s="851"/>
      <c r="S83" s="851"/>
      <c r="T83" s="851"/>
      <c r="U83" s="851"/>
      <c r="V83" s="851"/>
      <c r="W83" s="851"/>
      <c r="X83" s="851"/>
      <c r="Y83" s="851"/>
      <c r="Z83" s="851"/>
      <c r="AA83" s="851"/>
      <c r="AB83" s="851"/>
      <c r="AC83" s="851"/>
      <c r="AD83" s="851"/>
      <c r="AE83" s="851"/>
      <c r="AF83" s="851"/>
      <c r="AG83" s="851"/>
      <c r="AH83" s="851"/>
      <c r="AI83" s="851"/>
      <c r="AJ83" s="851"/>
      <c r="AK83" s="345"/>
    </row>
    <row r="84" spans="1:38" s="33" customFormat="1" ht="13.5" customHeight="1">
      <c r="A84" s="737" t="s">
        <v>144</v>
      </c>
      <c r="B84" s="738"/>
      <c r="C84" s="738"/>
      <c r="D84" s="739"/>
      <c r="E84" s="433"/>
      <c r="F84" s="855" t="s">
        <v>145</v>
      </c>
      <c r="G84" s="855"/>
      <c r="H84" s="855"/>
      <c r="I84" s="855"/>
      <c r="J84" s="855"/>
      <c r="K84" s="855"/>
      <c r="L84" s="855"/>
      <c r="M84" s="855"/>
      <c r="N84" s="855"/>
      <c r="O84" s="855"/>
      <c r="P84" s="855"/>
      <c r="Q84" s="855"/>
      <c r="R84" s="855"/>
      <c r="S84" s="855"/>
      <c r="T84" s="855"/>
      <c r="U84" s="855"/>
      <c r="V84" s="855"/>
      <c r="W84" s="855"/>
      <c r="X84" s="855"/>
      <c r="Y84" s="855"/>
      <c r="Z84" s="855"/>
      <c r="AA84" s="855"/>
      <c r="AB84" s="855"/>
      <c r="AC84" s="855"/>
      <c r="AD84" s="855"/>
      <c r="AE84" s="855"/>
      <c r="AF84" s="855"/>
      <c r="AG84" s="855"/>
      <c r="AH84" s="855"/>
      <c r="AI84" s="855"/>
      <c r="AJ84" s="274"/>
      <c r="AK84" s="217"/>
      <c r="AL84" s="209"/>
    </row>
    <row r="85" spans="1:38" s="33" customFormat="1" ht="22.5" customHeight="1">
      <c r="A85" s="740"/>
      <c r="B85" s="741"/>
      <c r="C85" s="741"/>
      <c r="D85" s="742"/>
      <c r="E85" s="430"/>
      <c r="F85" s="721" t="s">
        <v>146</v>
      </c>
      <c r="G85" s="721"/>
      <c r="H85" s="721"/>
      <c r="I85" s="721"/>
      <c r="J85" s="721"/>
      <c r="K85" s="721"/>
      <c r="L85" s="721"/>
      <c r="M85" s="721"/>
      <c r="N85" s="721"/>
      <c r="O85" s="721"/>
      <c r="P85" s="721"/>
      <c r="Q85" s="721"/>
      <c r="R85" s="721"/>
      <c r="S85" s="721"/>
      <c r="T85" s="721"/>
      <c r="U85" s="721"/>
      <c r="V85" s="721"/>
      <c r="W85" s="721"/>
      <c r="X85" s="721"/>
      <c r="Y85" s="721"/>
      <c r="Z85" s="721"/>
      <c r="AA85" s="721"/>
      <c r="AB85" s="721"/>
      <c r="AC85" s="721"/>
      <c r="AD85" s="721"/>
      <c r="AE85" s="721"/>
      <c r="AF85" s="721"/>
      <c r="AG85" s="721"/>
      <c r="AH85" s="721"/>
      <c r="AI85" s="721"/>
      <c r="AJ85" s="721"/>
      <c r="AK85" s="852"/>
      <c r="AL85" s="209"/>
    </row>
    <row r="86" spans="1:38" s="33" customFormat="1" ht="13.5" customHeight="1">
      <c r="A86" s="740"/>
      <c r="B86" s="741"/>
      <c r="C86" s="741"/>
      <c r="D86" s="742"/>
      <c r="E86" s="430"/>
      <c r="F86" s="835" t="s">
        <v>147</v>
      </c>
      <c r="G86" s="835"/>
      <c r="H86" s="835"/>
      <c r="I86" s="835"/>
      <c r="J86" s="835"/>
      <c r="K86" s="835"/>
      <c r="L86" s="835"/>
      <c r="M86" s="835"/>
      <c r="N86" s="835"/>
      <c r="O86" s="835"/>
      <c r="P86" s="835"/>
      <c r="Q86" s="835"/>
      <c r="R86" s="835"/>
      <c r="S86" s="835"/>
      <c r="T86" s="835"/>
      <c r="U86" s="835"/>
      <c r="V86" s="835"/>
      <c r="W86" s="835"/>
      <c r="X86" s="835"/>
      <c r="Y86" s="835"/>
      <c r="Z86" s="835"/>
      <c r="AA86" s="835"/>
      <c r="AB86" s="835"/>
      <c r="AC86" s="835"/>
      <c r="AD86" s="835"/>
      <c r="AE86" s="835"/>
      <c r="AF86" s="835"/>
      <c r="AG86" s="835"/>
      <c r="AH86" s="835"/>
      <c r="AI86" s="835"/>
      <c r="AJ86" s="277"/>
      <c r="AK86" s="215"/>
      <c r="AL86" s="209"/>
    </row>
    <row r="87" spans="1:38" s="33" customFormat="1" ht="13.5" customHeight="1">
      <c r="A87" s="743"/>
      <c r="B87" s="744"/>
      <c r="C87" s="744"/>
      <c r="D87" s="745"/>
      <c r="E87" s="434"/>
      <c r="F87" s="722" t="s">
        <v>148</v>
      </c>
      <c r="G87" s="722"/>
      <c r="H87" s="722"/>
      <c r="I87" s="722"/>
      <c r="J87" s="722"/>
      <c r="K87" s="722"/>
      <c r="L87" s="722"/>
      <c r="M87" s="722"/>
      <c r="N87" s="722"/>
      <c r="O87" s="722"/>
      <c r="P87" s="722"/>
      <c r="Q87" s="722"/>
      <c r="R87" s="722"/>
      <c r="S87" s="722"/>
      <c r="T87" s="722"/>
      <c r="U87" s="722"/>
      <c r="V87" s="722"/>
      <c r="W87" s="722"/>
      <c r="X87" s="722"/>
      <c r="Y87" s="722"/>
      <c r="Z87" s="722"/>
      <c r="AA87" s="722"/>
      <c r="AB87" s="722"/>
      <c r="AC87" s="722"/>
      <c r="AD87" s="722"/>
      <c r="AE87" s="722"/>
      <c r="AF87" s="722"/>
      <c r="AG87" s="722"/>
      <c r="AH87" s="722"/>
      <c r="AI87" s="722"/>
      <c r="AJ87" s="275"/>
      <c r="AK87" s="219"/>
      <c r="AL87" s="209"/>
    </row>
    <row r="88" spans="1:38" s="33" customFormat="1" ht="22.5" customHeight="1">
      <c r="A88" s="737" t="s">
        <v>149</v>
      </c>
      <c r="B88" s="738"/>
      <c r="C88" s="738"/>
      <c r="D88" s="739"/>
      <c r="E88" s="433"/>
      <c r="F88" s="736" t="s">
        <v>150</v>
      </c>
      <c r="G88" s="736"/>
      <c r="H88" s="736"/>
      <c r="I88" s="736"/>
      <c r="J88" s="736"/>
      <c r="K88" s="736"/>
      <c r="L88" s="736"/>
      <c r="M88" s="736"/>
      <c r="N88" s="736"/>
      <c r="O88" s="736"/>
      <c r="P88" s="736"/>
      <c r="Q88" s="736"/>
      <c r="R88" s="736"/>
      <c r="S88" s="736"/>
      <c r="T88" s="736"/>
      <c r="U88" s="736"/>
      <c r="V88" s="736"/>
      <c r="W88" s="736"/>
      <c r="X88" s="736"/>
      <c r="Y88" s="736"/>
      <c r="Z88" s="736"/>
      <c r="AA88" s="736"/>
      <c r="AB88" s="736"/>
      <c r="AC88" s="736"/>
      <c r="AD88" s="736"/>
      <c r="AE88" s="736"/>
      <c r="AF88" s="736"/>
      <c r="AG88" s="736"/>
      <c r="AH88" s="736"/>
      <c r="AI88" s="736"/>
      <c r="AJ88" s="736"/>
      <c r="AK88" s="218"/>
      <c r="AL88" s="209"/>
    </row>
    <row r="89" spans="1:38" s="33" customFormat="1" ht="15" customHeight="1">
      <c r="A89" s="740"/>
      <c r="B89" s="741"/>
      <c r="C89" s="741"/>
      <c r="D89" s="742"/>
      <c r="E89" s="430"/>
      <c r="F89" s="721" t="s">
        <v>151</v>
      </c>
      <c r="G89" s="721"/>
      <c r="H89" s="721"/>
      <c r="I89" s="721"/>
      <c r="J89" s="721"/>
      <c r="K89" s="721"/>
      <c r="L89" s="721"/>
      <c r="M89" s="721"/>
      <c r="N89" s="721"/>
      <c r="O89" s="721"/>
      <c r="P89" s="721"/>
      <c r="Q89" s="721"/>
      <c r="R89" s="721"/>
      <c r="S89" s="721"/>
      <c r="T89" s="721"/>
      <c r="U89" s="721"/>
      <c r="V89" s="721"/>
      <c r="W89" s="721"/>
      <c r="X89" s="721"/>
      <c r="Y89" s="721"/>
      <c r="Z89" s="721"/>
      <c r="AA89" s="721"/>
      <c r="AB89" s="721"/>
      <c r="AC89" s="721"/>
      <c r="AD89" s="721"/>
      <c r="AE89" s="721"/>
      <c r="AF89" s="721"/>
      <c r="AG89" s="721"/>
      <c r="AH89" s="721"/>
      <c r="AI89" s="721"/>
      <c r="AJ89" s="276"/>
      <c r="AK89" s="218"/>
      <c r="AL89" s="39"/>
    </row>
    <row r="90" spans="1:38" s="33" customFormat="1" ht="13.5" customHeight="1">
      <c r="A90" s="740"/>
      <c r="B90" s="741"/>
      <c r="C90" s="741"/>
      <c r="D90" s="742"/>
      <c r="E90" s="433"/>
      <c r="F90" s="850" t="s">
        <v>152</v>
      </c>
      <c r="G90" s="850"/>
      <c r="H90" s="850"/>
      <c r="I90" s="850"/>
      <c r="J90" s="850"/>
      <c r="K90" s="850"/>
      <c r="L90" s="850"/>
      <c r="M90" s="850"/>
      <c r="N90" s="850"/>
      <c r="O90" s="850"/>
      <c r="P90" s="850"/>
      <c r="Q90" s="850"/>
      <c r="R90" s="850"/>
      <c r="S90" s="850"/>
      <c r="T90" s="850"/>
      <c r="U90" s="850"/>
      <c r="V90" s="850"/>
      <c r="W90" s="850"/>
      <c r="X90" s="850"/>
      <c r="Y90" s="850"/>
      <c r="Z90" s="850"/>
      <c r="AA90" s="850"/>
      <c r="AB90" s="850"/>
      <c r="AC90" s="850"/>
      <c r="AD90" s="850"/>
      <c r="AE90" s="850"/>
      <c r="AF90" s="850"/>
      <c r="AG90" s="850"/>
      <c r="AH90" s="850"/>
      <c r="AI90" s="850"/>
      <c r="AJ90" s="369"/>
      <c r="AK90" s="373"/>
    </row>
    <row r="91" spans="1:38" s="33" customFormat="1" ht="15.75" customHeight="1">
      <c r="A91" s="743"/>
      <c r="B91" s="744"/>
      <c r="C91" s="744"/>
      <c r="D91" s="745"/>
      <c r="E91" s="434"/>
      <c r="F91" s="722" t="s">
        <v>153</v>
      </c>
      <c r="G91" s="722"/>
      <c r="H91" s="722"/>
      <c r="I91" s="722"/>
      <c r="J91" s="722"/>
      <c r="K91" s="722"/>
      <c r="L91" s="722"/>
      <c r="M91" s="722"/>
      <c r="N91" s="722"/>
      <c r="O91" s="722"/>
      <c r="P91" s="722"/>
      <c r="Q91" s="722"/>
      <c r="R91" s="722"/>
      <c r="S91" s="722"/>
      <c r="T91" s="722"/>
      <c r="U91" s="722"/>
      <c r="V91" s="722"/>
      <c r="W91" s="722"/>
      <c r="X91" s="722"/>
      <c r="Y91" s="722"/>
      <c r="Z91" s="722"/>
      <c r="AA91" s="722"/>
      <c r="AB91" s="722"/>
      <c r="AC91" s="722"/>
      <c r="AD91" s="722"/>
      <c r="AE91" s="722"/>
      <c r="AF91" s="722"/>
      <c r="AG91" s="722"/>
      <c r="AH91" s="722"/>
      <c r="AI91" s="722"/>
      <c r="AJ91" s="722"/>
      <c r="AK91" s="374"/>
    </row>
    <row r="92" spans="1:38" s="33" customFormat="1" ht="13.5" customHeight="1">
      <c r="A92" s="737" t="s">
        <v>154</v>
      </c>
      <c r="B92" s="738"/>
      <c r="C92" s="738"/>
      <c r="D92" s="739"/>
      <c r="E92" s="433"/>
      <c r="F92" s="850" t="s">
        <v>155</v>
      </c>
      <c r="G92" s="850"/>
      <c r="H92" s="850"/>
      <c r="I92" s="850"/>
      <c r="J92" s="850"/>
      <c r="K92" s="850"/>
      <c r="L92" s="850"/>
      <c r="M92" s="850"/>
      <c r="N92" s="850"/>
      <c r="O92" s="850"/>
      <c r="P92" s="850"/>
      <c r="Q92" s="850"/>
      <c r="R92" s="850"/>
      <c r="S92" s="850"/>
      <c r="T92" s="850"/>
      <c r="U92" s="850"/>
      <c r="V92" s="850"/>
      <c r="W92" s="850"/>
      <c r="X92" s="850"/>
      <c r="Y92" s="850"/>
      <c r="Z92" s="850"/>
      <c r="AA92" s="850"/>
      <c r="AB92" s="850"/>
      <c r="AC92" s="850"/>
      <c r="AD92" s="850"/>
      <c r="AE92" s="850"/>
      <c r="AF92" s="850"/>
      <c r="AG92" s="850"/>
      <c r="AH92" s="850"/>
      <c r="AI92" s="850"/>
      <c r="AJ92" s="366"/>
      <c r="AK92" s="372"/>
    </row>
    <row r="93" spans="1:38" s="33" customFormat="1" ht="21" customHeight="1">
      <c r="A93" s="740"/>
      <c r="B93" s="741"/>
      <c r="C93" s="741"/>
      <c r="D93" s="742"/>
      <c r="E93" s="430"/>
      <c r="F93" s="721" t="s">
        <v>156</v>
      </c>
      <c r="G93" s="721"/>
      <c r="H93" s="721"/>
      <c r="I93" s="721"/>
      <c r="J93" s="721"/>
      <c r="K93" s="721"/>
      <c r="L93" s="721"/>
      <c r="M93" s="721"/>
      <c r="N93" s="721"/>
      <c r="O93" s="721"/>
      <c r="P93" s="721"/>
      <c r="Q93" s="721"/>
      <c r="R93" s="721"/>
      <c r="S93" s="721"/>
      <c r="T93" s="721"/>
      <c r="U93" s="721"/>
      <c r="V93" s="721"/>
      <c r="W93" s="721"/>
      <c r="X93" s="721"/>
      <c r="Y93" s="721"/>
      <c r="Z93" s="721"/>
      <c r="AA93" s="721"/>
      <c r="AB93" s="721"/>
      <c r="AC93" s="721"/>
      <c r="AD93" s="721"/>
      <c r="AE93" s="721"/>
      <c r="AF93" s="721"/>
      <c r="AG93" s="721"/>
      <c r="AH93" s="721"/>
      <c r="AI93" s="721"/>
      <c r="AJ93" s="721"/>
      <c r="AK93" s="852"/>
    </row>
    <row r="94" spans="1:38" s="33" customFormat="1" ht="13.5" customHeight="1">
      <c r="A94" s="740"/>
      <c r="B94" s="741"/>
      <c r="C94" s="741"/>
      <c r="D94" s="742"/>
      <c r="E94" s="430"/>
      <c r="F94" s="721" t="s">
        <v>157</v>
      </c>
      <c r="G94" s="721"/>
      <c r="H94" s="721"/>
      <c r="I94" s="721"/>
      <c r="J94" s="721"/>
      <c r="K94" s="721"/>
      <c r="L94" s="721"/>
      <c r="M94" s="721"/>
      <c r="N94" s="721"/>
      <c r="O94" s="721"/>
      <c r="P94" s="721"/>
      <c r="Q94" s="721"/>
      <c r="R94" s="721"/>
      <c r="S94" s="721"/>
      <c r="T94" s="721"/>
      <c r="U94" s="721"/>
      <c r="V94" s="721"/>
      <c r="W94" s="721"/>
      <c r="X94" s="721"/>
      <c r="Y94" s="721"/>
      <c r="Z94" s="721"/>
      <c r="AA94" s="721"/>
      <c r="AB94" s="721"/>
      <c r="AC94" s="721"/>
      <c r="AD94" s="721"/>
      <c r="AE94" s="721"/>
      <c r="AF94" s="721"/>
      <c r="AG94" s="721"/>
      <c r="AH94" s="721"/>
      <c r="AI94" s="721"/>
      <c r="AJ94" s="365"/>
      <c r="AK94" s="373"/>
    </row>
    <row r="95" spans="1:38" s="33" customFormat="1" ht="13.5" customHeight="1">
      <c r="A95" s="743"/>
      <c r="B95" s="744"/>
      <c r="C95" s="744"/>
      <c r="D95" s="745"/>
      <c r="E95" s="434"/>
      <c r="F95" s="722" t="s">
        <v>158</v>
      </c>
      <c r="G95" s="722"/>
      <c r="H95" s="722"/>
      <c r="I95" s="722"/>
      <c r="J95" s="722"/>
      <c r="K95" s="722"/>
      <c r="L95" s="722"/>
      <c r="M95" s="722"/>
      <c r="N95" s="722"/>
      <c r="O95" s="722"/>
      <c r="P95" s="722"/>
      <c r="Q95" s="722"/>
      <c r="R95" s="722"/>
      <c r="S95" s="722"/>
      <c r="T95" s="722"/>
      <c r="U95" s="722"/>
      <c r="V95" s="722"/>
      <c r="W95" s="722"/>
      <c r="X95" s="722"/>
      <c r="Y95" s="722"/>
      <c r="Z95" s="722"/>
      <c r="AA95" s="722"/>
      <c r="AB95" s="722"/>
      <c r="AC95" s="722"/>
      <c r="AD95" s="722"/>
      <c r="AE95" s="722"/>
      <c r="AF95" s="722"/>
      <c r="AG95" s="722"/>
      <c r="AH95" s="722"/>
      <c r="AI95" s="722"/>
      <c r="AJ95" s="370"/>
      <c r="AK95" s="374"/>
    </row>
    <row r="96" spans="1:38" s="33" customFormat="1" ht="13.5" customHeight="1">
      <c r="A96" s="737" t="s">
        <v>159</v>
      </c>
      <c r="B96" s="738"/>
      <c r="C96" s="738"/>
      <c r="D96" s="739"/>
      <c r="E96" s="433"/>
      <c r="F96" s="736" t="s">
        <v>160</v>
      </c>
      <c r="G96" s="736"/>
      <c r="H96" s="736"/>
      <c r="I96" s="736"/>
      <c r="J96" s="736"/>
      <c r="K96" s="736"/>
      <c r="L96" s="736"/>
      <c r="M96" s="736"/>
      <c r="N96" s="736"/>
      <c r="O96" s="736"/>
      <c r="P96" s="736"/>
      <c r="Q96" s="736"/>
      <c r="R96" s="736"/>
      <c r="S96" s="736"/>
      <c r="T96" s="736"/>
      <c r="U96" s="736"/>
      <c r="V96" s="736"/>
      <c r="W96" s="736"/>
      <c r="X96" s="736"/>
      <c r="Y96" s="736"/>
      <c r="Z96" s="736"/>
      <c r="AA96" s="736"/>
      <c r="AB96" s="736"/>
      <c r="AC96" s="736"/>
      <c r="AD96" s="736"/>
      <c r="AE96" s="736"/>
      <c r="AF96" s="736"/>
      <c r="AG96" s="736"/>
      <c r="AH96" s="736"/>
      <c r="AI96" s="736"/>
      <c r="AJ96" s="736"/>
      <c r="AK96" s="376"/>
    </row>
    <row r="97" spans="1:53" s="33" customFormat="1" ht="13.5" customHeight="1">
      <c r="A97" s="740"/>
      <c r="B97" s="741"/>
      <c r="C97" s="741"/>
      <c r="D97" s="742"/>
      <c r="E97" s="430"/>
      <c r="F97" s="721" t="s">
        <v>161</v>
      </c>
      <c r="G97" s="721"/>
      <c r="H97" s="721"/>
      <c r="I97" s="721"/>
      <c r="J97" s="721"/>
      <c r="K97" s="721"/>
      <c r="L97" s="721"/>
      <c r="M97" s="721"/>
      <c r="N97" s="721"/>
      <c r="O97" s="721"/>
      <c r="P97" s="721"/>
      <c r="Q97" s="721"/>
      <c r="R97" s="721"/>
      <c r="S97" s="721"/>
      <c r="T97" s="721"/>
      <c r="U97" s="721"/>
      <c r="V97" s="721"/>
      <c r="W97" s="721"/>
      <c r="X97" s="721"/>
      <c r="Y97" s="721"/>
      <c r="Z97" s="721"/>
      <c r="AA97" s="721"/>
      <c r="AB97" s="721"/>
      <c r="AC97" s="721"/>
      <c r="AD97" s="721"/>
      <c r="AE97" s="721"/>
      <c r="AF97" s="721"/>
      <c r="AG97" s="721"/>
      <c r="AH97" s="721"/>
      <c r="AI97" s="721"/>
      <c r="AJ97" s="365"/>
      <c r="AK97" s="375"/>
    </row>
    <row r="98" spans="1:53" s="33" customFormat="1" ht="13.5" customHeight="1">
      <c r="A98" s="740"/>
      <c r="B98" s="741"/>
      <c r="C98" s="741"/>
      <c r="D98" s="742"/>
      <c r="E98" s="430"/>
      <c r="F98" s="721" t="s">
        <v>162</v>
      </c>
      <c r="G98" s="721"/>
      <c r="H98" s="721"/>
      <c r="I98" s="721"/>
      <c r="J98" s="721"/>
      <c r="K98" s="721"/>
      <c r="L98" s="721"/>
      <c r="M98" s="721"/>
      <c r="N98" s="721"/>
      <c r="O98" s="721"/>
      <c r="P98" s="721"/>
      <c r="Q98" s="721"/>
      <c r="R98" s="721"/>
      <c r="S98" s="721"/>
      <c r="T98" s="721"/>
      <c r="U98" s="721"/>
      <c r="V98" s="721"/>
      <c r="W98" s="721"/>
      <c r="X98" s="721"/>
      <c r="Y98" s="721"/>
      <c r="Z98" s="721"/>
      <c r="AA98" s="721"/>
      <c r="AB98" s="721"/>
      <c r="AC98" s="721"/>
      <c r="AD98" s="721"/>
      <c r="AE98" s="721"/>
      <c r="AF98" s="721"/>
      <c r="AG98" s="721"/>
      <c r="AH98" s="721"/>
      <c r="AI98" s="721"/>
      <c r="AJ98" s="365"/>
      <c r="AK98" s="375"/>
    </row>
    <row r="99" spans="1:53" s="33" customFormat="1" ht="13.5" customHeight="1" thickBot="1">
      <c r="A99" s="743"/>
      <c r="B99" s="744"/>
      <c r="C99" s="744"/>
      <c r="D99" s="745"/>
      <c r="E99" s="435"/>
      <c r="F99" s="834" t="s">
        <v>163</v>
      </c>
      <c r="G99" s="834"/>
      <c r="H99" s="834"/>
      <c r="I99" s="834"/>
      <c r="J99" s="834"/>
      <c r="K99" s="834"/>
      <c r="L99" s="834"/>
      <c r="M99" s="834"/>
      <c r="N99" s="834"/>
      <c r="O99" s="834"/>
      <c r="P99" s="834"/>
      <c r="Q99" s="834"/>
      <c r="R99" s="834"/>
      <c r="S99" s="834"/>
      <c r="T99" s="834"/>
      <c r="U99" s="834"/>
      <c r="V99" s="834"/>
      <c r="W99" s="834"/>
      <c r="X99" s="834"/>
      <c r="Y99" s="834"/>
      <c r="Z99" s="834"/>
      <c r="AA99" s="834"/>
      <c r="AB99" s="834"/>
      <c r="AC99" s="834"/>
      <c r="AD99" s="834"/>
      <c r="AE99" s="834"/>
      <c r="AF99" s="834"/>
      <c r="AG99" s="834"/>
      <c r="AH99" s="834"/>
      <c r="AI99" s="834"/>
      <c r="AJ99" s="371"/>
      <c r="AK99" s="302"/>
    </row>
    <row r="100" spans="1:53" s="33" customFormat="1" ht="28.2" customHeight="1">
      <c r="A100" s="853" t="s">
        <v>381</v>
      </c>
      <c r="B100" s="854"/>
      <c r="C100" s="854"/>
      <c r="D100" s="854"/>
      <c r="E100" s="854"/>
      <c r="F100" s="854"/>
      <c r="G100" s="854"/>
      <c r="H100" s="854"/>
      <c r="I100" s="854"/>
      <c r="J100" s="854"/>
      <c r="K100" s="854"/>
      <c r="L100" s="854"/>
      <c r="M100" s="854"/>
      <c r="N100" s="854"/>
      <c r="O100" s="854"/>
      <c r="P100" s="854"/>
      <c r="Q100" s="854"/>
      <c r="R100" s="854"/>
      <c r="S100" s="854"/>
      <c r="T100" s="854"/>
      <c r="U100" s="854"/>
      <c r="V100" s="854"/>
      <c r="W100" s="854"/>
      <c r="X100" s="854"/>
      <c r="Y100" s="854"/>
      <c r="Z100" s="854"/>
      <c r="AA100" s="854"/>
      <c r="AB100" s="854"/>
      <c r="AC100" s="854"/>
      <c r="AD100" s="854"/>
      <c r="AE100" s="854"/>
      <c r="AF100" s="854"/>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384</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844"/>
      <c r="B103" s="845"/>
      <c r="C103" s="845"/>
      <c r="D103" s="845"/>
      <c r="E103" s="845"/>
      <c r="F103" s="845"/>
      <c r="G103" s="845"/>
      <c r="H103" s="845"/>
      <c r="I103" s="845"/>
      <c r="J103" s="845"/>
      <c r="K103" s="845"/>
      <c r="L103" s="845"/>
      <c r="M103" s="845"/>
      <c r="N103" s="845"/>
      <c r="O103" s="845"/>
      <c r="P103" s="845"/>
      <c r="Q103" s="845"/>
      <c r="R103" s="845"/>
      <c r="S103" s="845"/>
      <c r="T103" s="845"/>
      <c r="U103" s="845"/>
      <c r="V103" s="845"/>
      <c r="W103" s="845"/>
      <c r="X103" s="845"/>
      <c r="Y103" s="845"/>
      <c r="Z103" s="845"/>
      <c r="AA103" s="845"/>
      <c r="AB103" s="845"/>
      <c r="AC103" s="845"/>
      <c r="AD103" s="845"/>
      <c r="AE103" s="845"/>
      <c r="AF103" s="845"/>
      <c r="AG103" s="845"/>
      <c r="AH103" s="845"/>
      <c r="AI103" s="845"/>
      <c r="AJ103" s="845"/>
      <c r="AK103" s="846"/>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849" t="s">
        <v>334</v>
      </c>
      <c r="C106" s="849"/>
      <c r="D106" s="849"/>
      <c r="E106" s="849"/>
      <c r="F106" s="849"/>
      <c r="G106" s="849"/>
      <c r="H106" s="849"/>
      <c r="I106" s="849"/>
      <c r="J106" s="849"/>
      <c r="K106" s="849"/>
      <c r="L106" s="849"/>
      <c r="M106" s="849"/>
      <c r="N106" s="849"/>
      <c r="O106" s="849"/>
      <c r="P106" s="849"/>
      <c r="Q106" s="849"/>
      <c r="R106" s="849"/>
      <c r="S106" s="849"/>
      <c r="T106" s="849"/>
      <c r="U106" s="849"/>
      <c r="V106" s="849"/>
      <c r="W106" s="849"/>
      <c r="X106" s="849"/>
      <c r="Y106" s="849"/>
      <c r="Z106" s="849"/>
      <c r="AA106" s="849"/>
      <c r="AB106" s="849"/>
      <c r="AC106" s="849"/>
      <c r="AD106" s="849"/>
      <c r="AE106" s="849"/>
      <c r="AF106" s="849"/>
      <c r="AG106" s="849"/>
      <c r="AH106" s="849"/>
      <c r="AI106" s="849"/>
      <c r="AJ106" s="849"/>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848" t="s">
        <v>119</v>
      </c>
      <c r="C109" s="848"/>
      <c r="D109" s="848"/>
      <c r="E109" s="848"/>
      <c r="F109" s="848"/>
      <c r="G109" s="848"/>
      <c r="H109" s="848"/>
      <c r="I109" s="848"/>
      <c r="J109" s="848"/>
      <c r="K109" s="848"/>
      <c r="L109" s="848"/>
      <c r="M109" s="848"/>
      <c r="N109" s="848"/>
      <c r="O109" s="848"/>
      <c r="P109" s="848"/>
      <c r="Q109" s="848"/>
      <c r="R109" s="848"/>
      <c r="S109" s="848"/>
      <c r="T109" s="848"/>
      <c r="U109" s="848"/>
      <c r="V109" s="848"/>
      <c r="W109" s="848"/>
      <c r="X109" s="848"/>
      <c r="Y109" s="848"/>
      <c r="Z109" s="848"/>
      <c r="AA109" s="848"/>
      <c r="AB109" s="848"/>
      <c r="AC109" s="848"/>
      <c r="AD109" s="848"/>
      <c r="AE109" s="848"/>
      <c r="AF109" s="848"/>
      <c r="AG109" s="848"/>
      <c r="AH109" s="848"/>
      <c r="AI109" s="848"/>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842">
        <v>5</v>
      </c>
      <c r="F111" s="843"/>
      <c r="G111" s="161" t="s">
        <v>2</v>
      </c>
      <c r="H111" s="842" t="s">
        <v>433</v>
      </c>
      <c r="I111" s="843"/>
      <c r="J111" s="161" t="s">
        <v>3</v>
      </c>
      <c r="K111" s="842" t="s">
        <v>433</v>
      </c>
      <c r="L111" s="843"/>
      <c r="M111" s="161" t="s">
        <v>6</v>
      </c>
      <c r="N111" s="162"/>
      <c r="O111" s="162"/>
      <c r="P111" s="162"/>
      <c r="Q111" s="163"/>
      <c r="R111" s="832" t="s">
        <v>26</v>
      </c>
      <c r="S111" s="832"/>
      <c r="T111" s="832"/>
      <c r="U111" s="832"/>
      <c r="V111" s="832"/>
      <c r="W111" s="847" t="s">
        <v>434</v>
      </c>
      <c r="X111" s="847"/>
      <c r="Y111" s="847"/>
      <c r="Z111" s="847"/>
      <c r="AA111" s="847"/>
      <c r="AB111" s="847"/>
      <c r="AC111" s="847"/>
      <c r="AD111" s="847"/>
      <c r="AE111" s="847"/>
      <c r="AF111" s="847"/>
      <c r="AG111" s="847"/>
      <c r="AH111" s="847"/>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832" t="s">
        <v>27</v>
      </c>
      <c r="S112" s="832"/>
      <c r="T112" s="832"/>
      <c r="U112" s="832"/>
      <c r="V112" s="832"/>
      <c r="W112" s="833" t="s">
        <v>435</v>
      </c>
      <c r="X112" s="833"/>
      <c r="Y112" s="833"/>
      <c r="Z112" s="833"/>
      <c r="AA112" s="833"/>
      <c r="AB112" s="833"/>
      <c r="AC112" s="833"/>
      <c r="AD112" s="833"/>
      <c r="AE112" s="833"/>
      <c r="AF112" s="833"/>
      <c r="AG112" s="833"/>
      <c r="AH112" s="833"/>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6.2">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3"/>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55</xdr:row>
                    <xdr:rowOff>144780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99</xdr:row>
                    <xdr:rowOff>251460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topLeftCell="V13" zoomScale="80" zoomScaleNormal="120" zoomScaleSheetLayoutView="80" workbookViewId="0">
      <selection activeCell="AP16" sqref="AP16"/>
    </sheetView>
  </sheetViews>
  <sheetFormatPr defaultColWidth="9" defaultRowHeight="13.2"/>
  <cols>
    <col min="1" max="1" width="3.21875"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6" width="17" style="39" customWidth="1"/>
    <col min="17" max="17" width="19.44140625" style="39" customWidth="1"/>
    <col min="18" max="22" width="11.109375" style="39" customWidth="1"/>
    <col min="23" max="23" width="10" style="39" customWidth="1"/>
    <col min="24" max="24" width="11.109375" style="39" customWidth="1"/>
    <col min="25" max="27" width="11" style="39" customWidth="1"/>
    <col min="28" max="30" width="11.109375" style="39" customWidth="1"/>
    <col min="31" max="32" width="10.6640625" style="259" customWidth="1"/>
    <col min="33" max="33" width="10.6640625" style="39" customWidth="1"/>
    <col min="34" max="34" width="11.21875" style="39" customWidth="1"/>
    <col min="35" max="35" width="11" style="39" customWidth="1"/>
    <col min="36" max="38" width="11.109375" style="39" customWidth="1"/>
    <col min="39" max="16384" width="9" style="39"/>
  </cols>
  <sheetData>
    <row r="1" spans="1:38" ht="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952" t="s">
        <v>47</v>
      </c>
      <c r="B3" s="952"/>
      <c r="C3" s="953"/>
      <c r="D3" s="954" t="str">
        <f>IF(基本情報入力シート!M16="","",基本情報入力シート!M16)</f>
        <v>○○ケアサービス</v>
      </c>
      <c r="E3" s="955"/>
      <c r="F3" s="955"/>
      <c r="G3" s="955"/>
      <c r="H3" s="955"/>
      <c r="I3" s="955"/>
      <c r="J3" s="955"/>
      <c r="K3" s="955"/>
      <c r="L3" s="955"/>
      <c r="M3" s="955"/>
      <c r="N3" s="955"/>
      <c r="O3" s="955"/>
      <c r="P3" s="956"/>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967"/>
      <c r="C5" s="968"/>
      <c r="D5" s="968"/>
      <c r="E5" s="968"/>
      <c r="F5" s="968"/>
      <c r="G5" s="968"/>
      <c r="H5" s="968"/>
      <c r="I5" s="968"/>
      <c r="J5" s="968"/>
      <c r="K5" s="968"/>
      <c r="L5" s="968"/>
      <c r="M5" s="968"/>
      <c r="N5" s="968"/>
      <c r="O5" s="968"/>
      <c r="P5" s="969"/>
      <c r="Q5" s="957" t="s">
        <v>116</v>
      </c>
      <c r="R5" s="959" t="s">
        <v>83</v>
      </c>
      <c r="S5" s="959"/>
      <c r="T5" s="960"/>
      <c r="U5" s="247"/>
      <c r="V5" s="973"/>
      <c r="W5" s="974"/>
      <c r="X5" s="1024" t="s">
        <v>117</v>
      </c>
      <c r="Y5" s="1022" t="s">
        <v>83</v>
      </c>
      <c r="Z5" s="1023"/>
      <c r="AA5" s="1023"/>
      <c r="AB5" s="1025" t="s">
        <v>81</v>
      </c>
      <c r="AC5" s="1026"/>
      <c r="AD5" s="1022"/>
      <c r="AE5" s="1018" t="s">
        <v>112</v>
      </c>
      <c r="AF5" s="405"/>
      <c r="AG5" s="174"/>
      <c r="AH5" s="174"/>
      <c r="AI5" s="169"/>
      <c r="AJ5" s="169"/>
    </row>
    <row r="6" spans="1:38" ht="48" customHeight="1">
      <c r="A6" s="169"/>
      <c r="B6" s="970"/>
      <c r="C6" s="971"/>
      <c r="D6" s="971"/>
      <c r="E6" s="971"/>
      <c r="F6" s="971"/>
      <c r="G6" s="971"/>
      <c r="H6" s="971"/>
      <c r="I6" s="971"/>
      <c r="J6" s="971"/>
      <c r="K6" s="971"/>
      <c r="L6" s="971"/>
      <c r="M6" s="971"/>
      <c r="N6" s="971"/>
      <c r="O6" s="971"/>
      <c r="P6" s="972"/>
      <c r="Q6" s="958"/>
      <c r="R6" s="246" t="s">
        <v>78</v>
      </c>
      <c r="S6" s="246" t="s">
        <v>79</v>
      </c>
      <c r="T6" s="242" t="s">
        <v>80</v>
      </c>
      <c r="U6" s="248"/>
      <c r="V6" s="975"/>
      <c r="W6" s="976"/>
      <c r="X6" s="988"/>
      <c r="Y6" s="406" t="s">
        <v>78</v>
      </c>
      <c r="Z6" s="406" t="s">
        <v>79</v>
      </c>
      <c r="AA6" s="406" t="s">
        <v>350</v>
      </c>
      <c r="AB6" s="406" t="s">
        <v>78</v>
      </c>
      <c r="AC6" s="406" t="s">
        <v>79</v>
      </c>
      <c r="AD6" s="406" t="s">
        <v>80</v>
      </c>
      <c r="AE6" s="1019"/>
      <c r="AF6" s="491" t="s">
        <v>394</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965" t="s">
        <v>171</v>
      </c>
      <c r="W7" s="966"/>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977" t="s">
        <v>172</v>
      </c>
      <c r="W8" s="97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1020" t="s">
        <v>331</v>
      </c>
      <c r="C9" s="1021"/>
      <c r="D9" s="1021"/>
      <c r="E9" s="1021"/>
      <c r="F9" s="1021"/>
      <c r="G9" s="1021"/>
      <c r="H9" s="1021"/>
      <c r="I9" s="1021"/>
      <c r="J9" s="1021"/>
      <c r="K9" s="1021"/>
      <c r="L9" s="1021"/>
      <c r="M9" s="1021"/>
      <c r="N9" s="1021"/>
      <c r="O9" s="1021"/>
      <c r="P9" s="1021"/>
      <c r="Q9" s="237">
        <f>SUM(R9,S9,T9)</f>
        <v>9194400</v>
      </c>
      <c r="R9" s="237">
        <f>AJ18</f>
        <v>2525624</v>
      </c>
      <c r="S9" s="237">
        <f>AK18</f>
        <v>5022480</v>
      </c>
      <c r="T9" s="236">
        <f>AL18</f>
        <v>1646296</v>
      </c>
      <c r="U9" s="228"/>
      <c r="V9" s="987"/>
      <c r="W9" s="987"/>
      <c r="X9" s="987"/>
      <c r="Y9" s="987"/>
      <c r="Z9" s="987"/>
      <c r="AA9" s="987"/>
      <c r="AB9" s="987"/>
      <c r="AC9" s="987"/>
      <c r="AD9" s="987"/>
      <c r="AE9" s="987"/>
      <c r="AF9" s="987"/>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1027" t="s">
        <v>391</v>
      </c>
      <c r="C11" s="1027"/>
      <c r="D11" s="1027"/>
      <c r="E11" s="1027"/>
      <c r="F11" s="1027"/>
      <c r="G11" s="1027"/>
      <c r="H11" s="1027"/>
      <c r="I11" s="1027"/>
      <c r="J11" s="1027"/>
      <c r="K11" s="1027"/>
      <c r="L11" s="1027"/>
      <c r="M11" s="1027"/>
      <c r="N11" s="1027"/>
      <c r="O11" s="1027"/>
      <c r="P11" s="1027"/>
      <c r="Q11" s="1027"/>
      <c r="R11" s="1027"/>
      <c r="S11" s="1027"/>
      <c r="T11" s="1027"/>
      <c r="U11" s="1027"/>
      <c r="V11" s="1027"/>
      <c r="W11" s="1027"/>
      <c r="X11" s="1027"/>
      <c r="Y11" s="1027"/>
      <c r="Z11" s="1027"/>
      <c r="AA11" s="1027"/>
      <c r="AB11" s="1027"/>
      <c r="AC11" s="1027"/>
      <c r="AD11" s="1027"/>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988"/>
      <c r="B13" s="998" t="s">
        <v>7</v>
      </c>
      <c r="C13" s="999"/>
      <c r="D13" s="999"/>
      <c r="E13" s="999"/>
      <c r="F13" s="999"/>
      <c r="G13" s="999"/>
      <c r="H13" s="999"/>
      <c r="I13" s="999"/>
      <c r="J13" s="999"/>
      <c r="K13" s="981"/>
      <c r="L13" s="182"/>
      <c r="M13" s="979" t="s">
        <v>73</v>
      </c>
      <c r="N13" s="183"/>
      <c r="O13" s="184"/>
      <c r="P13" s="981" t="s">
        <v>74</v>
      </c>
      <c r="Q13" s="983" t="s">
        <v>8</v>
      </c>
      <c r="R13" s="185" t="s">
        <v>173</v>
      </c>
      <c r="S13" s="186"/>
      <c r="T13" s="186"/>
      <c r="U13" s="186"/>
      <c r="V13" s="187"/>
      <c r="W13" s="178" t="s">
        <v>174</v>
      </c>
      <c r="X13" s="188"/>
      <c r="Y13" s="188"/>
      <c r="Z13" s="188"/>
      <c r="AA13" s="188"/>
      <c r="AB13" s="188"/>
      <c r="AC13" s="188"/>
      <c r="AD13" s="188"/>
      <c r="AE13" s="188"/>
      <c r="AF13" s="188"/>
      <c r="AG13" s="188"/>
      <c r="AH13" s="189"/>
      <c r="AI13" s="995" t="s">
        <v>329</v>
      </c>
      <c r="AJ13" s="996"/>
      <c r="AK13" s="996"/>
      <c r="AL13" s="997"/>
    </row>
    <row r="14" spans="1:38" ht="13.5" customHeight="1">
      <c r="A14" s="989"/>
      <c r="B14" s="1000"/>
      <c r="C14" s="1001"/>
      <c r="D14" s="1001"/>
      <c r="E14" s="1001"/>
      <c r="F14" s="1001"/>
      <c r="G14" s="1001"/>
      <c r="H14" s="1001"/>
      <c r="I14" s="1001"/>
      <c r="J14" s="1001"/>
      <c r="K14" s="982"/>
      <c r="L14" s="190"/>
      <c r="M14" s="980"/>
      <c r="N14" s="985" t="s">
        <v>86</v>
      </c>
      <c r="O14" s="986"/>
      <c r="P14" s="982"/>
      <c r="Q14" s="984"/>
      <c r="R14" s="961" t="s">
        <v>353</v>
      </c>
      <c r="S14" s="979" t="s">
        <v>116</v>
      </c>
      <c r="T14" s="224"/>
      <c r="U14" s="225"/>
      <c r="V14" s="961" t="s">
        <v>117</v>
      </c>
      <c r="W14" s="1016" t="s">
        <v>354</v>
      </c>
      <c r="X14" s="979" t="s">
        <v>116</v>
      </c>
      <c r="Y14" s="191"/>
      <c r="Z14" s="191"/>
      <c r="AA14" s="192"/>
      <c r="AB14" s="963" t="s">
        <v>176</v>
      </c>
      <c r="AC14" s="1007"/>
      <c r="AD14" s="990"/>
      <c r="AE14" s="963" t="s">
        <v>114</v>
      </c>
      <c r="AF14" s="1007"/>
      <c r="AG14" s="990"/>
      <c r="AH14" s="1005" t="s">
        <v>111</v>
      </c>
      <c r="AI14" s="963" t="s">
        <v>330</v>
      </c>
      <c r="AJ14" s="191"/>
      <c r="AK14" s="191"/>
      <c r="AL14" s="192"/>
    </row>
    <row r="15" spans="1:38" ht="13.5" customHeight="1">
      <c r="A15" s="989"/>
      <c r="B15" s="1000"/>
      <c r="C15" s="1001"/>
      <c r="D15" s="1001"/>
      <c r="E15" s="1001"/>
      <c r="F15" s="1001"/>
      <c r="G15" s="1001"/>
      <c r="H15" s="1001"/>
      <c r="I15" s="1001"/>
      <c r="J15" s="1001"/>
      <c r="K15" s="982"/>
      <c r="L15" s="190"/>
      <c r="M15" s="980"/>
      <c r="N15" s="193"/>
      <c r="O15" s="226"/>
      <c r="P15" s="982"/>
      <c r="Q15" s="984"/>
      <c r="R15" s="962"/>
      <c r="S15" s="962"/>
      <c r="T15" s="1011" t="s">
        <v>89</v>
      </c>
      <c r="U15" s="1012"/>
      <c r="V15" s="962"/>
      <c r="W15" s="1017"/>
      <c r="X15" s="980"/>
      <c r="Y15" s="1013" t="s">
        <v>82</v>
      </c>
      <c r="Z15" s="1014"/>
      <c r="AA15" s="1015"/>
      <c r="AB15" s="1008"/>
      <c r="AC15" s="1009"/>
      <c r="AD15" s="1010"/>
      <c r="AE15" s="1008"/>
      <c r="AF15" s="1009"/>
      <c r="AG15" s="1010"/>
      <c r="AH15" s="1006"/>
      <c r="AI15" s="964"/>
      <c r="AJ15" s="992" t="s">
        <v>82</v>
      </c>
      <c r="AK15" s="993"/>
      <c r="AL15" s="994"/>
    </row>
    <row r="16" spans="1:38" ht="18.75" customHeight="1">
      <c r="A16" s="989"/>
      <c r="B16" s="1000"/>
      <c r="C16" s="1001"/>
      <c r="D16" s="1001"/>
      <c r="E16" s="1001"/>
      <c r="F16" s="1001"/>
      <c r="G16" s="1001"/>
      <c r="H16" s="1001"/>
      <c r="I16" s="1001"/>
      <c r="J16" s="1001"/>
      <c r="K16" s="982"/>
      <c r="L16" s="190"/>
      <c r="M16" s="980"/>
      <c r="N16" s="408" t="s">
        <v>87</v>
      </c>
      <c r="O16" s="227" t="s">
        <v>88</v>
      </c>
      <c r="P16" s="982"/>
      <c r="Q16" s="984"/>
      <c r="R16" s="962"/>
      <c r="S16" s="962"/>
      <c r="T16" s="963" t="s">
        <v>351</v>
      </c>
      <c r="U16" s="988" t="s">
        <v>352</v>
      </c>
      <c r="V16" s="962"/>
      <c r="W16" s="1017"/>
      <c r="X16" s="962"/>
      <c r="Y16" s="963" t="s">
        <v>351</v>
      </c>
      <c r="Z16" s="988" t="s">
        <v>352</v>
      </c>
      <c r="AA16" s="990" t="s">
        <v>350</v>
      </c>
      <c r="AB16" s="963" t="s">
        <v>351</v>
      </c>
      <c r="AC16" s="988" t="s">
        <v>352</v>
      </c>
      <c r="AD16" s="990" t="s">
        <v>350</v>
      </c>
      <c r="AE16" s="963" t="s">
        <v>351</v>
      </c>
      <c r="AF16" s="988" t="s">
        <v>352</v>
      </c>
      <c r="AG16" s="990" t="s">
        <v>350</v>
      </c>
      <c r="AH16" s="1006"/>
      <c r="AI16" s="989"/>
      <c r="AJ16" s="963" t="s">
        <v>351</v>
      </c>
      <c r="AK16" s="988" t="s">
        <v>352</v>
      </c>
      <c r="AL16" s="990" t="s">
        <v>350</v>
      </c>
    </row>
    <row r="17" spans="1:38" ht="33.75" customHeight="1" thickBot="1">
      <c r="A17" s="223"/>
      <c r="B17" s="1000"/>
      <c r="C17" s="1001"/>
      <c r="D17" s="1001"/>
      <c r="E17" s="1001"/>
      <c r="F17" s="1001"/>
      <c r="G17" s="1001"/>
      <c r="H17" s="1001"/>
      <c r="I17" s="1001"/>
      <c r="J17" s="1001"/>
      <c r="K17" s="982"/>
      <c r="L17" s="195"/>
      <c r="M17" s="980"/>
      <c r="N17" s="194"/>
      <c r="O17" s="227"/>
      <c r="P17" s="982"/>
      <c r="Q17" s="984"/>
      <c r="R17" s="962"/>
      <c r="S17" s="962"/>
      <c r="T17" s="964"/>
      <c r="U17" s="989"/>
      <c r="V17" s="962"/>
      <c r="W17" s="1017"/>
      <c r="X17" s="962"/>
      <c r="Y17" s="964"/>
      <c r="Z17" s="989"/>
      <c r="AA17" s="991"/>
      <c r="AB17" s="964"/>
      <c r="AC17" s="989"/>
      <c r="AD17" s="991"/>
      <c r="AE17" s="964"/>
      <c r="AF17" s="989"/>
      <c r="AG17" s="991"/>
      <c r="AH17" s="1006"/>
      <c r="AI17" s="989"/>
      <c r="AJ17" s="964"/>
      <c r="AK17" s="989"/>
      <c r="AL17" s="991"/>
    </row>
    <row r="18" spans="1:38" ht="33" customHeight="1" thickTop="1" thickBot="1">
      <c r="A18" s="480"/>
      <c r="B18" s="1002" t="s">
        <v>395</v>
      </c>
      <c r="C18" s="1003"/>
      <c r="D18" s="1003"/>
      <c r="E18" s="1003"/>
      <c r="F18" s="1003"/>
      <c r="G18" s="1003"/>
      <c r="H18" s="1003"/>
      <c r="I18" s="1003"/>
      <c r="J18" s="1003"/>
      <c r="K18" s="1003"/>
      <c r="L18" s="1003"/>
      <c r="M18" s="1003"/>
      <c r="N18" s="1003"/>
      <c r="O18" s="1003"/>
      <c r="P18" s="1003"/>
      <c r="Q18" s="1004"/>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417</v>
      </c>
      <c r="S19" s="500">
        <v>2736000</v>
      </c>
      <c r="T19" s="459"/>
      <c r="U19" s="459"/>
      <c r="V19" s="459"/>
      <c r="W19" s="450" t="s">
        <v>419</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418</v>
      </c>
      <c r="S20" s="501">
        <v>3086880</v>
      </c>
      <c r="T20" s="459"/>
      <c r="U20" s="459"/>
      <c r="V20" s="459"/>
      <c r="W20" s="450" t="s">
        <v>420</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417</v>
      </c>
      <c r="S21" s="501">
        <v>16148160</v>
      </c>
      <c r="T21" s="459"/>
      <c r="U21" s="459"/>
      <c r="V21" s="459"/>
      <c r="W21" s="450" t="s">
        <v>419</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417</v>
      </c>
      <c r="S22" s="501">
        <v>3864576</v>
      </c>
      <c r="T22" s="459"/>
      <c r="U22" s="459"/>
      <c r="V22" s="459"/>
      <c r="W22" s="450" t="s">
        <v>419</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418</v>
      </c>
      <c r="S23" s="501">
        <v>12995424</v>
      </c>
      <c r="T23" s="459"/>
      <c r="U23" s="459"/>
      <c r="V23" s="459"/>
      <c r="W23" s="450" t="s">
        <v>419</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418</v>
      </c>
      <c r="S24" s="501">
        <v>499824</v>
      </c>
      <c r="T24" s="459"/>
      <c r="U24" s="459"/>
      <c r="V24" s="459"/>
      <c r="W24" s="450" t="s">
        <v>419</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3"/>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D3" sqref="D3:P3"/>
    </sheetView>
  </sheetViews>
  <sheetFormatPr defaultColWidth="9" defaultRowHeight="13.2"/>
  <cols>
    <col min="1" max="1" width="4"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7" width="18.77734375" style="39" customWidth="1"/>
    <col min="18" max="21" width="16.21875" style="39" customWidth="1"/>
    <col min="22" max="23" width="10.6640625" style="39" customWidth="1"/>
    <col min="24" max="25" width="10.77734375" style="39" customWidth="1"/>
    <col min="26" max="26" width="15" style="39" customWidth="1"/>
    <col min="27" max="27" width="3.6640625" style="39" customWidth="1"/>
    <col min="28" max="28" width="12.33203125" style="39" customWidth="1"/>
    <col min="29" max="16384" width="9" style="39"/>
  </cols>
  <sheetData>
    <row r="1" spans="1:28" ht="13.8">
      <c r="A1" s="168" t="s">
        <v>328</v>
      </c>
      <c r="B1" s="168"/>
      <c r="C1" s="169"/>
      <c r="D1" s="169"/>
      <c r="E1" s="169"/>
      <c r="F1" s="169"/>
      <c r="G1" s="169"/>
      <c r="H1" s="169"/>
      <c r="I1" s="169" t="s">
        <v>382</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952" t="s">
        <v>47</v>
      </c>
      <c r="B3" s="952"/>
      <c r="C3" s="953"/>
      <c r="D3" s="954" t="str">
        <f>IF(基本情報入力シート!M16="","",基本情報入力シート!M16)</f>
        <v>○○ケアサービス</v>
      </c>
      <c r="E3" s="955"/>
      <c r="F3" s="955"/>
      <c r="G3" s="955"/>
      <c r="H3" s="955"/>
      <c r="I3" s="955"/>
      <c r="J3" s="955"/>
      <c r="K3" s="955"/>
      <c r="L3" s="955"/>
      <c r="M3" s="955"/>
      <c r="N3" s="955"/>
      <c r="O3" s="955"/>
      <c r="P3" s="956"/>
      <c r="Q3" s="169"/>
      <c r="R3" s="456" t="s">
        <v>348</v>
      </c>
      <c r="S3" s="1028" t="s">
        <v>484</v>
      </c>
      <c r="T3" s="1028"/>
      <c r="U3" s="1028"/>
      <c r="V3" s="1028"/>
      <c r="W3" s="1028"/>
      <c r="X3" s="1028"/>
      <c r="Y3" s="1028"/>
      <c r="Z3" s="169"/>
      <c r="AA3" s="169"/>
    </row>
    <row r="4" spans="1:28" ht="15" customHeight="1" thickBot="1">
      <c r="A4" s="171"/>
      <c r="B4" s="171"/>
      <c r="C4" s="171"/>
      <c r="D4" s="172"/>
      <c r="E4" s="172"/>
      <c r="F4" s="172"/>
      <c r="G4" s="172"/>
      <c r="H4" s="172"/>
      <c r="I4" s="172"/>
      <c r="J4" s="172"/>
      <c r="K4" s="172"/>
      <c r="L4" s="172"/>
      <c r="M4" s="172"/>
      <c r="N4" s="172"/>
      <c r="O4" s="172"/>
      <c r="P4" s="169"/>
      <c r="Q4" s="169"/>
      <c r="R4" s="169"/>
      <c r="S4" s="1028"/>
      <c r="T4" s="1028"/>
      <c r="U4" s="1028"/>
      <c r="V4" s="1028"/>
      <c r="W4" s="1028"/>
      <c r="X4" s="1028"/>
      <c r="Y4" s="1028"/>
      <c r="Z4" s="169"/>
      <c r="AA4" s="173"/>
    </row>
    <row r="5" spans="1:28" ht="15" customHeight="1">
      <c r="A5" s="169"/>
      <c r="B5" s="967"/>
      <c r="C5" s="968"/>
      <c r="D5" s="968"/>
      <c r="E5" s="968"/>
      <c r="F5" s="968"/>
      <c r="G5" s="968"/>
      <c r="H5" s="968"/>
      <c r="I5" s="968"/>
      <c r="J5" s="968"/>
      <c r="K5" s="968"/>
      <c r="L5" s="968"/>
      <c r="M5" s="968"/>
      <c r="N5" s="968"/>
      <c r="O5" s="968"/>
      <c r="P5" s="969"/>
      <c r="Q5" s="379" t="s">
        <v>333</v>
      </c>
      <c r="R5" s="169"/>
      <c r="S5" s="1028"/>
      <c r="T5" s="1028"/>
      <c r="U5" s="1028"/>
      <c r="V5" s="1028"/>
      <c r="W5" s="1028"/>
      <c r="X5" s="1028"/>
      <c r="Y5" s="1028"/>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1028"/>
      <c r="T6" s="1028"/>
      <c r="U6" s="1028"/>
      <c r="V6" s="1028"/>
      <c r="W6" s="1028"/>
      <c r="X6" s="1028"/>
      <c r="Y6" s="1028"/>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1028"/>
      <c r="T7" s="1028"/>
      <c r="U7" s="1028"/>
      <c r="V7" s="1028"/>
      <c r="W7" s="1028"/>
      <c r="X7" s="1028"/>
      <c r="Y7" s="1028"/>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1028"/>
      <c r="T8" s="1028"/>
      <c r="U8" s="1028"/>
      <c r="V8" s="1028"/>
      <c r="W8" s="1028"/>
      <c r="X8" s="1028"/>
      <c r="Y8" s="1028"/>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1028"/>
      <c r="T9" s="1028"/>
      <c r="U9" s="1028"/>
      <c r="V9" s="1028"/>
      <c r="W9" s="1028"/>
      <c r="X9" s="1028"/>
      <c r="Y9" s="1028"/>
      <c r="Z9" s="355"/>
      <c r="AA9" s="355"/>
    </row>
    <row r="10" spans="1:28" ht="8.25" customHeight="1">
      <c r="A10" s="169"/>
      <c r="B10" s="1042"/>
      <c r="C10" s="1042"/>
      <c r="D10" s="1042"/>
      <c r="E10" s="1042"/>
      <c r="F10" s="1042"/>
      <c r="G10" s="1042"/>
      <c r="H10" s="1042"/>
      <c r="I10" s="1042"/>
      <c r="J10" s="1042"/>
      <c r="K10" s="1042"/>
      <c r="L10" s="1042"/>
      <c r="M10" s="1042"/>
      <c r="N10" s="1042"/>
      <c r="O10" s="1042"/>
      <c r="P10" s="1042"/>
      <c r="Q10" s="361"/>
      <c r="R10" s="228"/>
      <c r="S10" s="228"/>
      <c r="T10" s="228"/>
      <c r="U10" s="228"/>
      <c r="V10" s="228"/>
      <c r="W10" s="228"/>
      <c r="X10" s="228"/>
      <c r="Y10" s="228"/>
      <c r="Z10" s="228"/>
      <c r="AA10" s="228"/>
    </row>
    <row r="11" spans="1:28" ht="13.5" customHeight="1">
      <c r="A11" s="988"/>
      <c r="B11" s="998" t="s">
        <v>7</v>
      </c>
      <c r="C11" s="999"/>
      <c r="D11" s="999"/>
      <c r="E11" s="999"/>
      <c r="F11" s="999"/>
      <c r="G11" s="999"/>
      <c r="H11" s="999"/>
      <c r="I11" s="999"/>
      <c r="J11" s="999"/>
      <c r="K11" s="981"/>
      <c r="L11" s="182"/>
      <c r="M11" s="979" t="s">
        <v>73</v>
      </c>
      <c r="N11" s="183"/>
      <c r="O11" s="184"/>
      <c r="P11" s="981" t="s">
        <v>74</v>
      </c>
      <c r="Q11" s="1029" t="s">
        <v>8</v>
      </c>
      <c r="R11" s="1036" t="s">
        <v>397</v>
      </c>
      <c r="S11" s="364" t="s">
        <v>173</v>
      </c>
      <c r="T11" s="367" t="s">
        <v>174</v>
      </c>
      <c r="U11" s="1033" t="s">
        <v>305</v>
      </c>
      <c r="V11" s="1034"/>
      <c r="W11" s="1034"/>
      <c r="X11" s="1034"/>
      <c r="Y11" s="1035"/>
      <c r="Z11" s="169"/>
      <c r="AA11" s="169"/>
    </row>
    <row r="12" spans="1:28" ht="13.5" customHeight="1">
      <c r="A12" s="989"/>
      <c r="B12" s="1000"/>
      <c r="C12" s="1001"/>
      <c r="D12" s="1001"/>
      <c r="E12" s="1001"/>
      <c r="F12" s="1001"/>
      <c r="G12" s="1001"/>
      <c r="H12" s="1001"/>
      <c r="I12" s="1001"/>
      <c r="J12" s="1001"/>
      <c r="K12" s="982"/>
      <c r="L12" s="190"/>
      <c r="M12" s="980"/>
      <c r="N12" s="985" t="s">
        <v>86</v>
      </c>
      <c r="O12" s="986"/>
      <c r="P12" s="982"/>
      <c r="Q12" s="1030"/>
      <c r="R12" s="1037"/>
      <c r="S12" s="979" t="s">
        <v>398</v>
      </c>
      <c r="T12" s="979" t="s">
        <v>399</v>
      </c>
      <c r="U12" s="1031" t="s">
        <v>332</v>
      </c>
      <c r="V12" s="1038" t="s">
        <v>356</v>
      </c>
      <c r="W12" s="354"/>
      <c r="X12" s="1038" t="s">
        <v>392</v>
      </c>
      <c r="Y12" s="380"/>
    </row>
    <row r="13" spans="1:28" ht="13.5" customHeight="1">
      <c r="A13" s="989"/>
      <c r="B13" s="1000"/>
      <c r="C13" s="1001"/>
      <c r="D13" s="1001"/>
      <c r="E13" s="1001"/>
      <c r="F13" s="1001"/>
      <c r="G13" s="1001"/>
      <c r="H13" s="1001"/>
      <c r="I13" s="1001"/>
      <c r="J13" s="1001"/>
      <c r="K13" s="982"/>
      <c r="L13" s="190"/>
      <c r="M13" s="980"/>
      <c r="N13" s="193"/>
      <c r="O13" s="352"/>
      <c r="P13" s="982"/>
      <c r="Q13" s="1030"/>
      <c r="R13" s="1037"/>
      <c r="S13" s="962"/>
      <c r="T13" s="980"/>
      <c r="U13" s="1032"/>
      <c r="V13" s="1039"/>
      <c r="W13" s="1040" t="s">
        <v>357</v>
      </c>
      <c r="X13" s="1039"/>
      <c r="Y13" s="1040" t="s">
        <v>358</v>
      </c>
    </row>
    <row r="14" spans="1:28" ht="21.75" customHeight="1">
      <c r="A14" s="989"/>
      <c r="B14" s="1000"/>
      <c r="C14" s="1001"/>
      <c r="D14" s="1001"/>
      <c r="E14" s="1001"/>
      <c r="F14" s="1001"/>
      <c r="G14" s="1001"/>
      <c r="H14" s="1001"/>
      <c r="I14" s="1001"/>
      <c r="J14" s="1001"/>
      <c r="K14" s="982"/>
      <c r="L14" s="190"/>
      <c r="M14" s="980"/>
      <c r="N14" s="399" t="s">
        <v>87</v>
      </c>
      <c r="O14" s="353" t="s">
        <v>88</v>
      </c>
      <c r="P14" s="982"/>
      <c r="Q14" s="1030"/>
      <c r="R14" s="1037"/>
      <c r="S14" s="962"/>
      <c r="T14" s="962"/>
      <c r="U14" s="1032"/>
      <c r="V14" s="1039"/>
      <c r="W14" s="1041"/>
      <c r="X14" s="1039"/>
      <c r="Y14" s="1041"/>
    </row>
    <row r="15" spans="1:28" ht="28.5" customHeight="1" thickBot="1">
      <c r="A15" s="351"/>
      <c r="B15" s="1000"/>
      <c r="C15" s="1001"/>
      <c r="D15" s="1001"/>
      <c r="E15" s="1001"/>
      <c r="F15" s="1001"/>
      <c r="G15" s="1001"/>
      <c r="H15" s="1001"/>
      <c r="I15" s="1001"/>
      <c r="J15" s="1001"/>
      <c r="K15" s="982"/>
      <c r="L15" s="195"/>
      <c r="M15" s="980"/>
      <c r="N15" s="194"/>
      <c r="O15" s="353"/>
      <c r="P15" s="982"/>
      <c r="Q15" s="1030"/>
      <c r="R15" s="1037"/>
      <c r="S15" s="962"/>
      <c r="T15" s="962"/>
      <c r="U15" s="1032"/>
      <c r="V15" s="1039"/>
      <c r="W15" s="1041"/>
      <c r="X15" s="1039"/>
      <c r="Y15" s="1041"/>
    </row>
    <row r="16" spans="1:28" ht="26.25" customHeight="1" thickTop="1" thickBot="1">
      <c r="A16" s="480"/>
      <c r="B16" s="1002" t="s">
        <v>395</v>
      </c>
      <c r="C16" s="1003"/>
      <c r="D16" s="1003"/>
      <c r="E16" s="1003"/>
      <c r="F16" s="1003"/>
      <c r="G16" s="1003"/>
      <c r="H16" s="1003"/>
      <c r="I16" s="1003"/>
      <c r="J16" s="1003"/>
      <c r="K16" s="1003"/>
      <c r="L16" s="1003"/>
      <c r="M16" s="1003"/>
      <c r="N16" s="1003"/>
      <c r="O16" s="1003"/>
      <c r="P16" s="1003"/>
      <c r="Q16" s="1004"/>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3"/>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69"/>
  <sheetViews>
    <sheetView view="pageBreakPreview" topLeftCell="A10" zoomScaleNormal="100" zoomScaleSheetLayoutView="100" workbookViewId="0">
      <selection activeCell="O10" sqref="O10"/>
    </sheetView>
  </sheetViews>
  <sheetFormatPr defaultColWidth="2.6640625" defaultRowHeight="15.45" customHeight="1"/>
  <cols>
    <col min="1" max="1" width="2.6640625" style="552" customWidth="1"/>
    <col min="2" max="11" width="1.77734375" style="552" customWidth="1"/>
    <col min="12" max="13" width="14.88671875" style="552" customWidth="1"/>
    <col min="14" max="14" width="13" style="552" customWidth="1"/>
    <col min="15" max="15" width="11.77734375" style="552" customWidth="1"/>
    <col min="16" max="16" width="12.33203125" style="552" customWidth="1"/>
    <col min="17" max="17" width="11.77734375" style="552" customWidth="1"/>
    <col min="18" max="18" width="12.88671875" style="552" customWidth="1"/>
    <col min="19" max="19" width="11.88671875" style="552" customWidth="1"/>
    <col min="20" max="24" width="2.6640625" style="552"/>
    <col min="25" max="25" width="2.6640625" style="552" customWidth="1"/>
    <col min="26" max="16384" width="2.6640625" style="552"/>
  </cols>
  <sheetData>
    <row r="1" spans="1:24" ht="30" customHeight="1">
      <c r="A1" s="597" t="s">
        <v>485</v>
      </c>
    </row>
    <row r="2" spans="1:24" s="554" customFormat="1" ht="15.45" customHeight="1">
      <c r="A2" s="553"/>
      <c r="B2" s="553"/>
      <c r="C2" s="553"/>
      <c r="D2" s="553"/>
      <c r="E2" s="553"/>
      <c r="F2" s="553"/>
      <c r="G2" s="553"/>
      <c r="H2" s="553"/>
      <c r="I2" s="553"/>
      <c r="J2" s="553"/>
      <c r="K2" s="553"/>
      <c r="L2" s="553"/>
      <c r="M2" s="553"/>
      <c r="N2" s="553"/>
      <c r="O2" s="553"/>
      <c r="P2" s="553"/>
      <c r="Q2" s="553"/>
      <c r="R2" s="553"/>
      <c r="S2" s="553"/>
      <c r="T2" s="553"/>
      <c r="U2" s="553"/>
      <c r="V2" s="553"/>
    </row>
    <row r="3" spans="1:24" ht="27" customHeight="1">
      <c r="A3" s="1044" t="s">
        <v>486</v>
      </c>
      <c r="B3" s="1044"/>
      <c r="C3" s="1044"/>
      <c r="D3" s="1044"/>
      <c r="E3" s="1044"/>
      <c r="F3" s="1044"/>
      <c r="G3" s="1044"/>
      <c r="H3" s="1044"/>
      <c r="I3" s="1044"/>
      <c r="J3" s="1044"/>
      <c r="K3" s="1044"/>
      <c r="L3" s="1044"/>
      <c r="M3" s="1044"/>
      <c r="N3" s="1044"/>
      <c r="O3" s="1044"/>
      <c r="P3" s="1044"/>
      <c r="Q3" s="1044"/>
      <c r="R3" s="1044"/>
      <c r="S3" s="1044"/>
      <c r="T3" s="555"/>
      <c r="U3" s="555"/>
      <c r="V3" s="555"/>
    </row>
    <row r="4" spans="1:24" ht="15.45" customHeight="1">
      <c r="A4" s="556"/>
      <c r="B4" s="556"/>
      <c r="C4" s="556"/>
      <c r="D4" s="556"/>
      <c r="E4" s="556"/>
      <c r="F4" s="556"/>
      <c r="G4" s="556"/>
      <c r="H4" s="556"/>
      <c r="I4" s="556"/>
      <c r="J4" s="556"/>
      <c r="K4" s="556"/>
      <c r="L4" s="556"/>
      <c r="M4" s="556"/>
      <c r="N4" s="556"/>
      <c r="O4" s="556"/>
      <c r="P4" s="555"/>
      <c r="Q4" s="555"/>
      <c r="R4" s="555"/>
      <c r="S4" s="555"/>
      <c r="T4" s="555"/>
      <c r="U4" s="555"/>
      <c r="V4" s="555"/>
    </row>
    <row r="5" spans="1:24" s="559" customFormat="1" ht="15.45" customHeight="1">
      <c r="A5" s="557"/>
      <c r="B5" s="1045" t="s">
        <v>464</v>
      </c>
      <c r="C5" s="1046"/>
      <c r="D5" s="1046"/>
      <c r="E5" s="1046"/>
      <c r="F5" s="1046"/>
      <c r="G5" s="1046"/>
      <c r="H5" s="1046"/>
      <c r="I5" s="1046"/>
      <c r="J5" s="1046"/>
      <c r="K5" s="1046"/>
      <c r="L5" s="1045" t="str">
        <f>IF(基本情報入力シート!M16="","",基本情報入力シート!M16)</f>
        <v>○○ケアサービス</v>
      </c>
      <c r="M5" s="1046"/>
      <c r="N5" s="1046"/>
      <c r="O5" s="1046"/>
      <c r="P5" s="1046"/>
      <c r="Q5" s="1046"/>
      <c r="R5" s="1049"/>
      <c r="S5" s="558"/>
      <c r="T5" s="557"/>
      <c r="U5" s="557"/>
      <c r="V5" s="557"/>
    </row>
    <row r="6" spans="1:24" s="559" customFormat="1" ht="15.45" customHeight="1">
      <c r="A6" s="557"/>
      <c r="B6" s="1047"/>
      <c r="C6" s="1048"/>
      <c r="D6" s="1048"/>
      <c r="E6" s="1048"/>
      <c r="F6" s="1048"/>
      <c r="G6" s="1048"/>
      <c r="H6" s="1048"/>
      <c r="I6" s="1048"/>
      <c r="J6" s="1048"/>
      <c r="K6" s="1048"/>
      <c r="L6" s="1047"/>
      <c r="M6" s="1048"/>
      <c r="N6" s="1048"/>
      <c r="O6" s="1048"/>
      <c r="P6" s="1048"/>
      <c r="Q6" s="1048"/>
      <c r="R6" s="1050"/>
      <c r="S6" s="558"/>
      <c r="T6" s="557"/>
      <c r="U6" s="557"/>
      <c r="V6" s="557"/>
    </row>
    <row r="7" spans="1:24" s="559" customFormat="1" ht="15.45" customHeight="1">
      <c r="A7" s="557"/>
      <c r="B7" s="560" t="s">
        <v>465</v>
      </c>
      <c r="C7" s="557"/>
      <c r="D7" s="557"/>
      <c r="E7" s="557"/>
      <c r="F7" s="557"/>
      <c r="G7" s="557"/>
      <c r="H7" s="557"/>
      <c r="I7" s="557"/>
      <c r="J7" s="557"/>
      <c r="K7" s="557"/>
      <c r="L7" s="557"/>
      <c r="M7" s="557"/>
      <c r="N7" s="557"/>
      <c r="O7" s="557"/>
      <c r="P7" s="557"/>
      <c r="Q7" s="557"/>
      <c r="R7" s="557"/>
      <c r="S7" s="557"/>
      <c r="T7" s="557"/>
      <c r="U7" s="557"/>
      <c r="V7" s="557"/>
    </row>
    <row r="8" spans="1:24" s="564" customFormat="1" ht="24.75" customHeight="1">
      <c r="A8" s="561"/>
      <c r="B8" s="1051" t="s">
        <v>7</v>
      </c>
      <c r="C8" s="1052"/>
      <c r="D8" s="1052"/>
      <c r="E8" s="1052"/>
      <c r="F8" s="1052"/>
      <c r="G8" s="1052"/>
      <c r="H8" s="1052"/>
      <c r="I8" s="1052"/>
      <c r="J8" s="1052"/>
      <c r="K8" s="1052"/>
      <c r="L8" s="1055" t="s">
        <v>466</v>
      </c>
      <c r="M8" s="1055" t="s">
        <v>8</v>
      </c>
      <c r="N8" s="1057" t="s">
        <v>467</v>
      </c>
      <c r="O8" s="594"/>
      <c r="P8" s="1059" t="s">
        <v>468</v>
      </c>
      <c r="Q8" s="591"/>
      <c r="R8" s="1061" t="s">
        <v>469</v>
      </c>
      <c r="S8" s="590"/>
      <c r="T8" s="562"/>
      <c r="U8" s="562"/>
      <c r="V8" s="562"/>
      <c r="W8" s="563"/>
      <c r="X8" s="563"/>
    </row>
    <row r="9" spans="1:24" s="564" customFormat="1" ht="54.75" customHeight="1">
      <c r="A9" s="561"/>
      <c r="B9" s="1053"/>
      <c r="C9" s="1054"/>
      <c r="D9" s="1054"/>
      <c r="E9" s="1054"/>
      <c r="F9" s="1054"/>
      <c r="G9" s="1054"/>
      <c r="H9" s="1054"/>
      <c r="I9" s="1054"/>
      <c r="J9" s="1054"/>
      <c r="K9" s="1054"/>
      <c r="L9" s="1056"/>
      <c r="M9" s="1056"/>
      <c r="N9" s="1058"/>
      <c r="O9" s="565" t="s">
        <v>470</v>
      </c>
      <c r="P9" s="1060"/>
      <c r="Q9" s="566" t="s">
        <v>470</v>
      </c>
      <c r="R9" s="1062"/>
      <c r="S9" s="566" t="s">
        <v>470</v>
      </c>
      <c r="T9" s="562"/>
      <c r="U9" s="562"/>
      <c r="V9" s="562"/>
      <c r="W9" s="563"/>
      <c r="X9" s="563"/>
    </row>
    <row r="10" spans="1:24" s="559" customFormat="1" ht="20.25" customHeight="1">
      <c r="A10" s="557">
        <v>1</v>
      </c>
      <c r="B10" s="567">
        <f>IF(基本情報入力シート!C33="","",基本情報入力シート!C33)</f>
        <v>1</v>
      </c>
      <c r="C10" s="568">
        <f>IF(基本情報入力シート!D33="","",基本情報入力シート!D33)</f>
        <v>3</v>
      </c>
      <c r="D10" s="568">
        <f>IF(基本情報入力シート!E33="","",基本情報入力シート!E33)</f>
        <v>3</v>
      </c>
      <c r="E10" s="568">
        <f>IF(基本情報入力シート!F33="","",基本情報入力シート!F33)</f>
        <v>4</v>
      </c>
      <c r="F10" s="568">
        <f>IF(基本情報入力シート!G33="","",基本情報入力シート!G33)</f>
        <v>5</v>
      </c>
      <c r="G10" s="568">
        <f>IF(基本情報入力シート!H33="","",基本情報入力シート!H33)</f>
        <v>6</v>
      </c>
      <c r="H10" s="568">
        <f>IF(基本情報入力シート!I33="","",基本情報入力シート!I33)</f>
        <v>7</v>
      </c>
      <c r="I10" s="568">
        <f>IF(基本情報入力シート!J33="","",基本情報入力シート!J33)</f>
        <v>8</v>
      </c>
      <c r="J10" s="568">
        <f>IF(基本情報入力シート!K33="","",基本情報入力シート!K33)</f>
        <v>9</v>
      </c>
      <c r="K10" s="569">
        <f>IF(基本情報入力シート!L33="","",基本情報入力シート!L33)</f>
        <v>0</v>
      </c>
      <c r="L10" s="574" t="str">
        <f>IF(基本情報入力シート!X33="","",基本情報入力シート!X33)</f>
        <v>介護保険事業所名称０１</v>
      </c>
      <c r="M10" s="574" t="str">
        <f>IF(基本情報入力シート!Y33="","",基本情報入力シート!Y33)</f>
        <v>訪問介護</v>
      </c>
      <c r="N10" s="587">
        <f>IF('別紙様式3-2'!S19="","",'別紙様式3-2'!S19)</f>
        <v>2736000</v>
      </c>
      <c r="O10" s="595">
        <v>13000</v>
      </c>
      <c r="P10" s="589">
        <f>IF('別紙様式3-2'!X19="","",'別紙様式3-2'!X19)</f>
        <v>1723680</v>
      </c>
      <c r="Q10" s="592">
        <v>8190</v>
      </c>
      <c r="R10" s="589">
        <f>IF('別紙様式3-3'!U17="","",'別紙様式3-3'!U17)</f>
        <v>328320</v>
      </c>
      <c r="S10" s="570">
        <v>1560</v>
      </c>
      <c r="T10" s="557"/>
      <c r="U10" s="557"/>
      <c r="V10" s="557"/>
    </row>
    <row r="11" spans="1:24" s="559" customFormat="1" ht="20.25" customHeight="1">
      <c r="A11" s="557">
        <v>2</v>
      </c>
      <c r="B11" s="567">
        <f>IF(基本情報入力シート!C34="","",基本情報入力シート!C34)</f>
        <v>1</v>
      </c>
      <c r="C11" s="568">
        <f>IF(基本情報入力シート!D34="","",基本情報入力シート!D34)</f>
        <v>3</v>
      </c>
      <c r="D11" s="568">
        <f>IF(基本情報入力シート!E34="","",基本情報入力シート!E34)</f>
        <v>3</v>
      </c>
      <c r="E11" s="568">
        <f>IF(基本情報入力シート!F34="","",基本情報入力シート!F34)</f>
        <v>4</v>
      </c>
      <c r="F11" s="568">
        <f>IF(基本情報入力シート!G34="","",基本情報入力シート!G34)</f>
        <v>5</v>
      </c>
      <c r="G11" s="568">
        <f>IF(基本情報入力シート!H34="","",基本情報入力シート!H34)</f>
        <v>6</v>
      </c>
      <c r="H11" s="568">
        <f>IF(基本情報入力シート!I34="","",基本情報入力シート!I34)</f>
        <v>7</v>
      </c>
      <c r="I11" s="568">
        <f>IF(基本情報入力シート!J34="","",基本情報入力シート!J34)</f>
        <v>8</v>
      </c>
      <c r="J11" s="568">
        <f>IF(基本情報入力シート!K34="","",基本情報入力シート!K34)</f>
        <v>9</v>
      </c>
      <c r="K11" s="569">
        <f>IF(基本情報入力シート!L34="","",基本情報入力シート!L34)</f>
        <v>0</v>
      </c>
      <c r="L11" s="574" t="str">
        <f>IF(基本情報入力シート!X34="","",基本情報入力シート!X34)</f>
        <v>介護保険事業所名称０２</v>
      </c>
      <c r="M11" s="574" t="str">
        <f>IF(基本情報入力シート!Y34="","",基本情報入力シート!Y34)</f>
        <v>通所介護</v>
      </c>
      <c r="N11" s="587">
        <f>IF('別紙様式3-2'!S20="","",'別紙様式3-2'!S20)</f>
        <v>3086880</v>
      </c>
      <c r="O11" s="595"/>
      <c r="P11" s="589">
        <f>IF('別紙様式3-2'!X20="","",'別紙様式3-2'!X20)</f>
        <v>523200</v>
      </c>
      <c r="Q11" s="592"/>
      <c r="R11" s="589">
        <f>IF('別紙様式3-3'!U18="","",'別紙様式3-3'!U18)</f>
        <v>287760</v>
      </c>
      <c r="S11" s="570"/>
      <c r="T11" s="557"/>
      <c r="U11" s="557"/>
      <c r="V11" s="557"/>
    </row>
    <row r="12" spans="1:24" s="559" customFormat="1" ht="20.25" customHeight="1">
      <c r="A12" s="557">
        <v>3</v>
      </c>
      <c r="B12" s="567">
        <f>IF(基本情報入力シート!C35="","",基本情報入力シート!C35)</f>
        <v>1</v>
      </c>
      <c r="C12" s="568">
        <f>IF(基本情報入力シート!D35="","",基本情報入力シート!D35)</f>
        <v>1</v>
      </c>
      <c r="D12" s="568">
        <f>IF(基本情報入力シート!E35="","",基本情報入力シート!E35)</f>
        <v>3</v>
      </c>
      <c r="E12" s="568">
        <f>IF(基本情報入力シート!F35="","",基本情報入力シート!F35)</f>
        <v>4</v>
      </c>
      <c r="F12" s="568">
        <f>IF(基本情報入力シート!G35="","",基本情報入力シート!G35)</f>
        <v>5</v>
      </c>
      <c r="G12" s="568">
        <f>IF(基本情報入力シート!H35="","",基本情報入力シート!H35)</f>
        <v>6</v>
      </c>
      <c r="H12" s="568">
        <f>IF(基本情報入力シート!I35="","",基本情報入力シート!I35)</f>
        <v>7</v>
      </c>
      <c r="I12" s="568">
        <f>IF(基本情報入力シート!J35="","",基本情報入力シート!J35)</f>
        <v>8</v>
      </c>
      <c r="J12" s="568">
        <f>IF(基本情報入力シート!K35="","",基本情報入力シート!K35)</f>
        <v>9</v>
      </c>
      <c r="K12" s="569">
        <f>IF(基本情報入力シート!L35="","",基本情報入力シート!L35)</f>
        <v>0</v>
      </c>
      <c r="L12" s="574" t="str">
        <f>IF(基本情報入力シート!X35="","",基本情報入力シート!X35)</f>
        <v>介護保険事業所名称０３</v>
      </c>
      <c r="M12" s="574" t="str">
        <f>IF(基本情報入力シート!Y35="","",基本情報入力シート!Y35)</f>
        <v>介護老人福祉施設</v>
      </c>
      <c r="N12" s="587">
        <f>IF('別紙様式3-2'!S21="","",'別紙様式3-2'!S21)</f>
        <v>16148160</v>
      </c>
      <c r="O12" s="595"/>
      <c r="P12" s="589">
        <f>IF('別紙様式3-2'!X21="","",'別紙様式3-2'!X21)</f>
        <v>7266672</v>
      </c>
      <c r="Q12" s="592"/>
      <c r="R12" s="589">
        <f>IF('別紙様式3-3'!U19="","",'別紙様式3-3'!U19)</f>
        <v>2153088</v>
      </c>
      <c r="S12" s="570"/>
      <c r="T12" s="557"/>
      <c r="U12" s="557"/>
      <c r="V12" s="557"/>
    </row>
    <row r="13" spans="1:24" s="559" customFormat="1" ht="20.25" customHeight="1">
      <c r="A13" s="557">
        <v>4</v>
      </c>
      <c r="B13" s="567">
        <f>IF(基本情報入力シート!C36="","",基本情報入力シート!C36)</f>
        <v>1</v>
      </c>
      <c r="C13" s="568">
        <f>IF(基本情報入力シート!D36="","",基本情報入力シート!D36)</f>
        <v>4</v>
      </c>
      <c r="D13" s="568">
        <f>IF(基本情報入力シート!E36="","",基本情報入力シート!E36)</f>
        <v>3</v>
      </c>
      <c r="E13" s="568">
        <f>IF(基本情報入力シート!F36="","",基本情報入力シート!F36)</f>
        <v>4</v>
      </c>
      <c r="F13" s="568">
        <f>IF(基本情報入力シート!G36="","",基本情報入力シート!G36)</f>
        <v>5</v>
      </c>
      <c r="G13" s="568">
        <f>IF(基本情報入力シート!H36="","",基本情報入力シート!H36)</f>
        <v>6</v>
      </c>
      <c r="H13" s="568">
        <f>IF(基本情報入力シート!I36="","",基本情報入力シート!I36)</f>
        <v>7</v>
      </c>
      <c r="I13" s="568">
        <f>IF(基本情報入力シート!J36="","",基本情報入力シート!J36)</f>
        <v>8</v>
      </c>
      <c r="J13" s="568">
        <f>IF(基本情報入力シート!K36="","",基本情報入力シート!K36)</f>
        <v>9</v>
      </c>
      <c r="K13" s="569">
        <f>IF(基本情報入力シート!L36="","",基本情報入力シート!L36)</f>
        <v>0</v>
      </c>
      <c r="L13" s="574" t="str">
        <f>IF(基本情報入力シート!X36="","",基本情報入力シート!X36)</f>
        <v>介護保険事業所名称０４</v>
      </c>
      <c r="M13" s="574" t="str">
        <f>IF(基本情報入力シート!Y36="","",基本情報入力シート!Y36)</f>
        <v>小規模多機能型居宅介護</v>
      </c>
      <c r="N13" s="587">
        <f>IF('別紙様式3-2'!S22="","",'別紙様式3-2'!S22)</f>
        <v>3864576</v>
      </c>
      <c r="O13" s="595"/>
      <c r="P13" s="589">
        <f>IF('別紙様式3-2'!X22="","",'別紙様式3-2'!X22)</f>
        <v>783360</v>
      </c>
      <c r="Q13" s="592"/>
      <c r="R13" s="589">
        <f>IF('別紙様式3-3'!U20="","",'別紙様式3-3'!U20)</f>
        <v>443904</v>
      </c>
      <c r="S13" s="570"/>
      <c r="T13" s="557"/>
      <c r="U13" s="557"/>
      <c r="V13" s="557"/>
    </row>
    <row r="14" spans="1:24" s="559" customFormat="1" ht="20.25" customHeight="1">
      <c r="A14" s="557">
        <v>5</v>
      </c>
      <c r="B14" s="567">
        <f>IF(基本情報入力シート!C37="","",基本情報入力シート!C37)</f>
        <v>1</v>
      </c>
      <c r="C14" s="568">
        <f>IF(基本情報入力シート!D37="","",基本情報入力シート!D37)</f>
        <v>2</v>
      </c>
      <c r="D14" s="568">
        <f>IF(基本情報入力シート!E37="","",基本情報入力シート!E37)</f>
        <v>3</v>
      </c>
      <c r="E14" s="568">
        <f>IF(基本情報入力シート!F37="","",基本情報入力シート!F37)</f>
        <v>4</v>
      </c>
      <c r="F14" s="568">
        <f>IF(基本情報入力シート!G37="","",基本情報入力シート!G37)</f>
        <v>5</v>
      </c>
      <c r="G14" s="568">
        <f>IF(基本情報入力シート!H37="","",基本情報入力シート!H37)</f>
        <v>6</v>
      </c>
      <c r="H14" s="568">
        <f>IF(基本情報入力シート!I37="","",基本情報入力シート!I37)</f>
        <v>7</v>
      </c>
      <c r="I14" s="568">
        <f>IF(基本情報入力シート!J37="","",基本情報入力シート!J37)</f>
        <v>8</v>
      </c>
      <c r="J14" s="568">
        <f>IF(基本情報入力シート!K37="","",基本情報入力シート!K37)</f>
        <v>9</v>
      </c>
      <c r="K14" s="569">
        <f>IF(基本情報入力シート!L37="","",基本情報入力シート!L37)</f>
        <v>6</v>
      </c>
      <c r="L14" s="574" t="str">
        <f>IF(基本情報入力シート!X37="","",基本情報入力シート!X37)</f>
        <v>介護保険事業所名称０５</v>
      </c>
      <c r="M14" s="574" t="str">
        <f>IF(基本情報入力シート!Y37="","",基本情報入力シート!Y37)</f>
        <v>介護老人保健施設</v>
      </c>
      <c r="N14" s="587">
        <f>IF('別紙様式3-2'!S23="","",'別紙様式3-2'!S23)</f>
        <v>12995424</v>
      </c>
      <c r="O14" s="595">
        <v>25100</v>
      </c>
      <c r="P14" s="589">
        <f>IF('別紙様式3-2'!X23="","",'別紙様式3-2'!X23)</f>
        <v>6997536</v>
      </c>
      <c r="Q14" s="592">
        <v>13250</v>
      </c>
      <c r="R14" s="589">
        <f>IF('別紙様式3-3'!U21="","",'別紙様式3-3'!U21)</f>
        <v>1332864</v>
      </c>
      <c r="S14" s="570">
        <v>2560</v>
      </c>
      <c r="T14" s="557"/>
      <c r="U14" s="557"/>
      <c r="V14" s="557"/>
    </row>
    <row r="15" spans="1:24" s="559" customFormat="1" ht="20.25" customHeight="1">
      <c r="A15" s="557">
        <v>6</v>
      </c>
      <c r="B15" s="567">
        <f>IF(基本情報入力シート!C38="","",基本情報入力シート!C38)</f>
        <v>1</v>
      </c>
      <c r="C15" s="568">
        <f>IF(基本情報入力シート!D38="","",基本情報入力シート!D38)</f>
        <v>2</v>
      </c>
      <c r="D15" s="568">
        <f>IF(基本情報入力シート!E38="","",基本情報入力シート!E38)</f>
        <v>3</v>
      </c>
      <c r="E15" s="568">
        <f>IF(基本情報入力シート!F38="","",基本情報入力シート!F38)</f>
        <v>4</v>
      </c>
      <c r="F15" s="568">
        <f>IF(基本情報入力シート!G38="","",基本情報入力シート!G38)</f>
        <v>5</v>
      </c>
      <c r="G15" s="568">
        <f>IF(基本情報入力シート!H38="","",基本情報入力シート!H38)</f>
        <v>6</v>
      </c>
      <c r="H15" s="568">
        <f>IF(基本情報入力シート!I38="","",基本情報入力シート!I38)</f>
        <v>7</v>
      </c>
      <c r="I15" s="568">
        <f>IF(基本情報入力シート!J38="","",基本情報入力シート!J38)</f>
        <v>8</v>
      </c>
      <c r="J15" s="568">
        <f>IF(基本情報入力シート!K38="","",基本情報入力シート!K38)</f>
        <v>9</v>
      </c>
      <c r="K15" s="569">
        <f>IF(基本情報入力シート!L38="","",基本情報入力シート!L38)</f>
        <v>6</v>
      </c>
      <c r="L15" s="574" t="str">
        <f>IF(基本情報入力シート!X38="","",基本情報入力シート!X38)</f>
        <v>介護保険事業所名称０５</v>
      </c>
      <c r="M15" s="574" t="str">
        <f>IF(基本情報入力シート!Y38="","",基本情報入力シート!Y38)</f>
        <v>短期入所療養介護（老健）</v>
      </c>
      <c r="N15" s="587">
        <f>IF('別紙様式3-2'!S24="","",'別紙様式3-2'!S24)</f>
        <v>499824</v>
      </c>
      <c r="O15" s="595"/>
      <c r="P15" s="589">
        <f>IF('別紙様式3-2'!X24="","",'別紙様式3-2'!X24)</f>
        <v>269136</v>
      </c>
      <c r="Q15" s="592"/>
      <c r="R15" s="589">
        <f>IF('別紙様式3-3'!U22="","",'別紙様式3-3'!U22)</f>
        <v>51264</v>
      </c>
      <c r="S15" s="570"/>
      <c r="T15" s="557"/>
      <c r="U15" s="557"/>
      <c r="V15" s="557"/>
    </row>
    <row r="16" spans="1:24" s="559" customFormat="1" ht="22.5" customHeight="1">
      <c r="A16" s="557">
        <v>7</v>
      </c>
      <c r="B16" s="567" t="str">
        <f>IF(基本情報入力シート!C39="","",基本情報入力シート!C39)</f>
        <v/>
      </c>
      <c r="C16" s="568" t="str">
        <f>IF(基本情報入力シート!D39="","",基本情報入力シート!D39)</f>
        <v/>
      </c>
      <c r="D16" s="568" t="str">
        <f>IF(基本情報入力シート!E39="","",基本情報入力シート!E39)</f>
        <v/>
      </c>
      <c r="E16" s="568" t="str">
        <f>IF(基本情報入力シート!F39="","",基本情報入力シート!F39)</f>
        <v/>
      </c>
      <c r="F16" s="568" t="str">
        <f>IF(基本情報入力シート!G39="","",基本情報入力シート!G39)</f>
        <v/>
      </c>
      <c r="G16" s="568" t="str">
        <f>IF(基本情報入力シート!H39="","",基本情報入力シート!H39)</f>
        <v/>
      </c>
      <c r="H16" s="568" t="str">
        <f>IF(基本情報入力シート!I39="","",基本情報入力シート!I39)</f>
        <v/>
      </c>
      <c r="I16" s="568" t="str">
        <f>IF(基本情報入力シート!J39="","",基本情報入力シート!J39)</f>
        <v/>
      </c>
      <c r="J16" s="568" t="str">
        <f>IF(基本情報入力シート!K39="","",基本情報入力シート!K39)</f>
        <v/>
      </c>
      <c r="K16" s="569" t="str">
        <f>IF(基本情報入力シート!L39="","",基本情報入力シート!L39)</f>
        <v/>
      </c>
      <c r="L16" s="574" t="str">
        <f>IF(基本情報入力シート!X39="","",基本情報入力シート!X39)</f>
        <v/>
      </c>
      <c r="M16" s="574" t="str">
        <f>IF(基本情報入力シート!Y39="","",基本情報入力シート!Y39)</f>
        <v/>
      </c>
      <c r="N16" s="587" t="str">
        <f>IF('別紙様式3-2'!S25="","",'別紙様式3-2'!S25)</f>
        <v/>
      </c>
      <c r="O16" s="595"/>
      <c r="P16" s="589" t="str">
        <f>IF('別紙様式3-2'!X25="","",'別紙様式3-2'!X25)</f>
        <v/>
      </c>
      <c r="Q16" s="592"/>
      <c r="R16" s="589" t="str">
        <f>IF('別紙様式3-3'!U23="","",'別紙様式3-3'!U23)</f>
        <v/>
      </c>
      <c r="S16" s="570"/>
      <c r="T16" s="557"/>
      <c r="U16" s="557"/>
      <c r="V16" s="557"/>
    </row>
    <row r="17" spans="1:22" s="559" customFormat="1" ht="22.5" customHeight="1">
      <c r="A17" s="557">
        <v>8</v>
      </c>
      <c r="B17" s="567" t="str">
        <f>IF(基本情報入力シート!C40="","",基本情報入力シート!C40)</f>
        <v/>
      </c>
      <c r="C17" s="568" t="str">
        <f>IF(基本情報入力シート!D40="","",基本情報入力シート!D40)</f>
        <v/>
      </c>
      <c r="D17" s="568" t="str">
        <f>IF(基本情報入力シート!E40="","",基本情報入力シート!E40)</f>
        <v/>
      </c>
      <c r="E17" s="568" t="str">
        <f>IF(基本情報入力シート!F40="","",基本情報入力シート!F40)</f>
        <v/>
      </c>
      <c r="F17" s="568" t="str">
        <f>IF(基本情報入力シート!G40="","",基本情報入力シート!G40)</f>
        <v/>
      </c>
      <c r="G17" s="568" t="str">
        <f>IF(基本情報入力シート!H40="","",基本情報入力シート!H40)</f>
        <v/>
      </c>
      <c r="H17" s="568" t="str">
        <f>IF(基本情報入力シート!I40="","",基本情報入力シート!I40)</f>
        <v/>
      </c>
      <c r="I17" s="568" t="str">
        <f>IF(基本情報入力シート!J40="","",基本情報入力シート!J40)</f>
        <v/>
      </c>
      <c r="J17" s="568" t="str">
        <f>IF(基本情報入力シート!K40="","",基本情報入力シート!K40)</f>
        <v/>
      </c>
      <c r="K17" s="569" t="str">
        <f>IF(基本情報入力シート!L40="","",基本情報入力シート!L40)</f>
        <v/>
      </c>
      <c r="L17" s="574" t="str">
        <f>IF(基本情報入力シート!X40="","",基本情報入力シート!X40)</f>
        <v/>
      </c>
      <c r="M17" s="574" t="str">
        <f>IF(基本情報入力シート!Y40="","",基本情報入力シート!Y40)</f>
        <v/>
      </c>
      <c r="N17" s="587" t="str">
        <f>IF('別紙様式3-2'!S26="","",'別紙様式3-2'!S26)</f>
        <v/>
      </c>
      <c r="O17" s="595"/>
      <c r="P17" s="589" t="str">
        <f>IF('別紙様式3-2'!X26="","",'別紙様式3-2'!X26)</f>
        <v/>
      </c>
      <c r="Q17" s="592"/>
      <c r="R17" s="589" t="str">
        <f>IF('別紙様式3-3'!U24="","",'別紙様式3-3'!U24)</f>
        <v/>
      </c>
      <c r="S17" s="570"/>
      <c r="T17" s="557"/>
      <c r="U17" s="557"/>
      <c r="V17" s="557"/>
    </row>
    <row r="18" spans="1:22" s="559" customFormat="1" ht="22.5" customHeight="1">
      <c r="A18" s="557">
        <v>9</v>
      </c>
      <c r="B18" s="567" t="str">
        <f>IF(基本情報入力シート!C41="","",基本情報入力シート!C41)</f>
        <v/>
      </c>
      <c r="C18" s="568" t="str">
        <f>IF(基本情報入力シート!D41="","",基本情報入力シート!D41)</f>
        <v/>
      </c>
      <c r="D18" s="568" t="str">
        <f>IF(基本情報入力シート!E41="","",基本情報入力シート!E41)</f>
        <v/>
      </c>
      <c r="E18" s="568" t="str">
        <f>IF(基本情報入力シート!F41="","",基本情報入力シート!F41)</f>
        <v/>
      </c>
      <c r="F18" s="568" t="str">
        <f>IF(基本情報入力シート!G41="","",基本情報入力シート!G41)</f>
        <v/>
      </c>
      <c r="G18" s="568" t="str">
        <f>IF(基本情報入力シート!H41="","",基本情報入力シート!H41)</f>
        <v/>
      </c>
      <c r="H18" s="568" t="str">
        <f>IF(基本情報入力シート!I41="","",基本情報入力シート!I41)</f>
        <v/>
      </c>
      <c r="I18" s="568" t="str">
        <f>IF(基本情報入力シート!J41="","",基本情報入力シート!J41)</f>
        <v/>
      </c>
      <c r="J18" s="568" t="str">
        <f>IF(基本情報入力シート!K41="","",基本情報入力シート!K41)</f>
        <v/>
      </c>
      <c r="K18" s="569" t="str">
        <f>IF(基本情報入力シート!L41="","",基本情報入力シート!L41)</f>
        <v/>
      </c>
      <c r="L18" s="574" t="str">
        <f>IF(基本情報入力シート!X41="","",基本情報入力シート!X41)</f>
        <v/>
      </c>
      <c r="M18" s="574" t="str">
        <f>IF(基本情報入力シート!Y41="","",基本情報入力シート!Y41)</f>
        <v/>
      </c>
      <c r="N18" s="587" t="str">
        <f>IF('別紙様式3-2'!S27="","",'別紙様式3-2'!S27)</f>
        <v/>
      </c>
      <c r="O18" s="595"/>
      <c r="P18" s="589" t="str">
        <f>IF('別紙様式3-2'!X27="","",'別紙様式3-2'!X27)</f>
        <v/>
      </c>
      <c r="Q18" s="592"/>
      <c r="R18" s="589" t="str">
        <f>IF('別紙様式3-3'!U25="","",'別紙様式3-3'!U25)</f>
        <v/>
      </c>
      <c r="S18" s="570"/>
      <c r="T18" s="557"/>
      <c r="U18" s="557"/>
      <c r="V18" s="557"/>
    </row>
    <row r="19" spans="1:22" s="559" customFormat="1" ht="20.25" customHeight="1">
      <c r="A19" s="557">
        <v>10</v>
      </c>
      <c r="B19" s="567" t="str">
        <f>IF(基本情報入力シート!C42="","",基本情報入力シート!C42)</f>
        <v/>
      </c>
      <c r="C19" s="568" t="str">
        <f>IF(基本情報入力シート!D42="","",基本情報入力シート!D42)</f>
        <v/>
      </c>
      <c r="D19" s="568" t="str">
        <f>IF(基本情報入力シート!E42="","",基本情報入力シート!E42)</f>
        <v/>
      </c>
      <c r="E19" s="568" t="str">
        <f>IF(基本情報入力シート!F42="","",基本情報入力シート!F42)</f>
        <v/>
      </c>
      <c r="F19" s="568" t="str">
        <f>IF(基本情報入力シート!G42="","",基本情報入力シート!G42)</f>
        <v/>
      </c>
      <c r="G19" s="568" t="str">
        <f>IF(基本情報入力シート!H42="","",基本情報入力シート!H42)</f>
        <v/>
      </c>
      <c r="H19" s="568" t="str">
        <f>IF(基本情報入力シート!I42="","",基本情報入力シート!I42)</f>
        <v/>
      </c>
      <c r="I19" s="568" t="str">
        <f>IF(基本情報入力シート!J42="","",基本情報入力シート!J42)</f>
        <v/>
      </c>
      <c r="J19" s="568" t="str">
        <f>IF(基本情報入力シート!K42="","",基本情報入力シート!K42)</f>
        <v/>
      </c>
      <c r="K19" s="569" t="str">
        <f>IF(基本情報入力シート!L42="","",基本情報入力シート!L42)</f>
        <v/>
      </c>
      <c r="L19" s="574" t="str">
        <f>IF(基本情報入力シート!X42="","",基本情報入力シート!X42)</f>
        <v/>
      </c>
      <c r="M19" s="574" t="str">
        <f>IF(基本情報入力シート!Y42="","",基本情報入力シート!Y42)</f>
        <v/>
      </c>
      <c r="N19" s="587" t="str">
        <f>IF('別紙様式3-2'!S28="","",'別紙様式3-2'!S28)</f>
        <v/>
      </c>
      <c r="O19" s="595"/>
      <c r="P19" s="589" t="str">
        <f>IF('別紙様式3-2'!X28="","",'別紙様式3-2'!X28)</f>
        <v/>
      </c>
      <c r="Q19" s="592"/>
      <c r="R19" s="589" t="str">
        <f>IF('別紙様式3-3'!U26="","",'別紙様式3-3'!U26)</f>
        <v/>
      </c>
      <c r="S19" s="570"/>
      <c r="T19" s="557"/>
      <c r="U19" s="557"/>
      <c r="V19" s="557"/>
    </row>
    <row r="20" spans="1:22" s="559" customFormat="1" ht="20.25" customHeight="1">
      <c r="A20" s="557">
        <v>11</v>
      </c>
      <c r="B20" s="567" t="str">
        <f>IF(基本情報入力シート!C43="","",基本情報入力シート!C43)</f>
        <v/>
      </c>
      <c r="C20" s="568" t="str">
        <f>IF(基本情報入力シート!D43="","",基本情報入力シート!D43)</f>
        <v/>
      </c>
      <c r="D20" s="568" t="str">
        <f>IF(基本情報入力シート!E43="","",基本情報入力シート!E43)</f>
        <v/>
      </c>
      <c r="E20" s="568" t="str">
        <f>IF(基本情報入力シート!F43="","",基本情報入力シート!F43)</f>
        <v/>
      </c>
      <c r="F20" s="568" t="str">
        <f>IF(基本情報入力シート!G43="","",基本情報入力シート!G43)</f>
        <v/>
      </c>
      <c r="G20" s="568" t="str">
        <f>IF(基本情報入力シート!H43="","",基本情報入力シート!H43)</f>
        <v/>
      </c>
      <c r="H20" s="568" t="str">
        <f>IF(基本情報入力シート!I43="","",基本情報入力シート!I43)</f>
        <v/>
      </c>
      <c r="I20" s="568" t="str">
        <f>IF(基本情報入力シート!J43="","",基本情報入力シート!J43)</f>
        <v/>
      </c>
      <c r="J20" s="568" t="str">
        <f>IF(基本情報入力シート!K43="","",基本情報入力シート!K43)</f>
        <v/>
      </c>
      <c r="K20" s="569" t="str">
        <f>IF(基本情報入力シート!L43="","",基本情報入力シート!L43)</f>
        <v/>
      </c>
      <c r="L20" s="574" t="str">
        <f>IF(基本情報入力シート!X43="","",基本情報入力シート!X43)</f>
        <v/>
      </c>
      <c r="M20" s="574" t="str">
        <f>IF(基本情報入力シート!Y43="","",基本情報入力シート!Y43)</f>
        <v/>
      </c>
      <c r="N20" s="587" t="str">
        <f>IF('別紙様式3-2'!S29="","",'別紙様式3-2'!S29)</f>
        <v/>
      </c>
      <c r="O20" s="595"/>
      <c r="P20" s="589" t="str">
        <f>IF('別紙様式3-2'!X29="","",'別紙様式3-2'!X29)</f>
        <v/>
      </c>
      <c r="Q20" s="592"/>
      <c r="R20" s="589" t="str">
        <f>IF('別紙様式3-3'!U27="","",'別紙様式3-3'!U27)</f>
        <v/>
      </c>
      <c r="S20" s="570"/>
      <c r="T20" s="557"/>
      <c r="U20" s="557"/>
      <c r="V20" s="557"/>
    </row>
    <row r="21" spans="1:22" s="559" customFormat="1" ht="20.25" customHeight="1">
      <c r="A21" s="557">
        <v>12</v>
      </c>
      <c r="B21" s="567" t="str">
        <f>IF(基本情報入力シート!C44="","",基本情報入力シート!C44)</f>
        <v/>
      </c>
      <c r="C21" s="568" t="str">
        <f>IF(基本情報入力シート!D44="","",基本情報入力シート!D44)</f>
        <v/>
      </c>
      <c r="D21" s="568" t="str">
        <f>IF(基本情報入力シート!E44="","",基本情報入力シート!E44)</f>
        <v/>
      </c>
      <c r="E21" s="568" t="str">
        <f>IF(基本情報入力シート!F44="","",基本情報入力シート!F44)</f>
        <v/>
      </c>
      <c r="F21" s="568" t="str">
        <f>IF(基本情報入力シート!G44="","",基本情報入力シート!G44)</f>
        <v/>
      </c>
      <c r="G21" s="568" t="str">
        <f>IF(基本情報入力シート!H44="","",基本情報入力シート!H44)</f>
        <v/>
      </c>
      <c r="H21" s="568" t="str">
        <f>IF(基本情報入力シート!I44="","",基本情報入力シート!I44)</f>
        <v/>
      </c>
      <c r="I21" s="568" t="str">
        <f>IF(基本情報入力シート!J44="","",基本情報入力シート!J44)</f>
        <v/>
      </c>
      <c r="J21" s="568" t="str">
        <f>IF(基本情報入力シート!K44="","",基本情報入力シート!K44)</f>
        <v/>
      </c>
      <c r="K21" s="569" t="str">
        <f>IF(基本情報入力シート!L44="","",基本情報入力シート!L44)</f>
        <v/>
      </c>
      <c r="L21" s="574" t="str">
        <f>IF(基本情報入力シート!X44="","",基本情報入力シート!X44)</f>
        <v/>
      </c>
      <c r="M21" s="574" t="str">
        <f>IF(基本情報入力シート!Y44="","",基本情報入力シート!Y44)</f>
        <v/>
      </c>
      <c r="N21" s="587" t="str">
        <f>IF('別紙様式3-2'!S30="","",'別紙様式3-2'!S30)</f>
        <v/>
      </c>
      <c r="O21" s="595"/>
      <c r="P21" s="589" t="str">
        <f>IF('別紙様式3-2'!X30="","",'別紙様式3-2'!X30)</f>
        <v/>
      </c>
      <c r="Q21" s="592"/>
      <c r="R21" s="589" t="str">
        <f>IF('別紙様式3-3'!U28="","",'別紙様式3-3'!U28)</f>
        <v/>
      </c>
      <c r="S21" s="570"/>
      <c r="T21" s="557"/>
      <c r="U21" s="557"/>
      <c r="V21" s="557"/>
    </row>
    <row r="22" spans="1:22" s="559" customFormat="1" ht="20.25" customHeight="1">
      <c r="A22" s="557">
        <v>13</v>
      </c>
      <c r="B22" s="567" t="str">
        <f>IF(基本情報入力シート!C45="","",基本情報入力シート!C45)</f>
        <v/>
      </c>
      <c r="C22" s="568" t="str">
        <f>IF(基本情報入力シート!D45="","",基本情報入力シート!D45)</f>
        <v/>
      </c>
      <c r="D22" s="568" t="str">
        <f>IF(基本情報入力シート!E45="","",基本情報入力シート!E45)</f>
        <v/>
      </c>
      <c r="E22" s="568" t="str">
        <f>IF(基本情報入力シート!F45="","",基本情報入力シート!F45)</f>
        <v/>
      </c>
      <c r="F22" s="568" t="str">
        <f>IF(基本情報入力シート!G45="","",基本情報入力シート!G45)</f>
        <v/>
      </c>
      <c r="G22" s="568" t="str">
        <f>IF(基本情報入力シート!H45="","",基本情報入力シート!H45)</f>
        <v/>
      </c>
      <c r="H22" s="568" t="str">
        <f>IF(基本情報入力シート!I45="","",基本情報入力シート!I45)</f>
        <v/>
      </c>
      <c r="I22" s="568" t="str">
        <f>IF(基本情報入力シート!J45="","",基本情報入力シート!J45)</f>
        <v/>
      </c>
      <c r="J22" s="568" t="str">
        <f>IF(基本情報入力シート!K45="","",基本情報入力シート!K45)</f>
        <v/>
      </c>
      <c r="K22" s="569" t="str">
        <f>IF(基本情報入力シート!L45="","",基本情報入力シート!L45)</f>
        <v/>
      </c>
      <c r="L22" s="574" t="str">
        <f>IF(基本情報入力シート!X45="","",基本情報入力シート!X45)</f>
        <v/>
      </c>
      <c r="M22" s="574" t="str">
        <f>IF(基本情報入力シート!Y45="","",基本情報入力シート!Y45)</f>
        <v/>
      </c>
      <c r="N22" s="587" t="str">
        <f>IF('別紙様式3-2'!S31="","",'別紙様式3-2'!S31)</f>
        <v/>
      </c>
      <c r="O22" s="595"/>
      <c r="P22" s="589" t="str">
        <f>IF('別紙様式3-2'!X31="","",'別紙様式3-2'!X31)</f>
        <v/>
      </c>
      <c r="Q22" s="592"/>
      <c r="R22" s="589" t="str">
        <f>IF('別紙様式3-3'!U29="","",'別紙様式3-3'!U29)</f>
        <v/>
      </c>
      <c r="S22" s="570"/>
      <c r="T22" s="557"/>
      <c r="U22" s="557"/>
      <c r="V22" s="557"/>
    </row>
    <row r="23" spans="1:22" s="559" customFormat="1" ht="20.25" customHeight="1">
      <c r="A23" s="557">
        <v>14</v>
      </c>
      <c r="B23" s="567" t="str">
        <f>IF(基本情報入力シート!C46="","",基本情報入力シート!C46)</f>
        <v/>
      </c>
      <c r="C23" s="568" t="str">
        <f>IF(基本情報入力シート!D46="","",基本情報入力シート!D46)</f>
        <v/>
      </c>
      <c r="D23" s="568" t="str">
        <f>IF(基本情報入力シート!E46="","",基本情報入力シート!E46)</f>
        <v/>
      </c>
      <c r="E23" s="568" t="str">
        <f>IF(基本情報入力シート!F46="","",基本情報入力シート!F46)</f>
        <v/>
      </c>
      <c r="F23" s="568" t="str">
        <f>IF(基本情報入力シート!G46="","",基本情報入力シート!G46)</f>
        <v/>
      </c>
      <c r="G23" s="568" t="str">
        <f>IF(基本情報入力シート!H46="","",基本情報入力シート!H46)</f>
        <v/>
      </c>
      <c r="H23" s="568" t="str">
        <f>IF(基本情報入力シート!I46="","",基本情報入力シート!I46)</f>
        <v/>
      </c>
      <c r="I23" s="568" t="str">
        <f>IF(基本情報入力シート!J46="","",基本情報入力シート!J46)</f>
        <v/>
      </c>
      <c r="J23" s="568" t="str">
        <f>IF(基本情報入力シート!K46="","",基本情報入力シート!K46)</f>
        <v/>
      </c>
      <c r="K23" s="569" t="str">
        <f>IF(基本情報入力シート!L46="","",基本情報入力シート!L46)</f>
        <v/>
      </c>
      <c r="L23" s="574" t="str">
        <f>IF(基本情報入力シート!X46="","",基本情報入力シート!X46)</f>
        <v/>
      </c>
      <c r="M23" s="574" t="str">
        <f>IF(基本情報入力シート!Y46="","",基本情報入力シート!Y46)</f>
        <v/>
      </c>
      <c r="N23" s="587" t="str">
        <f>IF('別紙様式3-2'!S32="","",'別紙様式3-2'!S32)</f>
        <v/>
      </c>
      <c r="O23" s="595"/>
      <c r="P23" s="589" t="str">
        <f>IF('別紙様式3-2'!X32="","",'別紙様式3-2'!X32)</f>
        <v/>
      </c>
      <c r="Q23" s="592"/>
      <c r="R23" s="589" t="str">
        <f>IF('別紙様式3-3'!U30="","",'別紙様式3-3'!U30)</f>
        <v/>
      </c>
      <c r="S23" s="570"/>
      <c r="T23" s="557"/>
      <c r="U23" s="557"/>
      <c r="V23" s="557"/>
    </row>
    <row r="24" spans="1:22" s="559" customFormat="1" ht="20.25" customHeight="1">
      <c r="A24" s="557">
        <v>15</v>
      </c>
      <c r="B24" s="567" t="str">
        <f>IF(基本情報入力シート!C47="","",基本情報入力シート!C47)</f>
        <v/>
      </c>
      <c r="C24" s="568" t="str">
        <f>IF(基本情報入力シート!D47="","",基本情報入力シート!D47)</f>
        <v/>
      </c>
      <c r="D24" s="568" t="str">
        <f>IF(基本情報入力シート!E47="","",基本情報入力シート!E47)</f>
        <v/>
      </c>
      <c r="E24" s="568" t="str">
        <f>IF(基本情報入力シート!F47="","",基本情報入力シート!F47)</f>
        <v/>
      </c>
      <c r="F24" s="568" t="str">
        <f>IF(基本情報入力シート!G47="","",基本情報入力シート!G47)</f>
        <v/>
      </c>
      <c r="G24" s="568" t="str">
        <f>IF(基本情報入力シート!H47="","",基本情報入力シート!H47)</f>
        <v/>
      </c>
      <c r="H24" s="568" t="str">
        <f>IF(基本情報入力シート!I47="","",基本情報入力シート!I47)</f>
        <v/>
      </c>
      <c r="I24" s="568" t="str">
        <f>IF(基本情報入力シート!J47="","",基本情報入力シート!J47)</f>
        <v/>
      </c>
      <c r="J24" s="568" t="str">
        <f>IF(基本情報入力シート!K47="","",基本情報入力シート!K47)</f>
        <v/>
      </c>
      <c r="K24" s="569" t="str">
        <f>IF(基本情報入力シート!L47="","",基本情報入力シート!L47)</f>
        <v/>
      </c>
      <c r="L24" s="574" t="str">
        <f>IF(基本情報入力シート!X47="","",基本情報入力シート!X47)</f>
        <v/>
      </c>
      <c r="M24" s="574" t="str">
        <f>IF(基本情報入力シート!Y47="","",基本情報入力シート!Y47)</f>
        <v/>
      </c>
      <c r="N24" s="587" t="str">
        <f>IF('別紙様式3-2'!S33="","",'別紙様式3-2'!S33)</f>
        <v/>
      </c>
      <c r="O24" s="595"/>
      <c r="P24" s="589" t="str">
        <f>IF('別紙様式3-2'!X33="","",'別紙様式3-2'!X33)</f>
        <v/>
      </c>
      <c r="Q24" s="592"/>
      <c r="R24" s="589" t="str">
        <f>IF('別紙様式3-3'!U31="","",'別紙様式3-3'!U31)</f>
        <v/>
      </c>
      <c r="S24" s="570"/>
      <c r="T24" s="557"/>
      <c r="U24" s="557"/>
      <c r="V24" s="557"/>
    </row>
    <row r="25" spans="1:22" s="559" customFormat="1" ht="20.25" customHeight="1">
      <c r="A25" s="557">
        <v>16</v>
      </c>
      <c r="B25" s="567" t="str">
        <f>IF(基本情報入力シート!C48="","",基本情報入力シート!C48)</f>
        <v/>
      </c>
      <c r="C25" s="568" t="str">
        <f>IF(基本情報入力シート!D48="","",基本情報入力シート!D48)</f>
        <v/>
      </c>
      <c r="D25" s="568" t="str">
        <f>IF(基本情報入力シート!E48="","",基本情報入力シート!E48)</f>
        <v/>
      </c>
      <c r="E25" s="568" t="str">
        <f>IF(基本情報入力シート!F48="","",基本情報入力シート!F48)</f>
        <v/>
      </c>
      <c r="F25" s="568" t="str">
        <f>IF(基本情報入力シート!G48="","",基本情報入力シート!G48)</f>
        <v/>
      </c>
      <c r="G25" s="568" t="str">
        <f>IF(基本情報入力シート!H48="","",基本情報入力シート!H48)</f>
        <v/>
      </c>
      <c r="H25" s="568" t="str">
        <f>IF(基本情報入力シート!I48="","",基本情報入力シート!I48)</f>
        <v/>
      </c>
      <c r="I25" s="568" t="str">
        <f>IF(基本情報入力シート!J48="","",基本情報入力シート!J48)</f>
        <v/>
      </c>
      <c r="J25" s="568" t="str">
        <f>IF(基本情報入力シート!K48="","",基本情報入力シート!K48)</f>
        <v/>
      </c>
      <c r="K25" s="569" t="str">
        <f>IF(基本情報入力シート!L48="","",基本情報入力シート!L48)</f>
        <v/>
      </c>
      <c r="L25" s="574" t="str">
        <f>IF(基本情報入力シート!X48="","",基本情報入力シート!X48)</f>
        <v/>
      </c>
      <c r="M25" s="574" t="str">
        <f>IF(基本情報入力シート!Y48="","",基本情報入力シート!Y48)</f>
        <v/>
      </c>
      <c r="N25" s="587" t="str">
        <f>IF('別紙様式3-2'!S34="","",'別紙様式3-2'!S34)</f>
        <v/>
      </c>
      <c r="O25" s="595"/>
      <c r="P25" s="589" t="str">
        <f>IF('別紙様式3-2'!X34="","",'別紙様式3-2'!X34)</f>
        <v/>
      </c>
      <c r="Q25" s="592"/>
      <c r="R25" s="589" t="str">
        <f>IF('別紙様式3-3'!U32="","",'別紙様式3-3'!U32)</f>
        <v/>
      </c>
      <c r="S25" s="570"/>
      <c r="T25" s="557"/>
      <c r="U25" s="557"/>
      <c r="V25" s="557"/>
    </row>
    <row r="26" spans="1:22" s="559" customFormat="1" ht="20.25" customHeight="1">
      <c r="A26" s="557">
        <v>17</v>
      </c>
      <c r="B26" s="567" t="str">
        <f>IF(基本情報入力シート!C49="","",基本情報入力シート!C49)</f>
        <v/>
      </c>
      <c r="C26" s="568" t="str">
        <f>IF(基本情報入力シート!D49="","",基本情報入力シート!D49)</f>
        <v/>
      </c>
      <c r="D26" s="568" t="str">
        <f>IF(基本情報入力シート!E49="","",基本情報入力シート!E49)</f>
        <v/>
      </c>
      <c r="E26" s="568" t="str">
        <f>IF(基本情報入力シート!F49="","",基本情報入力シート!F49)</f>
        <v/>
      </c>
      <c r="F26" s="568" t="str">
        <f>IF(基本情報入力シート!G49="","",基本情報入力シート!G49)</f>
        <v/>
      </c>
      <c r="G26" s="568" t="str">
        <f>IF(基本情報入力シート!H49="","",基本情報入力シート!H49)</f>
        <v/>
      </c>
      <c r="H26" s="568" t="str">
        <f>IF(基本情報入力シート!I49="","",基本情報入力シート!I49)</f>
        <v/>
      </c>
      <c r="I26" s="568" t="str">
        <f>IF(基本情報入力シート!J49="","",基本情報入力シート!J49)</f>
        <v/>
      </c>
      <c r="J26" s="568" t="str">
        <f>IF(基本情報入力シート!K49="","",基本情報入力シート!K49)</f>
        <v/>
      </c>
      <c r="K26" s="569" t="str">
        <f>IF(基本情報入力シート!L49="","",基本情報入力シート!L49)</f>
        <v/>
      </c>
      <c r="L26" s="574" t="str">
        <f>IF(基本情報入力シート!X49="","",基本情報入力シート!X49)</f>
        <v/>
      </c>
      <c r="M26" s="574" t="str">
        <f>IF(基本情報入力シート!Y49="","",基本情報入力シート!Y49)</f>
        <v/>
      </c>
      <c r="N26" s="587" t="str">
        <f>IF('別紙様式3-2'!S35="","",'別紙様式3-2'!S35)</f>
        <v/>
      </c>
      <c r="O26" s="595"/>
      <c r="P26" s="589" t="str">
        <f>IF('別紙様式3-2'!X35="","",'別紙様式3-2'!X35)</f>
        <v/>
      </c>
      <c r="Q26" s="592"/>
      <c r="R26" s="589" t="str">
        <f>IF('別紙様式3-3'!U33="","",'別紙様式3-3'!U33)</f>
        <v/>
      </c>
      <c r="S26" s="570"/>
      <c r="T26" s="557"/>
      <c r="U26" s="557"/>
      <c r="V26" s="557"/>
    </row>
    <row r="27" spans="1:22" s="559" customFormat="1" ht="20.25" customHeight="1">
      <c r="A27" s="557">
        <v>18</v>
      </c>
      <c r="B27" s="567" t="str">
        <f>IF([7]【①】基本情報入力シート!C50="","",[7]【①】基本情報入力シート!C50)</f>
        <v/>
      </c>
      <c r="C27" s="568" t="str">
        <f>IF([7]【①】基本情報入力シート!D50="","",[7]【①】基本情報入力シート!D50)</f>
        <v/>
      </c>
      <c r="D27" s="568" t="str">
        <f>IF([7]【①】基本情報入力シート!E50="","",[7]【①】基本情報入力シート!E50)</f>
        <v/>
      </c>
      <c r="E27" s="568" t="str">
        <f>IF([7]【①】基本情報入力シート!F50="","",[7]【①】基本情報入力シート!F50)</f>
        <v/>
      </c>
      <c r="F27" s="568" t="str">
        <f>IF([7]【①】基本情報入力シート!G50="","",[7]【①】基本情報入力シート!G50)</f>
        <v/>
      </c>
      <c r="G27" s="568" t="str">
        <f>IF([7]【①】基本情報入力シート!H50="","",[7]【①】基本情報入力シート!H50)</f>
        <v/>
      </c>
      <c r="H27" s="568" t="str">
        <f>IF([7]【①】基本情報入力シート!I50="","",[7]【①】基本情報入力シート!I50)</f>
        <v/>
      </c>
      <c r="I27" s="568" t="str">
        <f>IF([7]【①】基本情報入力シート!J50="","",[7]【①】基本情報入力シート!J50)</f>
        <v/>
      </c>
      <c r="J27" s="568" t="str">
        <f>IF([7]【①】基本情報入力シート!K50="","",[7]【①】基本情報入力シート!K50)</f>
        <v/>
      </c>
      <c r="K27" s="569" t="str">
        <f>IF([7]【①】基本情報入力シート!L50="","",[7]【①】基本情報入力シート!L50)</f>
        <v/>
      </c>
      <c r="L27" s="574" t="str">
        <f>IF([7]【①】基本情報入力シート!X50="","",[7]【①】基本情報入力シート!X50)</f>
        <v/>
      </c>
      <c r="M27" s="574" t="str">
        <f>IF([7]【①】基本情報入力シート!Y50="","",[7]【①】基本情報入力シート!Y50)</f>
        <v/>
      </c>
      <c r="N27" s="587" t="str">
        <f>IF('別紙様式3-2'!S36="","",'別紙様式3-2'!S36)</f>
        <v/>
      </c>
      <c r="O27" s="595"/>
      <c r="P27" s="589" t="str">
        <f>IF('別紙様式3-2'!X36="","",'別紙様式3-2'!X36)</f>
        <v/>
      </c>
      <c r="Q27" s="592"/>
      <c r="R27" s="589" t="str">
        <f>IF('別紙様式3-3'!U34="","",'別紙様式3-3'!U34)</f>
        <v/>
      </c>
      <c r="S27" s="570"/>
      <c r="T27" s="557"/>
      <c r="U27" s="557"/>
      <c r="V27" s="557"/>
    </row>
    <row r="28" spans="1:22" s="559" customFormat="1" ht="20.25" customHeight="1">
      <c r="A28" s="557">
        <v>19</v>
      </c>
      <c r="B28" s="567" t="str">
        <f>IF([7]【①】基本情報入力シート!C51="","",[7]【①】基本情報入力シート!C51)</f>
        <v/>
      </c>
      <c r="C28" s="568" t="str">
        <f>IF([7]【①】基本情報入力シート!D51="","",[7]【①】基本情報入力シート!D51)</f>
        <v/>
      </c>
      <c r="D28" s="568" t="str">
        <f>IF([7]【①】基本情報入力シート!E51="","",[7]【①】基本情報入力シート!E51)</f>
        <v/>
      </c>
      <c r="E28" s="568" t="str">
        <f>IF([7]【①】基本情報入力シート!F51="","",[7]【①】基本情報入力シート!F51)</f>
        <v/>
      </c>
      <c r="F28" s="568" t="str">
        <f>IF([7]【①】基本情報入力シート!G51="","",[7]【①】基本情報入力シート!G51)</f>
        <v/>
      </c>
      <c r="G28" s="568" t="str">
        <f>IF([7]【①】基本情報入力シート!H51="","",[7]【①】基本情報入力シート!H51)</f>
        <v/>
      </c>
      <c r="H28" s="568" t="str">
        <f>IF([7]【①】基本情報入力シート!I51="","",[7]【①】基本情報入力シート!I51)</f>
        <v/>
      </c>
      <c r="I28" s="568" t="str">
        <f>IF([7]【①】基本情報入力シート!J51="","",[7]【①】基本情報入力シート!J51)</f>
        <v/>
      </c>
      <c r="J28" s="568" t="str">
        <f>IF([7]【①】基本情報入力シート!K51="","",[7]【①】基本情報入力シート!K51)</f>
        <v/>
      </c>
      <c r="K28" s="569" t="str">
        <f>IF([7]【①】基本情報入力シート!L51="","",[7]【①】基本情報入力シート!L51)</f>
        <v/>
      </c>
      <c r="L28" s="574" t="str">
        <f>IF([7]【①】基本情報入力シート!X51="","",[7]【①】基本情報入力シート!X51)</f>
        <v/>
      </c>
      <c r="M28" s="574" t="str">
        <f>IF([7]【①】基本情報入力シート!Y51="","",[7]【①】基本情報入力シート!Y51)</f>
        <v/>
      </c>
      <c r="N28" s="587" t="str">
        <f>IF('別紙様式3-2'!S37="","",'別紙様式3-2'!S37)</f>
        <v/>
      </c>
      <c r="O28" s="595"/>
      <c r="P28" s="589" t="str">
        <f>IF('別紙様式3-2'!X37="","",'別紙様式3-2'!X37)</f>
        <v/>
      </c>
      <c r="Q28" s="592"/>
      <c r="R28" s="589" t="str">
        <f>IF('別紙様式3-3'!U35="","",'別紙様式3-3'!U35)</f>
        <v/>
      </c>
      <c r="S28" s="570"/>
      <c r="T28" s="557"/>
      <c r="U28" s="557"/>
      <c r="V28" s="557"/>
    </row>
    <row r="29" spans="1:22" s="559" customFormat="1" ht="20.25" customHeight="1">
      <c r="A29" s="557">
        <v>20</v>
      </c>
      <c r="B29" s="567" t="str">
        <f>IF([7]【①】基本情報入力シート!C52="","",[7]【①】基本情報入力シート!C52)</f>
        <v/>
      </c>
      <c r="C29" s="568" t="str">
        <f>IF([7]【①】基本情報入力シート!D52="","",[7]【①】基本情報入力シート!D52)</f>
        <v/>
      </c>
      <c r="D29" s="568" t="str">
        <f>IF([7]【①】基本情報入力シート!E52="","",[7]【①】基本情報入力シート!E52)</f>
        <v/>
      </c>
      <c r="E29" s="568" t="str">
        <f>IF([7]【①】基本情報入力シート!F52="","",[7]【①】基本情報入力シート!F52)</f>
        <v/>
      </c>
      <c r="F29" s="568" t="str">
        <f>IF([7]【①】基本情報入力シート!G52="","",[7]【①】基本情報入力シート!G52)</f>
        <v/>
      </c>
      <c r="G29" s="568" t="str">
        <f>IF([7]【①】基本情報入力シート!H52="","",[7]【①】基本情報入力シート!H52)</f>
        <v/>
      </c>
      <c r="H29" s="568" t="str">
        <f>IF([7]【①】基本情報入力シート!I52="","",[7]【①】基本情報入力シート!I52)</f>
        <v/>
      </c>
      <c r="I29" s="568" t="str">
        <f>IF([7]【①】基本情報入力シート!J52="","",[7]【①】基本情報入力シート!J52)</f>
        <v/>
      </c>
      <c r="J29" s="568" t="str">
        <f>IF([7]【①】基本情報入力シート!K52="","",[7]【①】基本情報入力シート!K52)</f>
        <v/>
      </c>
      <c r="K29" s="569" t="str">
        <f>IF([7]【①】基本情報入力シート!L52="","",[7]【①】基本情報入力シート!L52)</f>
        <v/>
      </c>
      <c r="L29" s="574" t="str">
        <f>IF([7]【①】基本情報入力シート!X52="","",[7]【①】基本情報入力シート!X52)</f>
        <v/>
      </c>
      <c r="M29" s="574" t="str">
        <f>IF([7]【①】基本情報入力シート!Y52="","",[7]【①】基本情報入力シート!Y52)</f>
        <v/>
      </c>
      <c r="N29" s="587" t="str">
        <f>IF('別紙様式3-2'!S38="","",'別紙様式3-2'!S38)</f>
        <v/>
      </c>
      <c r="O29" s="595"/>
      <c r="P29" s="589" t="str">
        <f>IF('別紙様式3-2'!X38="","",'別紙様式3-2'!X38)</f>
        <v/>
      </c>
      <c r="Q29" s="592"/>
      <c r="R29" s="589" t="str">
        <f>IF('別紙様式3-3'!U36="","",'別紙様式3-3'!U36)</f>
        <v/>
      </c>
      <c r="S29" s="570"/>
      <c r="T29" s="557"/>
      <c r="U29" s="557"/>
      <c r="V29" s="557"/>
    </row>
    <row r="30" spans="1:22" s="559" customFormat="1" ht="20.25" customHeight="1">
      <c r="A30" s="557">
        <v>21</v>
      </c>
      <c r="B30" s="567" t="str">
        <f>IF([7]【①】基本情報入力シート!C53="","",[7]【①】基本情報入力シート!C53)</f>
        <v/>
      </c>
      <c r="C30" s="568" t="str">
        <f>IF([7]【①】基本情報入力シート!D53="","",[7]【①】基本情報入力シート!D53)</f>
        <v/>
      </c>
      <c r="D30" s="568" t="str">
        <f>IF([7]【①】基本情報入力シート!E53="","",[7]【①】基本情報入力シート!E53)</f>
        <v/>
      </c>
      <c r="E30" s="568" t="str">
        <f>IF([7]【①】基本情報入力シート!F53="","",[7]【①】基本情報入力シート!F53)</f>
        <v/>
      </c>
      <c r="F30" s="568" t="str">
        <f>IF([7]【①】基本情報入力シート!G53="","",[7]【①】基本情報入力シート!G53)</f>
        <v/>
      </c>
      <c r="G30" s="568" t="str">
        <f>IF([7]【①】基本情報入力シート!H53="","",[7]【①】基本情報入力シート!H53)</f>
        <v/>
      </c>
      <c r="H30" s="568" t="str">
        <f>IF([7]【①】基本情報入力シート!I53="","",[7]【①】基本情報入力シート!I53)</f>
        <v/>
      </c>
      <c r="I30" s="568" t="str">
        <f>IF([7]【①】基本情報入力シート!J53="","",[7]【①】基本情報入力シート!J53)</f>
        <v/>
      </c>
      <c r="J30" s="568" t="str">
        <f>IF([7]【①】基本情報入力シート!K53="","",[7]【①】基本情報入力シート!K53)</f>
        <v/>
      </c>
      <c r="K30" s="569" t="str">
        <f>IF([7]【①】基本情報入力シート!L53="","",[7]【①】基本情報入力シート!L53)</f>
        <v/>
      </c>
      <c r="L30" s="574" t="str">
        <f>IF([7]【①】基本情報入力シート!X53="","",[7]【①】基本情報入力シート!X53)</f>
        <v/>
      </c>
      <c r="M30" s="574" t="str">
        <f>IF([7]【①】基本情報入力シート!Y53="","",[7]【①】基本情報入力シート!Y53)</f>
        <v/>
      </c>
      <c r="N30" s="587" t="str">
        <f>IF('別紙様式3-2'!S39="","",'別紙様式3-2'!S39)</f>
        <v/>
      </c>
      <c r="O30" s="595"/>
      <c r="P30" s="589" t="str">
        <f>IF('別紙様式3-2'!X39="","",'別紙様式3-2'!X39)</f>
        <v/>
      </c>
      <c r="Q30" s="592"/>
      <c r="R30" s="589" t="str">
        <f>IF('別紙様式3-3'!U37="","",'別紙様式3-3'!U37)</f>
        <v/>
      </c>
      <c r="S30" s="570"/>
      <c r="T30" s="557"/>
      <c r="U30" s="557"/>
      <c r="V30" s="557"/>
    </row>
    <row r="31" spans="1:22" s="559" customFormat="1" ht="20.25" customHeight="1">
      <c r="A31" s="557">
        <v>22</v>
      </c>
      <c r="B31" s="567" t="str">
        <f>IF([7]【①】基本情報入力シート!C54="","",[7]【①】基本情報入力シート!C54)</f>
        <v/>
      </c>
      <c r="C31" s="568" t="str">
        <f>IF([7]【①】基本情報入力シート!D54="","",[7]【①】基本情報入力シート!D54)</f>
        <v/>
      </c>
      <c r="D31" s="568" t="str">
        <f>IF([7]【①】基本情報入力シート!E54="","",[7]【①】基本情報入力シート!E54)</f>
        <v/>
      </c>
      <c r="E31" s="568" t="str">
        <f>IF([7]【①】基本情報入力シート!F54="","",[7]【①】基本情報入力シート!F54)</f>
        <v/>
      </c>
      <c r="F31" s="568" t="str">
        <f>IF([7]【①】基本情報入力シート!G54="","",[7]【①】基本情報入力シート!G54)</f>
        <v/>
      </c>
      <c r="G31" s="568" t="str">
        <f>IF([7]【①】基本情報入力シート!H54="","",[7]【①】基本情報入力シート!H54)</f>
        <v/>
      </c>
      <c r="H31" s="568" t="str">
        <f>IF([7]【①】基本情報入力シート!I54="","",[7]【①】基本情報入力シート!I54)</f>
        <v/>
      </c>
      <c r="I31" s="568" t="str">
        <f>IF([7]【①】基本情報入力シート!J54="","",[7]【①】基本情報入力シート!J54)</f>
        <v/>
      </c>
      <c r="J31" s="568" t="str">
        <f>IF([7]【①】基本情報入力シート!K54="","",[7]【①】基本情報入力シート!K54)</f>
        <v/>
      </c>
      <c r="K31" s="569" t="str">
        <f>IF([7]【①】基本情報入力シート!L54="","",[7]【①】基本情報入力シート!L54)</f>
        <v/>
      </c>
      <c r="L31" s="574" t="str">
        <f>IF([7]【①】基本情報入力シート!X54="","",[7]【①】基本情報入力シート!X54)</f>
        <v/>
      </c>
      <c r="M31" s="574" t="str">
        <f>IF([7]【①】基本情報入力シート!Y54="","",[7]【①】基本情報入力シート!Y54)</f>
        <v/>
      </c>
      <c r="N31" s="587" t="str">
        <f>IF('別紙様式3-2'!S40="","",'別紙様式3-2'!S40)</f>
        <v/>
      </c>
      <c r="O31" s="595"/>
      <c r="P31" s="589" t="str">
        <f>IF('別紙様式3-2'!X40="","",'別紙様式3-2'!X40)</f>
        <v/>
      </c>
      <c r="Q31" s="592"/>
      <c r="R31" s="589" t="str">
        <f>IF('別紙様式3-3'!U38="","",'別紙様式3-3'!U38)</f>
        <v/>
      </c>
      <c r="S31" s="570"/>
      <c r="T31" s="557"/>
      <c r="U31" s="557"/>
      <c r="V31" s="557"/>
    </row>
    <row r="32" spans="1:22" s="559" customFormat="1" ht="20.25" customHeight="1">
      <c r="A32" s="557">
        <v>23</v>
      </c>
      <c r="B32" s="567" t="str">
        <f>IF([7]【①】基本情報入力シート!C55="","",[7]【①】基本情報入力シート!C55)</f>
        <v/>
      </c>
      <c r="C32" s="568" t="str">
        <f>IF([7]【①】基本情報入力シート!D55="","",[7]【①】基本情報入力シート!D55)</f>
        <v/>
      </c>
      <c r="D32" s="568" t="str">
        <f>IF([7]【①】基本情報入力シート!E55="","",[7]【①】基本情報入力シート!E55)</f>
        <v/>
      </c>
      <c r="E32" s="568" t="str">
        <f>IF([7]【①】基本情報入力シート!F55="","",[7]【①】基本情報入力シート!F55)</f>
        <v/>
      </c>
      <c r="F32" s="568" t="str">
        <f>IF([7]【①】基本情報入力シート!G55="","",[7]【①】基本情報入力シート!G55)</f>
        <v/>
      </c>
      <c r="G32" s="568" t="str">
        <f>IF([7]【①】基本情報入力シート!H55="","",[7]【①】基本情報入力シート!H55)</f>
        <v/>
      </c>
      <c r="H32" s="568" t="str">
        <f>IF([7]【①】基本情報入力シート!I55="","",[7]【①】基本情報入力シート!I55)</f>
        <v/>
      </c>
      <c r="I32" s="568" t="str">
        <f>IF([7]【①】基本情報入力シート!J55="","",[7]【①】基本情報入力シート!J55)</f>
        <v/>
      </c>
      <c r="J32" s="568" t="str">
        <f>IF([7]【①】基本情報入力シート!K55="","",[7]【①】基本情報入力シート!K55)</f>
        <v/>
      </c>
      <c r="K32" s="569" t="str">
        <f>IF([7]【①】基本情報入力シート!L55="","",[7]【①】基本情報入力シート!L55)</f>
        <v/>
      </c>
      <c r="L32" s="574" t="str">
        <f>IF([7]【①】基本情報入力シート!X55="","",[7]【①】基本情報入力シート!X55)</f>
        <v/>
      </c>
      <c r="M32" s="574" t="str">
        <f>IF([7]【①】基本情報入力シート!Y55="","",[7]【①】基本情報入力シート!Y55)</f>
        <v/>
      </c>
      <c r="N32" s="587" t="str">
        <f>IF('別紙様式3-2'!S41="","",'別紙様式3-2'!S41)</f>
        <v/>
      </c>
      <c r="O32" s="595"/>
      <c r="P32" s="589" t="str">
        <f>IF('別紙様式3-2'!X41="","",'別紙様式3-2'!X41)</f>
        <v/>
      </c>
      <c r="Q32" s="592"/>
      <c r="R32" s="589" t="str">
        <f>IF('別紙様式3-3'!U39="","",'別紙様式3-3'!U39)</f>
        <v/>
      </c>
      <c r="S32" s="570"/>
      <c r="T32" s="557"/>
      <c r="U32" s="557"/>
      <c r="V32" s="557"/>
    </row>
    <row r="33" spans="1:22" s="559" customFormat="1" ht="20.25" customHeight="1">
      <c r="A33" s="557">
        <v>24</v>
      </c>
      <c r="B33" s="567" t="str">
        <f>IF([7]【①】基本情報入力シート!C56="","",[7]【①】基本情報入力シート!C56)</f>
        <v/>
      </c>
      <c r="C33" s="568" t="str">
        <f>IF([7]【①】基本情報入力シート!D56="","",[7]【①】基本情報入力シート!D56)</f>
        <v/>
      </c>
      <c r="D33" s="568" t="str">
        <f>IF([7]【①】基本情報入力シート!E56="","",[7]【①】基本情報入力シート!E56)</f>
        <v/>
      </c>
      <c r="E33" s="568" t="str">
        <f>IF([7]【①】基本情報入力シート!F56="","",[7]【①】基本情報入力シート!F56)</f>
        <v/>
      </c>
      <c r="F33" s="568" t="str">
        <f>IF([7]【①】基本情報入力シート!G56="","",[7]【①】基本情報入力シート!G56)</f>
        <v/>
      </c>
      <c r="G33" s="568" t="str">
        <f>IF([7]【①】基本情報入力シート!H56="","",[7]【①】基本情報入力シート!H56)</f>
        <v/>
      </c>
      <c r="H33" s="568" t="str">
        <f>IF([7]【①】基本情報入力シート!I56="","",[7]【①】基本情報入力シート!I56)</f>
        <v/>
      </c>
      <c r="I33" s="568" t="str">
        <f>IF([7]【①】基本情報入力シート!J56="","",[7]【①】基本情報入力シート!J56)</f>
        <v/>
      </c>
      <c r="J33" s="568" t="str">
        <f>IF([7]【①】基本情報入力シート!K56="","",[7]【①】基本情報入力シート!K56)</f>
        <v/>
      </c>
      <c r="K33" s="569" t="str">
        <f>IF([7]【①】基本情報入力シート!L56="","",[7]【①】基本情報入力シート!L56)</f>
        <v/>
      </c>
      <c r="L33" s="574" t="str">
        <f>IF([7]【①】基本情報入力シート!X56="","",[7]【①】基本情報入力シート!X56)</f>
        <v/>
      </c>
      <c r="M33" s="574" t="str">
        <f>IF([7]【①】基本情報入力シート!Y56="","",[7]【①】基本情報入力シート!Y56)</f>
        <v/>
      </c>
      <c r="N33" s="587" t="str">
        <f>IF('別紙様式3-2'!S42="","",'別紙様式3-2'!S42)</f>
        <v/>
      </c>
      <c r="O33" s="595"/>
      <c r="P33" s="589" t="str">
        <f>IF('別紙様式3-2'!X42="","",'別紙様式3-2'!X42)</f>
        <v/>
      </c>
      <c r="Q33" s="592"/>
      <c r="R33" s="589" t="str">
        <f>IF('別紙様式3-3'!U40="","",'別紙様式3-3'!U40)</f>
        <v/>
      </c>
      <c r="S33" s="570"/>
      <c r="T33" s="557"/>
      <c r="U33" s="557"/>
      <c r="V33" s="557"/>
    </row>
    <row r="34" spans="1:22" s="559" customFormat="1" ht="20.25" customHeight="1">
      <c r="A34" s="557">
        <v>25</v>
      </c>
      <c r="B34" s="567" t="str">
        <f>IF([7]【①】基本情報入力シート!C57="","",[7]【①】基本情報入力シート!C57)</f>
        <v/>
      </c>
      <c r="C34" s="568" t="str">
        <f>IF([7]【①】基本情報入力シート!D57="","",[7]【①】基本情報入力シート!D57)</f>
        <v/>
      </c>
      <c r="D34" s="568" t="str">
        <f>IF([7]【①】基本情報入力シート!E57="","",[7]【①】基本情報入力シート!E57)</f>
        <v/>
      </c>
      <c r="E34" s="568" t="str">
        <f>IF([7]【①】基本情報入力シート!F57="","",[7]【①】基本情報入力シート!F57)</f>
        <v/>
      </c>
      <c r="F34" s="568" t="str">
        <f>IF([7]【①】基本情報入力シート!G57="","",[7]【①】基本情報入力シート!G57)</f>
        <v/>
      </c>
      <c r="G34" s="568" t="str">
        <f>IF([7]【①】基本情報入力シート!H57="","",[7]【①】基本情報入力シート!H57)</f>
        <v/>
      </c>
      <c r="H34" s="568" t="str">
        <f>IF([7]【①】基本情報入力シート!I57="","",[7]【①】基本情報入力シート!I57)</f>
        <v/>
      </c>
      <c r="I34" s="568" t="str">
        <f>IF([7]【①】基本情報入力シート!J57="","",[7]【①】基本情報入力シート!J57)</f>
        <v/>
      </c>
      <c r="J34" s="568" t="str">
        <f>IF([7]【①】基本情報入力シート!K57="","",[7]【①】基本情報入力シート!K57)</f>
        <v/>
      </c>
      <c r="K34" s="569" t="str">
        <f>IF([7]【①】基本情報入力シート!L57="","",[7]【①】基本情報入力シート!L57)</f>
        <v/>
      </c>
      <c r="L34" s="574" t="str">
        <f>IF([7]【①】基本情報入力シート!X57="","",[7]【①】基本情報入力シート!X57)</f>
        <v/>
      </c>
      <c r="M34" s="574" t="str">
        <f>IF([7]【①】基本情報入力シート!Y57="","",[7]【①】基本情報入力シート!Y57)</f>
        <v/>
      </c>
      <c r="N34" s="587" t="str">
        <f>IF('別紙様式3-2'!S43="","",'別紙様式3-2'!S43)</f>
        <v/>
      </c>
      <c r="O34" s="595"/>
      <c r="P34" s="589" t="str">
        <f>IF('別紙様式3-2'!X43="","",'別紙様式3-2'!X43)</f>
        <v/>
      </c>
      <c r="Q34" s="592"/>
      <c r="R34" s="589" t="str">
        <f>IF('別紙様式3-3'!U41="","",'別紙様式3-3'!U41)</f>
        <v/>
      </c>
      <c r="S34" s="570"/>
      <c r="T34" s="557"/>
      <c r="U34" s="557"/>
      <c r="V34" s="557"/>
    </row>
    <row r="35" spans="1:22" s="559" customFormat="1" ht="20.25" customHeight="1">
      <c r="A35" s="557">
        <v>26</v>
      </c>
      <c r="B35" s="567" t="str">
        <f>IF([7]【①】基本情報入力シート!C58="","",[7]【①】基本情報入力シート!C58)</f>
        <v/>
      </c>
      <c r="C35" s="568" t="str">
        <f>IF([7]【①】基本情報入力シート!D58="","",[7]【①】基本情報入力シート!D58)</f>
        <v/>
      </c>
      <c r="D35" s="568" t="str">
        <f>IF([7]【①】基本情報入力シート!E58="","",[7]【①】基本情報入力シート!E58)</f>
        <v/>
      </c>
      <c r="E35" s="568" t="str">
        <f>IF([7]【①】基本情報入力シート!F58="","",[7]【①】基本情報入力シート!F58)</f>
        <v/>
      </c>
      <c r="F35" s="568" t="str">
        <f>IF([7]【①】基本情報入力シート!G58="","",[7]【①】基本情報入力シート!G58)</f>
        <v/>
      </c>
      <c r="G35" s="568" t="str">
        <f>IF([7]【①】基本情報入力シート!H58="","",[7]【①】基本情報入力シート!H58)</f>
        <v/>
      </c>
      <c r="H35" s="568" t="str">
        <f>IF([7]【①】基本情報入力シート!I58="","",[7]【①】基本情報入力シート!I58)</f>
        <v/>
      </c>
      <c r="I35" s="568" t="str">
        <f>IF([7]【①】基本情報入力シート!J58="","",[7]【①】基本情報入力シート!J58)</f>
        <v/>
      </c>
      <c r="J35" s="568" t="str">
        <f>IF([7]【①】基本情報入力シート!K58="","",[7]【①】基本情報入力シート!K58)</f>
        <v/>
      </c>
      <c r="K35" s="569" t="str">
        <f>IF([7]【①】基本情報入力シート!L58="","",[7]【①】基本情報入力シート!L58)</f>
        <v/>
      </c>
      <c r="L35" s="574" t="str">
        <f>IF([7]【①】基本情報入力シート!X58="","",[7]【①】基本情報入力シート!X58)</f>
        <v/>
      </c>
      <c r="M35" s="574" t="str">
        <f>IF([7]【①】基本情報入力シート!Y58="","",[7]【①】基本情報入力シート!Y58)</f>
        <v/>
      </c>
      <c r="N35" s="587" t="str">
        <f>IF('別紙様式3-2'!S44="","",'別紙様式3-2'!S44)</f>
        <v/>
      </c>
      <c r="O35" s="595"/>
      <c r="P35" s="589" t="str">
        <f>IF('別紙様式3-2'!X44="","",'別紙様式3-2'!X44)</f>
        <v/>
      </c>
      <c r="Q35" s="592"/>
      <c r="R35" s="589" t="str">
        <f>IF('別紙様式3-3'!U42="","",'別紙様式3-3'!U42)</f>
        <v/>
      </c>
      <c r="S35" s="570"/>
      <c r="T35" s="557"/>
      <c r="U35" s="557"/>
      <c r="V35" s="557"/>
    </row>
    <row r="36" spans="1:22" s="559" customFormat="1" ht="20.25" customHeight="1">
      <c r="A36" s="557">
        <v>27</v>
      </c>
      <c r="B36" s="567" t="str">
        <f>IF([7]【①】基本情報入力シート!C59="","",[7]【①】基本情報入力シート!C59)</f>
        <v/>
      </c>
      <c r="C36" s="568" t="str">
        <f>IF([7]【①】基本情報入力シート!D59="","",[7]【①】基本情報入力シート!D59)</f>
        <v/>
      </c>
      <c r="D36" s="568" t="str">
        <f>IF([7]【①】基本情報入力シート!E59="","",[7]【①】基本情報入力シート!E59)</f>
        <v/>
      </c>
      <c r="E36" s="568" t="str">
        <f>IF([7]【①】基本情報入力シート!F59="","",[7]【①】基本情報入力シート!F59)</f>
        <v/>
      </c>
      <c r="F36" s="568" t="str">
        <f>IF([7]【①】基本情報入力シート!G59="","",[7]【①】基本情報入力シート!G59)</f>
        <v/>
      </c>
      <c r="G36" s="568" t="str">
        <f>IF([7]【①】基本情報入力シート!H59="","",[7]【①】基本情報入力シート!H59)</f>
        <v/>
      </c>
      <c r="H36" s="568" t="str">
        <f>IF([7]【①】基本情報入力シート!I59="","",[7]【①】基本情報入力シート!I59)</f>
        <v/>
      </c>
      <c r="I36" s="568" t="str">
        <f>IF([7]【①】基本情報入力シート!J59="","",[7]【①】基本情報入力シート!J59)</f>
        <v/>
      </c>
      <c r="J36" s="568" t="str">
        <f>IF([7]【①】基本情報入力シート!K59="","",[7]【①】基本情報入力シート!K59)</f>
        <v/>
      </c>
      <c r="K36" s="569" t="str">
        <f>IF([7]【①】基本情報入力シート!L59="","",[7]【①】基本情報入力シート!L59)</f>
        <v/>
      </c>
      <c r="L36" s="574" t="str">
        <f>IF([7]【①】基本情報入力シート!X59="","",[7]【①】基本情報入力シート!X59)</f>
        <v/>
      </c>
      <c r="M36" s="574" t="str">
        <f>IF([7]【①】基本情報入力シート!Y59="","",[7]【①】基本情報入力シート!Y59)</f>
        <v/>
      </c>
      <c r="N36" s="587" t="str">
        <f>IF('別紙様式3-2'!S45="","",'別紙様式3-2'!S45)</f>
        <v/>
      </c>
      <c r="O36" s="595"/>
      <c r="P36" s="589" t="str">
        <f>IF('別紙様式3-2'!X45="","",'別紙様式3-2'!X45)</f>
        <v/>
      </c>
      <c r="Q36" s="592"/>
      <c r="R36" s="589" t="str">
        <f>IF('別紙様式3-3'!U43="","",'別紙様式3-3'!U43)</f>
        <v/>
      </c>
      <c r="S36" s="570"/>
      <c r="T36" s="557"/>
      <c r="U36" s="557"/>
      <c r="V36" s="557"/>
    </row>
    <row r="37" spans="1:22" s="559" customFormat="1" ht="20.25" customHeight="1">
      <c r="A37" s="557">
        <v>28</v>
      </c>
      <c r="B37" s="567" t="str">
        <f>IF([7]【①】基本情報入力シート!C60="","",[7]【①】基本情報入力シート!C60)</f>
        <v/>
      </c>
      <c r="C37" s="568" t="str">
        <f>IF([7]【①】基本情報入力シート!D60="","",[7]【①】基本情報入力シート!D60)</f>
        <v/>
      </c>
      <c r="D37" s="568" t="str">
        <f>IF([7]【①】基本情報入力シート!E60="","",[7]【①】基本情報入力シート!E60)</f>
        <v/>
      </c>
      <c r="E37" s="568" t="str">
        <f>IF([7]【①】基本情報入力シート!F60="","",[7]【①】基本情報入力シート!F60)</f>
        <v/>
      </c>
      <c r="F37" s="568" t="str">
        <f>IF([7]【①】基本情報入力シート!G60="","",[7]【①】基本情報入力シート!G60)</f>
        <v/>
      </c>
      <c r="G37" s="568" t="str">
        <f>IF([7]【①】基本情報入力シート!H60="","",[7]【①】基本情報入力シート!H60)</f>
        <v/>
      </c>
      <c r="H37" s="568" t="str">
        <f>IF([7]【①】基本情報入力シート!I60="","",[7]【①】基本情報入力シート!I60)</f>
        <v/>
      </c>
      <c r="I37" s="568" t="str">
        <f>IF([7]【①】基本情報入力シート!J60="","",[7]【①】基本情報入力シート!J60)</f>
        <v/>
      </c>
      <c r="J37" s="568" t="str">
        <f>IF([7]【①】基本情報入力シート!K60="","",[7]【①】基本情報入力シート!K60)</f>
        <v/>
      </c>
      <c r="K37" s="569" t="str">
        <f>IF([7]【①】基本情報入力シート!L60="","",[7]【①】基本情報入力シート!L60)</f>
        <v/>
      </c>
      <c r="L37" s="574" t="str">
        <f>IF([7]【①】基本情報入力シート!X60="","",[7]【①】基本情報入力シート!X60)</f>
        <v/>
      </c>
      <c r="M37" s="574" t="str">
        <f>IF([7]【①】基本情報入力シート!Y60="","",[7]【①】基本情報入力シート!Y60)</f>
        <v/>
      </c>
      <c r="N37" s="587" t="str">
        <f>IF('別紙様式3-2'!S46="","",'別紙様式3-2'!S46)</f>
        <v/>
      </c>
      <c r="O37" s="595"/>
      <c r="P37" s="589" t="str">
        <f>IF('別紙様式3-2'!X46="","",'別紙様式3-2'!X46)</f>
        <v/>
      </c>
      <c r="Q37" s="592"/>
      <c r="R37" s="589" t="str">
        <f>IF('別紙様式3-3'!U44="","",'別紙様式3-3'!U44)</f>
        <v/>
      </c>
      <c r="S37" s="570"/>
      <c r="T37" s="557"/>
      <c r="U37" s="557"/>
      <c r="V37" s="557"/>
    </row>
    <row r="38" spans="1:22" s="559" customFormat="1" ht="20.25" customHeight="1">
      <c r="A38" s="557">
        <v>29</v>
      </c>
      <c r="B38" s="567" t="str">
        <f>IF([7]【①】基本情報入力シート!C61="","",[7]【①】基本情報入力シート!C61)</f>
        <v/>
      </c>
      <c r="C38" s="568" t="str">
        <f>IF([7]【①】基本情報入力シート!D61="","",[7]【①】基本情報入力シート!D61)</f>
        <v/>
      </c>
      <c r="D38" s="568" t="str">
        <f>IF([7]【①】基本情報入力シート!E61="","",[7]【①】基本情報入力シート!E61)</f>
        <v/>
      </c>
      <c r="E38" s="568" t="str">
        <f>IF([7]【①】基本情報入力シート!F61="","",[7]【①】基本情報入力シート!F61)</f>
        <v/>
      </c>
      <c r="F38" s="568" t="str">
        <f>IF([7]【①】基本情報入力シート!G61="","",[7]【①】基本情報入力シート!G61)</f>
        <v/>
      </c>
      <c r="G38" s="568" t="str">
        <f>IF([7]【①】基本情報入力シート!H61="","",[7]【①】基本情報入力シート!H61)</f>
        <v/>
      </c>
      <c r="H38" s="568" t="str">
        <f>IF([7]【①】基本情報入力シート!I61="","",[7]【①】基本情報入力シート!I61)</f>
        <v/>
      </c>
      <c r="I38" s="568" t="str">
        <f>IF([7]【①】基本情報入力シート!J61="","",[7]【①】基本情報入力シート!J61)</f>
        <v/>
      </c>
      <c r="J38" s="568" t="str">
        <f>IF([7]【①】基本情報入力シート!K61="","",[7]【①】基本情報入力シート!K61)</f>
        <v/>
      </c>
      <c r="K38" s="569" t="str">
        <f>IF([7]【①】基本情報入力シート!L61="","",[7]【①】基本情報入力シート!L61)</f>
        <v/>
      </c>
      <c r="L38" s="574" t="str">
        <f>IF([7]【①】基本情報入力シート!X61="","",[7]【①】基本情報入力シート!X61)</f>
        <v/>
      </c>
      <c r="M38" s="574" t="str">
        <f>IF([7]【①】基本情報入力シート!Y61="","",[7]【①】基本情報入力シート!Y61)</f>
        <v/>
      </c>
      <c r="N38" s="587" t="str">
        <f>IF('別紙様式3-2'!S47="","",'別紙様式3-2'!S47)</f>
        <v/>
      </c>
      <c r="O38" s="595"/>
      <c r="P38" s="589" t="str">
        <f>IF('別紙様式3-2'!X47="","",'別紙様式3-2'!X47)</f>
        <v/>
      </c>
      <c r="Q38" s="592"/>
      <c r="R38" s="589" t="str">
        <f>IF('別紙様式3-3'!U45="","",'別紙様式3-3'!U45)</f>
        <v/>
      </c>
      <c r="S38" s="570"/>
      <c r="T38" s="557"/>
      <c r="U38" s="557"/>
      <c r="V38" s="557"/>
    </row>
    <row r="39" spans="1:22" s="559" customFormat="1" ht="20.25" customHeight="1">
      <c r="A39" s="557">
        <v>30</v>
      </c>
      <c r="B39" s="567" t="str">
        <f>IF([7]【①】基本情報入力シート!C62="","",[7]【①】基本情報入力シート!C62)</f>
        <v/>
      </c>
      <c r="C39" s="568" t="str">
        <f>IF([7]【①】基本情報入力シート!D62="","",[7]【①】基本情報入力シート!D62)</f>
        <v/>
      </c>
      <c r="D39" s="568" t="str">
        <f>IF([7]【①】基本情報入力シート!E62="","",[7]【①】基本情報入力シート!E62)</f>
        <v/>
      </c>
      <c r="E39" s="568" t="str">
        <f>IF([7]【①】基本情報入力シート!F62="","",[7]【①】基本情報入力シート!F62)</f>
        <v/>
      </c>
      <c r="F39" s="568" t="str">
        <f>IF([7]【①】基本情報入力シート!G62="","",[7]【①】基本情報入力シート!G62)</f>
        <v/>
      </c>
      <c r="G39" s="568" t="str">
        <f>IF([7]【①】基本情報入力シート!H62="","",[7]【①】基本情報入力シート!H62)</f>
        <v/>
      </c>
      <c r="H39" s="568" t="str">
        <f>IF([7]【①】基本情報入力シート!I62="","",[7]【①】基本情報入力シート!I62)</f>
        <v/>
      </c>
      <c r="I39" s="568" t="str">
        <f>IF([7]【①】基本情報入力シート!J62="","",[7]【①】基本情報入力シート!J62)</f>
        <v/>
      </c>
      <c r="J39" s="568" t="str">
        <f>IF([7]【①】基本情報入力シート!K62="","",[7]【①】基本情報入力シート!K62)</f>
        <v/>
      </c>
      <c r="K39" s="569" t="str">
        <f>IF([7]【①】基本情報入力シート!L62="","",[7]【①】基本情報入力シート!L62)</f>
        <v/>
      </c>
      <c r="L39" s="574" t="str">
        <f>IF([7]【①】基本情報入力シート!X62="","",[7]【①】基本情報入力シート!X62)</f>
        <v/>
      </c>
      <c r="M39" s="574" t="str">
        <f>IF([7]【①】基本情報入力シート!Y62="","",[7]【①】基本情報入力シート!Y62)</f>
        <v/>
      </c>
      <c r="N39" s="587" t="str">
        <f>IF('別紙様式3-2'!S48="","",'別紙様式3-2'!S48)</f>
        <v/>
      </c>
      <c r="O39" s="595"/>
      <c r="P39" s="589" t="str">
        <f>IF('別紙様式3-2'!X48="","",'別紙様式3-2'!X48)</f>
        <v/>
      </c>
      <c r="Q39" s="592"/>
      <c r="R39" s="589" t="str">
        <f>IF('別紙様式3-3'!U46="","",'別紙様式3-3'!U46)</f>
        <v/>
      </c>
      <c r="S39" s="570"/>
      <c r="T39" s="557"/>
      <c r="U39" s="557"/>
      <c r="V39" s="557"/>
    </row>
    <row r="40" spans="1:22" s="559" customFormat="1" ht="20.25" customHeight="1">
      <c r="A40" s="557">
        <v>31</v>
      </c>
      <c r="B40" s="567" t="str">
        <f>IF([7]【①】基本情報入力シート!C63="","",[7]【①】基本情報入力シート!C63)</f>
        <v/>
      </c>
      <c r="C40" s="568" t="str">
        <f>IF([7]【①】基本情報入力シート!D63="","",[7]【①】基本情報入力シート!D63)</f>
        <v/>
      </c>
      <c r="D40" s="568" t="str">
        <f>IF([7]【①】基本情報入力シート!E63="","",[7]【①】基本情報入力シート!E63)</f>
        <v/>
      </c>
      <c r="E40" s="568" t="str">
        <f>IF([7]【①】基本情報入力シート!F63="","",[7]【①】基本情報入力シート!F63)</f>
        <v/>
      </c>
      <c r="F40" s="568" t="str">
        <f>IF([7]【①】基本情報入力シート!G63="","",[7]【①】基本情報入力シート!G63)</f>
        <v/>
      </c>
      <c r="G40" s="568" t="str">
        <f>IF([7]【①】基本情報入力シート!H63="","",[7]【①】基本情報入力シート!H63)</f>
        <v/>
      </c>
      <c r="H40" s="568" t="str">
        <f>IF([7]【①】基本情報入力シート!I63="","",[7]【①】基本情報入力シート!I63)</f>
        <v/>
      </c>
      <c r="I40" s="568" t="str">
        <f>IF([7]【①】基本情報入力シート!J63="","",[7]【①】基本情報入力シート!J63)</f>
        <v/>
      </c>
      <c r="J40" s="568" t="str">
        <f>IF([7]【①】基本情報入力シート!K63="","",[7]【①】基本情報入力シート!K63)</f>
        <v/>
      </c>
      <c r="K40" s="569" t="str">
        <f>IF([7]【①】基本情報入力シート!L63="","",[7]【①】基本情報入力シート!L63)</f>
        <v/>
      </c>
      <c r="L40" s="574" t="str">
        <f>IF([7]【①】基本情報入力シート!X63="","",[7]【①】基本情報入力シート!X63)</f>
        <v/>
      </c>
      <c r="M40" s="574" t="str">
        <f>IF([7]【①】基本情報入力シート!Y63="","",[7]【①】基本情報入力シート!Y63)</f>
        <v/>
      </c>
      <c r="N40" s="587" t="str">
        <f>IF('別紙様式3-2'!S49="","",'別紙様式3-2'!S49)</f>
        <v/>
      </c>
      <c r="O40" s="595"/>
      <c r="P40" s="589" t="str">
        <f>IF('別紙様式3-2'!X49="","",'別紙様式3-2'!X49)</f>
        <v/>
      </c>
      <c r="Q40" s="592"/>
      <c r="R40" s="589" t="str">
        <f>IF('別紙様式3-3'!U47="","",'別紙様式3-3'!U47)</f>
        <v/>
      </c>
      <c r="S40" s="570"/>
      <c r="T40" s="557"/>
      <c r="U40" s="557"/>
      <c r="V40" s="557"/>
    </row>
    <row r="41" spans="1:22" s="559" customFormat="1" ht="20.25" customHeight="1">
      <c r="A41" s="557">
        <v>32</v>
      </c>
      <c r="B41" s="567" t="str">
        <f>IF([7]【①】基本情報入力シート!C64="","",[7]【①】基本情報入力シート!C64)</f>
        <v/>
      </c>
      <c r="C41" s="568" t="str">
        <f>IF([7]【①】基本情報入力シート!D64="","",[7]【①】基本情報入力シート!D64)</f>
        <v/>
      </c>
      <c r="D41" s="568" t="str">
        <f>IF([7]【①】基本情報入力シート!E64="","",[7]【①】基本情報入力シート!E64)</f>
        <v/>
      </c>
      <c r="E41" s="568" t="str">
        <f>IF([7]【①】基本情報入力シート!F64="","",[7]【①】基本情報入力シート!F64)</f>
        <v/>
      </c>
      <c r="F41" s="568" t="str">
        <f>IF([7]【①】基本情報入力シート!G64="","",[7]【①】基本情報入力シート!G64)</f>
        <v/>
      </c>
      <c r="G41" s="568" t="str">
        <f>IF([7]【①】基本情報入力シート!H64="","",[7]【①】基本情報入力シート!H64)</f>
        <v/>
      </c>
      <c r="H41" s="568" t="str">
        <f>IF([7]【①】基本情報入力シート!I64="","",[7]【①】基本情報入力シート!I64)</f>
        <v/>
      </c>
      <c r="I41" s="568" t="str">
        <f>IF([7]【①】基本情報入力シート!J64="","",[7]【①】基本情報入力シート!J64)</f>
        <v/>
      </c>
      <c r="J41" s="568" t="str">
        <f>IF([7]【①】基本情報入力シート!K64="","",[7]【①】基本情報入力シート!K64)</f>
        <v/>
      </c>
      <c r="K41" s="569" t="str">
        <f>IF([7]【①】基本情報入力シート!L64="","",[7]【①】基本情報入力シート!L64)</f>
        <v/>
      </c>
      <c r="L41" s="574" t="str">
        <f>IF([7]【①】基本情報入力シート!X64="","",[7]【①】基本情報入力シート!X64)</f>
        <v/>
      </c>
      <c r="M41" s="574" t="str">
        <f>IF([7]【①】基本情報入力シート!Y64="","",[7]【①】基本情報入力シート!Y64)</f>
        <v/>
      </c>
      <c r="N41" s="587" t="str">
        <f>IF('別紙様式3-2'!S50="","",'別紙様式3-2'!S50)</f>
        <v/>
      </c>
      <c r="O41" s="595"/>
      <c r="P41" s="589" t="str">
        <f>IF('別紙様式3-2'!X50="","",'別紙様式3-2'!X50)</f>
        <v/>
      </c>
      <c r="Q41" s="592"/>
      <c r="R41" s="589" t="str">
        <f>IF('別紙様式3-3'!U48="","",'別紙様式3-3'!U48)</f>
        <v/>
      </c>
      <c r="S41" s="570"/>
      <c r="T41" s="557"/>
      <c r="U41" s="557"/>
      <c r="V41" s="557"/>
    </row>
    <row r="42" spans="1:22" s="559" customFormat="1" ht="20.25" customHeight="1">
      <c r="A42" s="557">
        <v>33</v>
      </c>
      <c r="B42" s="567" t="str">
        <f>IF([7]【①】基本情報入力シート!C65="","",[7]【①】基本情報入力シート!C65)</f>
        <v/>
      </c>
      <c r="C42" s="568" t="str">
        <f>IF([7]【①】基本情報入力シート!D65="","",[7]【①】基本情報入力シート!D65)</f>
        <v/>
      </c>
      <c r="D42" s="568" t="str">
        <f>IF([7]【①】基本情報入力シート!E65="","",[7]【①】基本情報入力シート!E65)</f>
        <v/>
      </c>
      <c r="E42" s="568" t="str">
        <f>IF([7]【①】基本情報入力シート!F65="","",[7]【①】基本情報入力シート!F65)</f>
        <v/>
      </c>
      <c r="F42" s="568" t="str">
        <f>IF([7]【①】基本情報入力シート!G65="","",[7]【①】基本情報入力シート!G65)</f>
        <v/>
      </c>
      <c r="G42" s="568" t="str">
        <f>IF([7]【①】基本情報入力シート!H65="","",[7]【①】基本情報入力シート!H65)</f>
        <v/>
      </c>
      <c r="H42" s="568" t="str">
        <f>IF([7]【①】基本情報入力シート!I65="","",[7]【①】基本情報入力シート!I65)</f>
        <v/>
      </c>
      <c r="I42" s="568" t="str">
        <f>IF([7]【①】基本情報入力シート!J65="","",[7]【①】基本情報入力シート!J65)</f>
        <v/>
      </c>
      <c r="J42" s="568" t="str">
        <f>IF([7]【①】基本情報入力シート!K65="","",[7]【①】基本情報入力シート!K65)</f>
        <v/>
      </c>
      <c r="K42" s="569" t="str">
        <f>IF([7]【①】基本情報入力シート!L65="","",[7]【①】基本情報入力シート!L65)</f>
        <v/>
      </c>
      <c r="L42" s="574" t="str">
        <f>IF([7]【①】基本情報入力シート!X65="","",[7]【①】基本情報入力シート!X65)</f>
        <v/>
      </c>
      <c r="M42" s="574" t="str">
        <f>IF([7]【①】基本情報入力シート!Y65="","",[7]【①】基本情報入力シート!Y65)</f>
        <v/>
      </c>
      <c r="N42" s="587" t="str">
        <f>IF('別紙様式3-2'!S51="","",'別紙様式3-2'!S51)</f>
        <v/>
      </c>
      <c r="O42" s="595"/>
      <c r="P42" s="589" t="str">
        <f>IF('別紙様式3-2'!X51="","",'別紙様式3-2'!X51)</f>
        <v/>
      </c>
      <c r="Q42" s="592"/>
      <c r="R42" s="589" t="str">
        <f>IF('別紙様式3-3'!U49="","",'別紙様式3-3'!U49)</f>
        <v/>
      </c>
      <c r="S42" s="570"/>
      <c r="T42" s="557"/>
      <c r="U42" s="557"/>
      <c r="V42" s="557"/>
    </row>
    <row r="43" spans="1:22" s="559" customFormat="1" ht="20.25" customHeight="1">
      <c r="A43" s="557">
        <v>34</v>
      </c>
      <c r="B43" s="567" t="str">
        <f>IF([7]【①】基本情報入力シート!C66="","",[7]【①】基本情報入力シート!C66)</f>
        <v/>
      </c>
      <c r="C43" s="568" t="str">
        <f>IF([7]【①】基本情報入力シート!D66="","",[7]【①】基本情報入力シート!D66)</f>
        <v/>
      </c>
      <c r="D43" s="568" t="str">
        <f>IF([7]【①】基本情報入力シート!E66="","",[7]【①】基本情報入力シート!E66)</f>
        <v/>
      </c>
      <c r="E43" s="568" t="str">
        <f>IF([7]【①】基本情報入力シート!F66="","",[7]【①】基本情報入力シート!F66)</f>
        <v/>
      </c>
      <c r="F43" s="568" t="str">
        <f>IF([7]【①】基本情報入力シート!G66="","",[7]【①】基本情報入力シート!G66)</f>
        <v/>
      </c>
      <c r="G43" s="568" t="str">
        <f>IF([7]【①】基本情報入力シート!H66="","",[7]【①】基本情報入力シート!H66)</f>
        <v/>
      </c>
      <c r="H43" s="568" t="str">
        <f>IF([7]【①】基本情報入力シート!I66="","",[7]【①】基本情報入力シート!I66)</f>
        <v/>
      </c>
      <c r="I43" s="568" t="str">
        <f>IF([7]【①】基本情報入力シート!J66="","",[7]【①】基本情報入力シート!J66)</f>
        <v/>
      </c>
      <c r="J43" s="568" t="str">
        <f>IF([7]【①】基本情報入力シート!K66="","",[7]【①】基本情報入力シート!K66)</f>
        <v/>
      </c>
      <c r="K43" s="569" t="str">
        <f>IF([7]【①】基本情報入力シート!L66="","",[7]【①】基本情報入力シート!L66)</f>
        <v/>
      </c>
      <c r="L43" s="574" t="str">
        <f>IF([7]【①】基本情報入力シート!X66="","",[7]【①】基本情報入力シート!X66)</f>
        <v/>
      </c>
      <c r="M43" s="574" t="str">
        <f>IF([7]【①】基本情報入力シート!Y66="","",[7]【①】基本情報入力シート!Y66)</f>
        <v/>
      </c>
      <c r="N43" s="587" t="str">
        <f>IF('別紙様式3-2'!S52="","",'別紙様式3-2'!S52)</f>
        <v/>
      </c>
      <c r="O43" s="595"/>
      <c r="P43" s="589" t="str">
        <f>IF('別紙様式3-2'!X52="","",'別紙様式3-2'!X52)</f>
        <v/>
      </c>
      <c r="Q43" s="592"/>
      <c r="R43" s="589" t="str">
        <f>IF('別紙様式3-3'!U50="","",'別紙様式3-3'!U50)</f>
        <v/>
      </c>
      <c r="S43" s="570"/>
      <c r="T43" s="557"/>
      <c r="U43" s="557"/>
      <c r="V43" s="557"/>
    </row>
    <row r="44" spans="1:22" s="559" customFormat="1" ht="20.25" customHeight="1">
      <c r="A44" s="557">
        <v>35</v>
      </c>
      <c r="B44" s="567" t="str">
        <f>IF([7]【①】基本情報入力シート!C67="","",[7]【①】基本情報入力シート!C67)</f>
        <v/>
      </c>
      <c r="C44" s="568" t="str">
        <f>IF([7]【①】基本情報入力シート!D67="","",[7]【①】基本情報入力シート!D67)</f>
        <v/>
      </c>
      <c r="D44" s="568" t="str">
        <f>IF([7]【①】基本情報入力シート!E67="","",[7]【①】基本情報入力シート!E67)</f>
        <v/>
      </c>
      <c r="E44" s="568" t="str">
        <f>IF([7]【①】基本情報入力シート!F67="","",[7]【①】基本情報入力シート!F67)</f>
        <v/>
      </c>
      <c r="F44" s="568" t="str">
        <f>IF([7]【①】基本情報入力シート!G67="","",[7]【①】基本情報入力シート!G67)</f>
        <v/>
      </c>
      <c r="G44" s="568" t="str">
        <f>IF([7]【①】基本情報入力シート!H67="","",[7]【①】基本情報入力シート!H67)</f>
        <v/>
      </c>
      <c r="H44" s="568" t="str">
        <f>IF([7]【①】基本情報入力シート!I67="","",[7]【①】基本情報入力シート!I67)</f>
        <v/>
      </c>
      <c r="I44" s="568" t="str">
        <f>IF([7]【①】基本情報入力シート!J67="","",[7]【①】基本情報入力シート!J67)</f>
        <v/>
      </c>
      <c r="J44" s="568" t="str">
        <f>IF([7]【①】基本情報入力シート!K67="","",[7]【①】基本情報入力シート!K67)</f>
        <v/>
      </c>
      <c r="K44" s="569" t="str">
        <f>IF([7]【①】基本情報入力シート!L67="","",[7]【①】基本情報入力シート!L67)</f>
        <v/>
      </c>
      <c r="L44" s="574" t="str">
        <f>IF([7]【①】基本情報入力シート!X67="","",[7]【①】基本情報入力シート!X67)</f>
        <v/>
      </c>
      <c r="M44" s="574" t="str">
        <f>IF([7]【①】基本情報入力シート!Y67="","",[7]【①】基本情報入力シート!Y67)</f>
        <v/>
      </c>
      <c r="N44" s="587" t="str">
        <f>IF('別紙様式3-2'!S53="","",'別紙様式3-2'!S53)</f>
        <v/>
      </c>
      <c r="O44" s="595"/>
      <c r="P44" s="589" t="str">
        <f>IF('別紙様式3-2'!X53="","",'別紙様式3-2'!X53)</f>
        <v/>
      </c>
      <c r="Q44" s="592"/>
      <c r="R44" s="589" t="str">
        <f>IF('別紙様式3-3'!U51="","",'別紙様式3-3'!U51)</f>
        <v/>
      </c>
      <c r="S44" s="570"/>
      <c r="T44" s="557"/>
      <c r="U44" s="557"/>
      <c r="V44" s="557"/>
    </row>
    <row r="45" spans="1:22" s="559" customFormat="1" ht="20.25" customHeight="1">
      <c r="A45" s="557">
        <v>36</v>
      </c>
      <c r="B45" s="567" t="str">
        <f>IF([7]【①】基本情報入力シート!C68="","",[7]【①】基本情報入力シート!C68)</f>
        <v/>
      </c>
      <c r="C45" s="568" t="str">
        <f>IF([7]【①】基本情報入力シート!D68="","",[7]【①】基本情報入力シート!D68)</f>
        <v/>
      </c>
      <c r="D45" s="568" t="str">
        <f>IF([7]【①】基本情報入力シート!E68="","",[7]【①】基本情報入力シート!E68)</f>
        <v/>
      </c>
      <c r="E45" s="568" t="str">
        <f>IF([7]【①】基本情報入力シート!F68="","",[7]【①】基本情報入力シート!F68)</f>
        <v/>
      </c>
      <c r="F45" s="568" t="str">
        <f>IF([7]【①】基本情報入力シート!G68="","",[7]【①】基本情報入力シート!G68)</f>
        <v/>
      </c>
      <c r="G45" s="568" t="str">
        <f>IF([7]【①】基本情報入力シート!H68="","",[7]【①】基本情報入力シート!H68)</f>
        <v/>
      </c>
      <c r="H45" s="568" t="str">
        <f>IF([7]【①】基本情報入力シート!I68="","",[7]【①】基本情報入力シート!I68)</f>
        <v/>
      </c>
      <c r="I45" s="568" t="str">
        <f>IF([7]【①】基本情報入力シート!J68="","",[7]【①】基本情報入力シート!J68)</f>
        <v/>
      </c>
      <c r="J45" s="568" t="str">
        <f>IF([7]【①】基本情報入力シート!K68="","",[7]【①】基本情報入力シート!K68)</f>
        <v/>
      </c>
      <c r="K45" s="569" t="str">
        <f>IF([7]【①】基本情報入力シート!L68="","",[7]【①】基本情報入力シート!L68)</f>
        <v/>
      </c>
      <c r="L45" s="574" t="str">
        <f>IF([7]【①】基本情報入力シート!X68="","",[7]【①】基本情報入力シート!X68)</f>
        <v/>
      </c>
      <c r="M45" s="574" t="str">
        <f>IF([7]【①】基本情報入力シート!Y68="","",[7]【①】基本情報入力シート!Y68)</f>
        <v/>
      </c>
      <c r="N45" s="587" t="str">
        <f>IF('別紙様式3-2'!S54="","",'別紙様式3-2'!S54)</f>
        <v/>
      </c>
      <c r="O45" s="595"/>
      <c r="P45" s="589" t="str">
        <f>IF('別紙様式3-2'!X54="","",'別紙様式3-2'!X54)</f>
        <v/>
      </c>
      <c r="Q45" s="592"/>
      <c r="R45" s="589" t="str">
        <f>IF('別紙様式3-3'!U52="","",'別紙様式3-3'!U52)</f>
        <v/>
      </c>
      <c r="S45" s="570"/>
      <c r="T45" s="557"/>
      <c r="U45" s="557"/>
      <c r="V45" s="557"/>
    </row>
    <row r="46" spans="1:22" s="559" customFormat="1" ht="20.25" customHeight="1">
      <c r="A46" s="557">
        <v>37</v>
      </c>
      <c r="B46" s="567" t="str">
        <f>IF([7]【①】基本情報入力シート!C69="","",[7]【①】基本情報入力シート!C69)</f>
        <v/>
      </c>
      <c r="C46" s="568" t="str">
        <f>IF([7]【①】基本情報入力シート!D69="","",[7]【①】基本情報入力シート!D69)</f>
        <v/>
      </c>
      <c r="D46" s="568" t="str">
        <f>IF([7]【①】基本情報入力シート!E69="","",[7]【①】基本情報入力シート!E69)</f>
        <v/>
      </c>
      <c r="E46" s="568" t="str">
        <f>IF([7]【①】基本情報入力シート!F69="","",[7]【①】基本情報入力シート!F69)</f>
        <v/>
      </c>
      <c r="F46" s="568" t="str">
        <f>IF([7]【①】基本情報入力シート!G69="","",[7]【①】基本情報入力シート!G69)</f>
        <v/>
      </c>
      <c r="G46" s="568" t="str">
        <f>IF([7]【①】基本情報入力シート!H69="","",[7]【①】基本情報入力シート!H69)</f>
        <v/>
      </c>
      <c r="H46" s="568" t="str">
        <f>IF([7]【①】基本情報入力シート!I69="","",[7]【①】基本情報入力シート!I69)</f>
        <v/>
      </c>
      <c r="I46" s="568" t="str">
        <f>IF([7]【①】基本情報入力シート!J69="","",[7]【①】基本情報入力シート!J69)</f>
        <v/>
      </c>
      <c r="J46" s="568" t="str">
        <f>IF([7]【①】基本情報入力シート!K69="","",[7]【①】基本情報入力シート!K69)</f>
        <v/>
      </c>
      <c r="K46" s="569" t="str">
        <f>IF([7]【①】基本情報入力シート!L69="","",[7]【①】基本情報入力シート!L69)</f>
        <v/>
      </c>
      <c r="L46" s="574" t="str">
        <f>IF([7]【①】基本情報入力シート!X69="","",[7]【①】基本情報入力シート!X69)</f>
        <v/>
      </c>
      <c r="M46" s="574" t="str">
        <f>IF([7]【①】基本情報入力シート!Y69="","",[7]【①】基本情報入力シート!Y69)</f>
        <v/>
      </c>
      <c r="N46" s="587" t="str">
        <f>IF('別紙様式3-2'!S55="","",'別紙様式3-2'!S55)</f>
        <v/>
      </c>
      <c r="O46" s="595"/>
      <c r="P46" s="589" t="str">
        <f>IF('別紙様式3-2'!X55="","",'別紙様式3-2'!X55)</f>
        <v/>
      </c>
      <c r="Q46" s="592"/>
      <c r="R46" s="589" t="str">
        <f>IF('別紙様式3-3'!U53="","",'別紙様式3-3'!U53)</f>
        <v/>
      </c>
      <c r="S46" s="570"/>
      <c r="T46" s="557"/>
      <c r="U46" s="557"/>
      <c r="V46" s="557"/>
    </row>
    <row r="47" spans="1:22" s="559" customFormat="1" ht="20.25" customHeight="1">
      <c r="A47" s="557">
        <v>38</v>
      </c>
      <c r="B47" s="567" t="str">
        <f>IF([7]【①】基本情報入力シート!C70="","",[7]【①】基本情報入力シート!C70)</f>
        <v/>
      </c>
      <c r="C47" s="568" t="str">
        <f>IF([7]【①】基本情報入力シート!D70="","",[7]【①】基本情報入力シート!D70)</f>
        <v/>
      </c>
      <c r="D47" s="568" t="str">
        <f>IF([7]【①】基本情報入力シート!E70="","",[7]【①】基本情報入力シート!E70)</f>
        <v/>
      </c>
      <c r="E47" s="568" t="str">
        <f>IF([7]【①】基本情報入力シート!F70="","",[7]【①】基本情報入力シート!F70)</f>
        <v/>
      </c>
      <c r="F47" s="568" t="str">
        <f>IF([7]【①】基本情報入力シート!G70="","",[7]【①】基本情報入力シート!G70)</f>
        <v/>
      </c>
      <c r="G47" s="568" t="str">
        <f>IF([7]【①】基本情報入力シート!H70="","",[7]【①】基本情報入力シート!H70)</f>
        <v/>
      </c>
      <c r="H47" s="568" t="str">
        <f>IF([7]【①】基本情報入力シート!I70="","",[7]【①】基本情報入力シート!I70)</f>
        <v/>
      </c>
      <c r="I47" s="568" t="str">
        <f>IF([7]【①】基本情報入力シート!J70="","",[7]【①】基本情報入力シート!J70)</f>
        <v/>
      </c>
      <c r="J47" s="568" t="str">
        <f>IF([7]【①】基本情報入力シート!K70="","",[7]【①】基本情報入力シート!K70)</f>
        <v/>
      </c>
      <c r="K47" s="569" t="str">
        <f>IF([7]【①】基本情報入力シート!L70="","",[7]【①】基本情報入力シート!L70)</f>
        <v/>
      </c>
      <c r="L47" s="574" t="str">
        <f>IF([7]【①】基本情報入力シート!X70="","",[7]【①】基本情報入力シート!X70)</f>
        <v/>
      </c>
      <c r="M47" s="574" t="str">
        <f>IF([7]【①】基本情報入力シート!Y70="","",[7]【①】基本情報入力シート!Y70)</f>
        <v/>
      </c>
      <c r="N47" s="587" t="str">
        <f>IF('別紙様式3-2'!S56="","",'別紙様式3-2'!S56)</f>
        <v/>
      </c>
      <c r="O47" s="595"/>
      <c r="P47" s="589" t="str">
        <f>IF('別紙様式3-2'!X56="","",'別紙様式3-2'!X56)</f>
        <v/>
      </c>
      <c r="Q47" s="592"/>
      <c r="R47" s="589" t="str">
        <f>IF('別紙様式3-3'!U54="","",'別紙様式3-3'!U54)</f>
        <v/>
      </c>
      <c r="S47" s="570"/>
      <c r="T47" s="557"/>
      <c r="U47" s="557"/>
      <c r="V47" s="557"/>
    </row>
    <row r="48" spans="1:22" s="559" customFormat="1" ht="20.25" customHeight="1">
      <c r="A48" s="557">
        <v>39</v>
      </c>
      <c r="B48" s="567" t="str">
        <f>IF([7]【①】基本情報入力シート!C71="","",[7]【①】基本情報入力シート!C71)</f>
        <v/>
      </c>
      <c r="C48" s="568" t="str">
        <f>IF([7]【①】基本情報入力シート!D71="","",[7]【①】基本情報入力シート!D71)</f>
        <v/>
      </c>
      <c r="D48" s="568" t="str">
        <f>IF([7]【①】基本情報入力シート!E71="","",[7]【①】基本情報入力シート!E71)</f>
        <v/>
      </c>
      <c r="E48" s="568" t="str">
        <f>IF([7]【①】基本情報入力シート!F71="","",[7]【①】基本情報入力シート!F71)</f>
        <v/>
      </c>
      <c r="F48" s="568" t="str">
        <f>IF([7]【①】基本情報入力シート!G71="","",[7]【①】基本情報入力シート!G71)</f>
        <v/>
      </c>
      <c r="G48" s="568" t="str">
        <f>IF([7]【①】基本情報入力シート!H71="","",[7]【①】基本情報入力シート!H71)</f>
        <v/>
      </c>
      <c r="H48" s="568" t="str">
        <f>IF([7]【①】基本情報入力シート!I71="","",[7]【①】基本情報入力シート!I71)</f>
        <v/>
      </c>
      <c r="I48" s="568" t="str">
        <f>IF([7]【①】基本情報入力シート!J71="","",[7]【①】基本情報入力シート!J71)</f>
        <v/>
      </c>
      <c r="J48" s="568" t="str">
        <f>IF([7]【①】基本情報入力シート!K71="","",[7]【①】基本情報入力シート!K71)</f>
        <v/>
      </c>
      <c r="K48" s="569" t="str">
        <f>IF([7]【①】基本情報入力シート!L71="","",[7]【①】基本情報入力シート!L71)</f>
        <v/>
      </c>
      <c r="L48" s="574" t="str">
        <f>IF([7]【①】基本情報入力シート!X71="","",[7]【①】基本情報入力シート!X71)</f>
        <v/>
      </c>
      <c r="M48" s="574" t="str">
        <f>IF([7]【①】基本情報入力シート!Y71="","",[7]【①】基本情報入力シート!Y71)</f>
        <v/>
      </c>
      <c r="N48" s="587" t="str">
        <f>IF('別紙様式3-2'!S57="","",'別紙様式3-2'!S57)</f>
        <v/>
      </c>
      <c r="O48" s="595"/>
      <c r="P48" s="589" t="str">
        <f>IF('別紙様式3-2'!X57="","",'別紙様式3-2'!X57)</f>
        <v/>
      </c>
      <c r="Q48" s="592"/>
      <c r="R48" s="589" t="str">
        <f>IF('別紙様式3-3'!U55="","",'別紙様式3-3'!U55)</f>
        <v/>
      </c>
      <c r="S48" s="570"/>
      <c r="T48" s="557"/>
      <c r="U48" s="557"/>
      <c r="V48" s="557"/>
    </row>
    <row r="49" spans="1:22" s="559" customFormat="1" ht="20.25" customHeight="1">
      <c r="A49" s="557">
        <v>40</v>
      </c>
      <c r="B49" s="567" t="str">
        <f>IF([7]【①】基本情報入力シート!C72="","",[7]【①】基本情報入力シート!C72)</f>
        <v/>
      </c>
      <c r="C49" s="568" t="str">
        <f>IF([7]【①】基本情報入力シート!D72="","",[7]【①】基本情報入力シート!D72)</f>
        <v/>
      </c>
      <c r="D49" s="568" t="str">
        <f>IF([7]【①】基本情報入力シート!E72="","",[7]【①】基本情報入力シート!E72)</f>
        <v/>
      </c>
      <c r="E49" s="568" t="str">
        <f>IF([7]【①】基本情報入力シート!F72="","",[7]【①】基本情報入力シート!F72)</f>
        <v/>
      </c>
      <c r="F49" s="568" t="str">
        <f>IF([7]【①】基本情報入力シート!G72="","",[7]【①】基本情報入力シート!G72)</f>
        <v/>
      </c>
      <c r="G49" s="568" t="str">
        <f>IF([7]【①】基本情報入力シート!H72="","",[7]【①】基本情報入力シート!H72)</f>
        <v/>
      </c>
      <c r="H49" s="568" t="str">
        <f>IF([7]【①】基本情報入力シート!I72="","",[7]【①】基本情報入力シート!I72)</f>
        <v/>
      </c>
      <c r="I49" s="568" t="str">
        <f>IF([7]【①】基本情報入力シート!J72="","",[7]【①】基本情報入力シート!J72)</f>
        <v/>
      </c>
      <c r="J49" s="568" t="str">
        <f>IF([7]【①】基本情報入力シート!K72="","",[7]【①】基本情報入力シート!K72)</f>
        <v/>
      </c>
      <c r="K49" s="569" t="str">
        <f>IF([7]【①】基本情報入力シート!L72="","",[7]【①】基本情報入力シート!L72)</f>
        <v/>
      </c>
      <c r="L49" s="574" t="str">
        <f>IF([7]【①】基本情報入力シート!X72="","",[7]【①】基本情報入力シート!X72)</f>
        <v/>
      </c>
      <c r="M49" s="574" t="str">
        <f>IF([7]【①】基本情報入力シート!Y72="","",[7]【①】基本情報入力シート!Y72)</f>
        <v/>
      </c>
      <c r="N49" s="587" t="str">
        <f>IF('別紙様式3-2'!S58="","",'別紙様式3-2'!S58)</f>
        <v/>
      </c>
      <c r="O49" s="595"/>
      <c r="P49" s="589" t="str">
        <f>IF('別紙様式3-2'!X58="","",'別紙様式3-2'!X58)</f>
        <v/>
      </c>
      <c r="Q49" s="592"/>
      <c r="R49" s="589" t="str">
        <f>IF('別紙様式3-3'!U56="","",'別紙様式3-3'!U56)</f>
        <v/>
      </c>
      <c r="S49" s="570"/>
      <c r="T49" s="557"/>
      <c r="U49" s="557"/>
      <c r="V49" s="557"/>
    </row>
    <row r="50" spans="1:22" s="559" customFormat="1" ht="20.25" customHeight="1">
      <c r="A50" s="557">
        <v>41</v>
      </c>
      <c r="B50" s="567" t="str">
        <f>IF([7]【①】基本情報入力シート!C73="","",[7]【①】基本情報入力シート!C73)</f>
        <v/>
      </c>
      <c r="C50" s="568" t="str">
        <f>IF([7]【①】基本情報入力シート!D73="","",[7]【①】基本情報入力シート!D73)</f>
        <v/>
      </c>
      <c r="D50" s="568" t="str">
        <f>IF([7]【①】基本情報入力シート!E73="","",[7]【①】基本情報入力シート!E73)</f>
        <v/>
      </c>
      <c r="E50" s="568" t="str">
        <f>IF([7]【①】基本情報入力シート!F73="","",[7]【①】基本情報入力シート!F73)</f>
        <v/>
      </c>
      <c r="F50" s="568" t="str">
        <f>IF([7]【①】基本情報入力シート!G73="","",[7]【①】基本情報入力シート!G73)</f>
        <v/>
      </c>
      <c r="G50" s="568" t="str">
        <f>IF([7]【①】基本情報入力シート!H73="","",[7]【①】基本情報入力シート!H73)</f>
        <v/>
      </c>
      <c r="H50" s="568" t="str">
        <f>IF([7]【①】基本情報入力シート!I73="","",[7]【①】基本情報入力シート!I73)</f>
        <v/>
      </c>
      <c r="I50" s="568" t="str">
        <f>IF([7]【①】基本情報入力シート!J73="","",[7]【①】基本情報入力シート!J73)</f>
        <v/>
      </c>
      <c r="J50" s="568" t="str">
        <f>IF([7]【①】基本情報入力シート!K73="","",[7]【①】基本情報入力シート!K73)</f>
        <v/>
      </c>
      <c r="K50" s="569" t="str">
        <f>IF([7]【①】基本情報入力シート!L73="","",[7]【①】基本情報入力シート!L73)</f>
        <v/>
      </c>
      <c r="L50" s="574" t="str">
        <f>IF([7]【①】基本情報入力シート!X73="","",[7]【①】基本情報入力シート!X73)</f>
        <v/>
      </c>
      <c r="M50" s="574" t="str">
        <f>IF([7]【①】基本情報入力シート!Y73="","",[7]【①】基本情報入力シート!Y73)</f>
        <v/>
      </c>
      <c r="N50" s="587" t="str">
        <f>IF('別紙様式3-2'!S59="","",'別紙様式3-2'!S59)</f>
        <v/>
      </c>
      <c r="O50" s="595"/>
      <c r="P50" s="589" t="str">
        <f>IF('別紙様式3-2'!X59="","",'別紙様式3-2'!X59)</f>
        <v/>
      </c>
      <c r="Q50" s="592"/>
      <c r="R50" s="589" t="str">
        <f>IF('別紙様式3-3'!U57="","",'別紙様式3-3'!U57)</f>
        <v/>
      </c>
      <c r="S50" s="570"/>
      <c r="T50" s="557"/>
      <c r="U50" s="557"/>
      <c r="V50" s="557"/>
    </row>
    <row r="51" spans="1:22" s="559" customFormat="1" ht="20.25" customHeight="1">
      <c r="A51" s="557">
        <v>42</v>
      </c>
      <c r="B51" s="567" t="str">
        <f>IF([7]【①】基本情報入力シート!C74="","",[7]【①】基本情報入力シート!C74)</f>
        <v/>
      </c>
      <c r="C51" s="568" t="str">
        <f>IF([7]【①】基本情報入力シート!D74="","",[7]【①】基本情報入力シート!D74)</f>
        <v/>
      </c>
      <c r="D51" s="568" t="str">
        <f>IF([7]【①】基本情報入力シート!E74="","",[7]【①】基本情報入力シート!E74)</f>
        <v/>
      </c>
      <c r="E51" s="568" t="str">
        <f>IF([7]【①】基本情報入力シート!F74="","",[7]【①】基本情報入力シート!F74)</f>
        <v/>
      </c>
      <c r="F51" s="568" t="str">
        <f>IF([7]【①】基本情報入力シート!G74="","",[7]【①】基本情報入力シート!G74)</f>
        <v/>
      </c>
      <c r="G51" s="568" t="str">
        <f>IF([7]【①】基本情報入力シート!H74="","",[7]【①】基本情報入力シート!H74)</f>
        <v/>
      </c>
      <c r="H51" s="568" t="str">
        <f>IF([7]【①】基本情報入力シート!I74="","",[7]【①】基本情報入力シート!I74)</f>
        <v/>
      </c>
      <c r="I51" s="568" t="str">
        <f>IF([7]【①】基本情報入力シート!J74="","",[7]【①】基本情報入力シート!J74)</f>
        <v/>
      </c>
      <c r="J51" s="568" t="str">
        <f>IF([7]【①】基本情報入力シート!K74="","",[7]【①】基本情報入力シート!K74)</f>
        <v/>
      </c>
      <c r="K51" s="569" t="str">
        <f>IF([7]【①】基本情報入力シート!L74="","",[7]【①】基本情報入力シート!L74)</f>
        <v/>
      </c>
      <c r="L51" s="574" t="str">
        <f>IF([7]【①】基本情報入力シート!X74="","",[7]【①】基本情報入力シート!X74)</f>
        <v/>
      </c>
      <c r="M51" s="574" t="str">
        <f>IF([7]【①】基本情報入力シート!Y74="","",[7]【①】基本情報入力シート!Y74)</f>
        <v/>
      </c>
      <c r="N51" s="587" t="str">
        <f>IF('別紙様式3-2'!S60="","",'別紙様式3-2'!S60)</f>
        <v/>
      </c>
      <c r="O51" s="595"/>
      <c r="P51" s="589" t="str">
        <f>IF('別紙様式3-2'!X60="","",'別紙様式3-2'!X60)</f>
        <v/>
      </c>
      <c r="Q51" s="592"/>
      <c r="R51" s="589" t="str">
        <f>IF('別紙様式3-3'!U58="","",'別紙様式3-3'!U58)</f>
        <v/>
      </c>
      <c r="S51" s="570"/>
      <c r="T51" s="557"/>
      <c r="U51" s="557"/>
      <c r="V51" s="557"/>
    </row>
    <row r="52" spans="1:22" s="559" customFormat="1" ht="20.25" customHeight="1">
      <c r="A52" s="557">
        <v>43</v>
      </c>
      <c r="B52" s="567" t="str">
        <f>IF([7]【①】基本情報入力シート!C75="","",[7]【①】基本情報入力シート!C75)</f>
        <v/>
      </c>
      <c r="C52" s="568" t="str">
        <f>IF([7]【①】基本情報入力シート!D75="","",[7]【①】基本情報入力シート!D75)</f>
        <v/>
      </c>
      <c r="D52" s="568" t="str">
        <f>IF([7]【①】基本情報入力シート!E75="","",[7]【①】基本情報入力シート!E75)</f>
        <v/>
      </c>
      <c r="E52" s="568" t="str">
        <f>IF([7]【①】基本情報入力シート!F75="","",[7]【①】基本情報入力シート!F75)</f>
        <v/>
      </c>
      <c r="F52" s="568" t="str">
        <f>IF([7]【①】基本情報入力シート!G75="","",[7]【①】基本情報入力シート!G75)</f>
        <v/>
      </c>
      <c r="G52" s="568" t="str">
        <f>IF([7]【①】基本情報入力シート!H75="","",[7]【①】基本情報入力シート!H75)</f>
        <v/>
      </c>
      <c r="H52" s="568" t="str">
        <f>IF([7]【①】基本情報入力シート!I75="","",[7]【①】基本情報入力シート!I75)</f>
        <v/>
      </c>
      <c r="I52" s="568" t="str">
        <f>IF([7]【①】基本情報入力シート!J75="","",[7]【①】基本情報入力シート!J75)</f>
        <v/>
      </c>
      <c r="J52" s="568" t="str">
        <f>IF([7]【①】基本情報入力シート!K75="","",[7]【①】基本情報入力シート!K75)</f>
        <v/>
      </c>
      <c r="K52" s="569" t="str">
        <f>IF([7]【①】基本情報入力シート!L75="","",[7]【①】基本情報入力シート!L75)</f>
        <v/>
      </c>
      <c r="L52" s="574" t="str">
        <f>IF([7]【①】基本情報入力シート!X75="","",[7]【①】基本情報入力シート!X75)</f>
        <v/>
      </c>
      <c r="M52" s="574" t="str">
        <f>IF([7]【①】基本情報入力シート!Y75="","",[7]【①】基本情報入力シート!Y75)</f>
        <v/>
      </c>
      <c r="N52" s="587" t="str">
        <f>IF('別紙様式3-2'!S61="","",'別紙様式3-2'!S61)</f>
        <v/>
      </c>
      <c r="O52" s="595"/>
      <c r="P52" s="589" t="str">
        <f>IF('別紙様式3-2'!X61="","",'別紙様式3-2'!X61)</f>
        <v/>
      </c>
      <c r="Q52" s="592"/>
      <c r="R52" s="589" t="str">
        <f>IF('別紙様式3-3'!U59="","",'別紙様式3-3'!U59)</f>
        <v/>
      </c>
      <c r="S52" s="570"/>
      <c r="T52" s="557"/>
      <c r="U52" s="557"/>
      <c r="V52" s="557"/>
    </row>
    <row r="53" spans="1:22" s="559" customFormat="1" ht="20.25" customHeight="1">
      <c r="A53" s="557">
        <v>44</v>
      </c>
      <c r="B53" s="567" t="str">
        <f>IF([7]【①】基本情報入力シート!C76="","",[7]【①】基本情報入力シート!C76)</f>
        <v/>
      </c>
      <c r="C53" s="568" t="str">
        <f>IF([7]【①】基本情報入力シート!D76="","",[7]【①】基本情報入力シート!D76)</f>
        <v/>
      </c>
      <c r="D53" s="568" t="str">
        <f>IF([7]【①】基本情報入力シート!E76="","",[7]【①】基本情報入力シート!E76)</f>
        <v/>
      </c>
      <c r="E53" s="568" t="str">
        <f>IF([7]【①】基本情報入力シート!F76="","",[7]【①】基本情報入力シート!F76)</f>
        <v/>
      </c>
      <c r="F53" s="568" t="str">
        <f>IF([7]【①】基本情報入力シート!G76="","",[7]【①】基本情報入力シート!G76)</f>
        <v/>
      </c>
      <c r="G53" s="568" t="str">
        <f>IF([7]【①】基本情報入力シート!H76="","",[7]【①】基本情報入力シート!H76)</f>
        <v/>
      </c>
      <c r="H53" s="568" t="str">
        <f>IF([7]【①】基本情報入力シート!I76="","",[7]【①】基本情報入力シート!I76)</f>
        <v/>
      </c>
      <c r="I53" s="568" t="str">
        <f>IF([7]【①】基本情報入力シート!J76="","",[7]【①】基本情報入力シート!J76)</f>
        <v/>
      </c>
      <c r="J53" s="568" t="str">
        <f>IF([7]【①】基本情報入力シート!K76="","",[7]【①】基本情報入力シート!K76)</f>
        <v/>
      </c>
      <c r="K53" s="569" t="str">
        <f>IF([7]【①】基本情報入力シート!L76="","",[7]【①】基本情報入力シート!L76)</f>
        <v/>
      </c>
      <c r="L53" s="574" t="str">
        <f>IF([7]【①】基本情報入力シート!X76="","",[7]【①】基本情報入力シート!X76)</f>
        <v/>
      </c>
      <c r="M53" s="574" t="str">
        <f>IF([7]【①】基本情報入力シート!Y76="","",[7]【①】基本情報入力シート!Y76)</f>
        <v/>
      </c>
      <c r="N53" s="587" t="str">
        <f>IF('別紙様式3-2'!S62="","",'別紙様式3-2'!S62)</f>
        <v/>
      </c>
      <c r="O53" s="595"/>
      <c r="P53" s="589" t="str">
        <f>IF('別紙様式3-2'!X62="","",'別紙様式3-2'!X62)</f>
        <v/>
      </c>
      <c r="Q53" s="592"/>
      <c r="R53" s="589" t="str">
        <f>IF('別紙様式3-3'!U60="","",'別紙様式3-3'!U60)</f>
        <v/>
      </c>
      <c r="S53" s="570"/>
      <c r="T53" s="557"/>
      <c r="U53" s="557"/>
      <c r="V53" s="557"/>
    </row>
    <row r="54" spans="1:22" s="559" customFormat="1" ht="20.25" customHeight="1">
      <c r="A54" s="557">
        <v>45</v>
      </c>
      <c r="B54" s="567" t="str">
        <f>IF([7]【①】基本情報入力シート!C77="","",[7]【①】基本情報入力シート!C77)</f>
        <v/>
      </c>
      <c r="C54" s="568" t="str">
        <f>IF([7]【①】基本情報入力シート!D77="","",[7]【①】基本情報入力シート!D77)</f>
        <v/>
      </c>
      <c r="D54" s="568" t="str">
        <f>IF([7]【①】基本情報入力シート!E77="","",[7]【①】基本情報入力シート!E77)</f>
        <v/>
      </c>
      <c r="E54" s="568" t="str">
        <f>IF([7]【①】基本情報入力シート!F77="","",[7]【①】基本情報入力シート!F77)</f>
        <v/>
      </c>
      <c r="F54" s="568" t="str">
        <f>IF([7]【①】基本情報入力シート!G77="","",[7]【①】基本情報入力シート!G77)</f>
        <v/>
      </c>
      <c r="G54" s="568" t="str">
        <f>IF([7]【①】基本情報入力シート!H77="","",[7]【①】基本情報入力シート!H77)</f>
        <v/>
      </c>
      <c r="H54" s="568" t="str">
        <f>IF([7]【①】基本情報入力シート!I77="","",[7]【①】基本情報入力シート!I77)</f>
        <v/>
      </c>
      <c r="I54" s="568" t="str">
        <f>IF([7]【①】基本情報入力シート!J77="","",[7]【①】基本情報入力シート!J77)</f>
        <v/>
      </c>
      <c r="J54" s="568" t="str">
        <f>IF([7]【①】基本情報入力シート!K77="","",[7]【①】基本情報入力シート!K77)</f>
        <v/>
      </c>
      <c r="K54" s="569" t="str">
        <f>IF([7]【①】基本情報入力シート!L77="","",[7]【①】基本情報入力シート!L77)</f>
        <v/>
      </c>
      <c r="L54" s="574" t="str">
        <f>IF([7]【①】基本情報入力シート!X77="","",[7]【①】基本情報入力シート!X77)</f>
        <v/>
      </c>
      <c r="M54" s="574" t="str">
        <f>IF([7]【①】基本情報入力シート!Y77="","",[7]【①】基本情報入力シート!Y77)</f>
        <v/>
      </c>
      <c r="N54" s="587" t="str">
        <f>IF('別紙様式3-2'!S63="","",'別紙様式3-2'!S63)</f>
        <v/>
      </c>
      <c r="O54" s="595"/>
      <c r="P54" s="589" t="str">
        <f>IF('別紙様式3-2'!X63="","",'別紙様式3-2'!X63)</f>
        <v/>
      </c>
      <c r="Q54" s="592"/>
      <c r="R54" s="589" t="str">
        <f>IF('別紙様式3-3'!U61="","",'別紙様式3-3'!U61)</f>
        <v/>
      </c>
      <c r="S54" s="570"/>
      <c r="T54" s="557"/>
      <c r="U54" s="557"/>
      <c r="V54" s="557"/>
    </row>
    <row r="55" spans="1:22" s="559" customFormat="1" ht="20.25" customHeight="1">
      <c r="A55" s="557">
        <v>46</v>
      </c>
      <c r="B55" s="567" t="str">
        <f>IF([7]【①】基本情報入力シート!C78="","",[7]【①】基本情報入力シート!C78)</f>
        <v/>
      </c>
      <c r="C55" s="568" t="str">
        <f>IF([7]【①】基本情報入力シート!D78="","",[7]【①】基本情報入力シート!D78)</f>
        <v/>
      </c>
      <c r="D55" s="568" t="str">
        <f>IF([7]【①】基本情報入力シート!E78="","",[7]【①】基本情報入力シート!E78)</f>
        <v/>
      </c>
      <c r="E55" s="568" t="str">
        <f>IF([7]【①】基本情報入力シート!F78="","",[7]【①】基本情報入力シート!F78)</f>
        <v/>
      </c>
      <c r="F55" s="568" t="str">
        <f>IF([7]【①】基本情報入力シート!G78="","",[7]【①】基本情報入力シート!G78)</f>
        <v/>
      </c>
      <c r="G55" s="568" t="str">
        <f>IF([7]【①】基本情報入力シート!H78="","",[7]【①】基本情報入力シート!H78)</f>
        <v/>
      </c>
      <c r="H55" s="568" t="str">
        <f>IF([7]【①】基本情報入力シート!I78="","",[7]【①】基本情報入力シート!I78)</f>
        <v/>
      </c>
      <c r="I55" s="568" t="str">
        <f>IF([7]【①】基本情報入力シート!J78="","",[7]【①】基本情報入力シート!J78)</f>
        <v/>
      </c>
      <c r="J55" s="568" t="str">
        <f>IF([7]【①】基本情報入力シート!K78="","",[7]【①】基本情報入力シート!K78)</f>
        <v/>
      </c>
      <c r="K55" s="569" t="str">
        <f>IF([7]【①】基本情報入力シート!L78="","",[7]【①】基本情報入力シート!L78)</f>
        <v/>
      </c>
      <c r="L55" s="574" t="str">
        <f>IF([7]【①】基本情報入力シート!X78="","",[7]【①】基本情報入力シート!X78)</f>
        <v/>
      </c>
      <c r="M55" s="574" t="str">
        <f>IF([7]【①】基本情報入力シート!Y78="","",[7]【①】基本情報入力シート!Y78)</f>
        <v/>
      </c>
      <c r="N55" s="587" t="str">
        <f>IF('別紙様式3-2'!S64="","",'別紙様式3-2'!S64)</f>
        <v/>
      </c>
      <c r="O55" s="595"/>
      <c r="P55" s="589" t="str">
        <f>IF('別紙様式3-2'!X64="","",'別紙様式3-2'!X64)</f>
        <v/>
      </c>
      <c r="Q55" s="592"/>
      <c r="R55" s="589" t="str">
        <f>IF('別紙様式3-3'!U62="","",'別紙様式3-3'!U62)</f>
        <v/>
      </c>
      <c r="S55" s="570"/>
      <c r="T55" s="557"/>
      <c r="U55" s="557"/>
      <c r="V55" s="557"/>
    </row>
    <row r="56" spans="1:22" s="559" customFormat="1" ht="20.25" customHeight="1">
      <c r="A56" s="557">
        <v>47</v>
      </c>
      <c r="B56" s="567" t="str">
        <f>IF([7]【①】基本情報入力シート!C79="","",[7]【①】基本情報入力シート!C79)</f>
        <v/>
      </c>
      <c r="C56" s="568" t="str">
        <f>IF([7]【①】基本情報入力シート!D79="","",[7]【①】基本情報入力シート!D79)</f>
        <v/>
      </c>
      <c r="D56" s="568" t="str">
        <f>IF([7]【①】基本情報入力シート!E79="","",[7]【①】基本情報入力シート!E79)</f>
        <v/>
      </c>
      <c r="E56" s="568" t="str">
        <f>IF([7]【①】基本情報入力シート!F79="","",[7]【①】基本情報入力シート!F79)</f>
        <v/>
      </c>
      <c r="F56" s="568" t="str">
        <f>IF([7]【①】基本情報入力シート!G79="","",[7]【①】基本情報入力シート!G79)</f>
        <v/>
      </c>
      <c r="G56" s="568" t="str">
        <f>IF([7]【①】基本情報入力シート!H79="","",[7]【①】基本情報入力シート!H79)</f>
        <v/>
      </c>
      <c r="H56" s="568" t="str">
        <f>IF([7]【①】基本情報入力シート!I79="","",[7]【①】基本情報入力シート!I79)</f>
        <v/>
      </c>
      <c r="I56" s="568" t="str">
        <f>IF([7]【①】基本情報入力シート!J79="","",[7]【①】基本情報入力シート!J79)</f>
        <v/>
      </c>
      <c r="J56" s="568" t="str">
        <f>IF([7]【①】基本情報入力シート!K79="","",[7]【①】基本情報入力シート!K79)</f>
        <v/>
      </c>
      <c r="K56" s="569" t="str">
        <f>IF([7]【①】基本情報入力シート!L79="","",[7]【①】基本情報入力シート!L79)</f>
        <v/>
      </c>
      <c r="L56" s="574" t="str">
        <f>IF([7]【①】基本情報入力シート!X79="","",[7]【①】基本情報入力シート!X79)</f>
        <v/>
      </c>
      <c r="M56" s="574" t="str">
        <f>IF([7]【①】基本情報入力シート!Y79="","",[7]【①】基本情報入力シート!Y79)</f>
        <v/>
      </c>
      <c r="N56" s="587" t="str">
        <f>IF('別紙様式3-2'!S65="","",'別紙様式3-2'!S65)</f>
        <v/>
      </c>
      <c r="O56" s="595"/>
      <c r="P56" s="589" t="str">
        <f>IF('別紙様式3-2'!X65="","",'別紙様式3-2'!X65)</f>
        <v/>
      </c>
      <c r="Q56" s="592"/>
      <c r="R56" s="589" t="str">
        <f>IF('別紙様式3-3'!U63="","",'別紙様式3-3'!U63)</f>
        <v/>
      </c>
      <c r="S56" s="570"/>
      <c r="T56" s="557"/>
      <c r="U56" s="557"/>
      <c r="V56" s="557"/>
    </row>
    <row r="57" spans="1:22" s="559" customFormat="1" ht="20.25" customHeight="1">
      <c r="A57" s="557">
        <v>48</v>
      </c>
      <c r="B57" s="567" t="str">
        <f>IF([7]【①】基本情報入力シート!C80="","",[7]【①】基本情報入力シート!C80)</f>
        <v/>
      </c>
      <c r="C57" s="568" t="str">
        <f>IF([7]【①】基本情報入力シート!D80="","",[7]【①】基本情報入力シート!D80)</f>
        <v/>
      </c>
      <c r="D57" s="568" t="str">
        <f>IF([7]【①】基本情報入力シート!E80="","",[7]【①】基本情報入力シート!E80)</f>
        <v/>
      </c>
      <c r="E57" s="568" t="str">
        <f>IF([7]【①】基本情報入力シート!F80="","",[7]【①】基本情報入力シート!F80)</f>
        <v/>
      </c>
      <c r="F57" s="568" t="str">
        <f>IF([7]【①】基本情報入力シート!G80="","",[7]【①】基本情報入力シート!G80)</f>
        <v/>
      </c>
      <c r="G57" s="568" t="str">
        <f>IF([7]【①】基本情報入力シート!H80="","",[7]【①】基本情報入力シート!H80)</f>
        <v/>
      </c>
      <c r="H57" s="568" t="str">
        <f>IF([7]【①】基本情報入力シート!I80="","",[7]【①】基本情報入力シート!I80)</f>
        <v/>
      </c>
      <c r="I57" s="568" t="str">
        <f>IF([7]【①】基本情報入力シート!J80="","",[7]【①】基本情報入力シート!J80)</f>
        <v/>
      </c>
      <c r="J57" s="568" t="str">
        <f>IF([7]【①】基本情報入力シート!K80="","",[7]【①】基本情報入力シート!K80)</f>
        <v/>
      </c>
      <c r="K57" s="569" t="str">
        <f>IF([7]【①】基本情報入力シート!L80="","",[7]【①】基本情報入力シート!L80)</f>
        <v/>
      </c>
      <c r="L57" s="574" t="str">
        <f>IF([7]【①】基本情報入力シート!X80="","",[7]【①】基本情報入力シート!X80)</f>
        <v/>
      </c>
      <c r="M57" s="574" t="str">
        <f>IF([7]【①】基本情報入力シート!Y80="","",[7]【①】基本情報入力シート!Y80)</f>
        <v/>
      </c>
      <c r="N57" s="587" t="str">
        <f>IF('別紙様式3-2'!S66="","",'別紙様式3-2'!S66)</f>
        <v/>
      </c>
      <c r="O57" s="595"/>
      <c r="P57" s="589" t="str">
        <f>IF('別紙様式3-2'!X66="","",'別紙様式3-2'!X66)</f>
        <v/>
      </c>
      <c r="Q57" s="592"/>
      <c r="R57" s="589" t="str">
        <f>IF('別紙様式3-3'!U64="","",'別紙様式3-3'!U64)</f>
        <v/>
      </c>
      <c r="S57" s="570"/>
      <c r="T57" s="557"/>
      <c r="U57" s="557"/>
      <c r="V57" s="557"/>
    </row>
    <row r="58" spans="1:22" s="559" customFormat="1" ht="20.25" customHeight="1">
      <c r="A58" s="557">
        <v>49</v>
      </c>
      <c r="B58" s="567" t="str">
        <f>IF([7]【①】基本情報入力シート!C81="","",[7]【①】基本情報入力シート!C81)</f>
        <v/>
      </c>
      <c r="C58" s="568" t="str">
        <f>IF([7]【①】基本情報入力シート!D81="","",[7]【①】基本情報入力シート!D81)</f>
        <v/>
      </c>
      <c r="D58" s="568" t="str">
        <f>IF([7]【①】基本情報入力シート!E81="","",[7]【①】基本情報入力シート!E81)</f>
        <v/>
      </c>
      <c r="E58" s="568" t="str">
        <f>IF([7]【①】基本情報入力シート!F81="","",[7]【①】基本情報入力シート!F81)</f>
        <v/>
      </c>
      <c r="F58" s="568" t="str">
        <f>IF([7]【①】基本情報入力シート!G81="","",[7]【①】基本情報入力シート!G81)</f>
        <v/>
      </c>
      <c r="G58" s="568" t="str">
        <f>IF([7]【①】基本情報入力シート!H81="","",[7]【①】基本情報入力シート!H81)</f>
        <v/>
      </c>
      <c r="H58" s="568" t="str">
        <f>IF([7]【①】基本情報入力シート!I81="","",[7]【①】基本情報入力シート!I81)</f>
        <v/>
      </c>
      <c r="I58" s="568" t="str">
        <f>IF([7]【①】基本情報入力シート!J81="","",[7]【①】基本情報入力シート!J81)</f>
        <v/>
      </c>
      <c r="J58" s="568" t="str">
        <f>IF([7]【①】基本情報入力シート!K81="","",[7]【①】基本情報入力シート!K81)</f>
        <v/>
      </c>
      <c r="K58" s="569" t="str">
        <f>IF([7]【①】基本情報入力シート!L81="","",[7]【①】基本情報入力シート!L81)</f>
        <v/>
      </c>
      <c r="L58" s="574" t="str">
        <f>IF([7]【①】基本情報入力シート!X81="","",[7]【①】基本情報入力シート!X81)</f>
        <v/>
      </c>
      <c r="M58" s="574" t="str">
        <f>IF([7]【①】基本情報入力シート!Y81="","",[7]【①】基本情報入力シート!Y81)</f>
        <v/>
      </c>
      <c r="N58" s="587" t="str">
        <f>IF('別紙様式3-2'!S67="","",'別紙様式3-2'!S67)</f>
        <v/>
      </c>
      <c r="O58" s="595"/>
      <c r="P58" s="589" t="str">
        <f>IF('別紙様式3-2'!X67="","",'別紙様式3-2'!X67)</f>
        <v/>
      </c>
      <c r="Q58" s="592"/>
      <c r="R58" s="589" t="str">
        <f>IF('別紙様式3-3'!U65="","",'別紙様式3-3'!U65)</f>
        <v/>
      </c>
      <c r="S58" s="570"/>
      <c r="T58" s="557"/>
      <c r="U58" s="557"/>
      <c r="V58" s="557"/>
    </row>
    <row r="59" spans="1:22" s="559" customFormat="1" ht="20.25" customHeight="1">
      <c r="A59" s="557">
        <v>50</v>
      </c>
      <c r="B59" s="567" t="str">
        <f>IF([7]【①】基本情報入力シート!C82="","",[7]【①】基本情報入力シート!C82)</f>
        <v/>
      </c>
      <c r="C59" s="568" t="str">
        <f>IF([7]【①】基本情報入力シート!D82="","",[7]【①】基本情報入力シート!D82)</f>
        <v/>
      </c>
      <c r="D59" s="568" t="str">
        <f>IF([7]【①】基本情報入力シート!E82="","",[7]【①】基本情報入力シート!E82)</f>
        <v/>
      </c>
      <c r="E59" s="568" t="str">
        <f>IF([7]【①】基本情報入力シート!F82="","",[7]【①】基本情報入力シート!F82)</f>
        <v/>
      </c>
      <c r="F59" s="568" t="str">
        <f>IF([7]【①】基本情報入力シート!G82="","",[7]【①】基本情報入力シート!G82)</f>
        <v/>
      </c>
      <c r="G59" s="568" t="str">
        <f>IF([7]【①】基本情報入力シート!H82="","",[7]【①】基本情報入力シート!H82)</f>
        <v/>
      </c>
      <c r="H59" s="568" t="str">
        <f>IF([7]【①】基本情報入力シート!I82="","",[7]【①】基本情報入力シート!I82)</f>
        <v/>
      </c>
      <c r="I59" s="568" t="str">
        <f>IF([7]【①】基本情報入力シート!J82="","",[7]【①】基本情報入力シート!J82)</f>
        <v/>
      </c>
      <c r="J59" s="568" t="str">
        <f>IF([7]【①】基本情報入力シート!K82="","",[7]【①】基本情報入力シート!K82)</f>
        <v/>
      </c>
      <c r="K59" s="569" t="str">
        <f>IF([7]【①】基本情報入力シート!L82="","",[7]【①】基本情報入力シート!L82)</f>
        <v/>
      </c>
      <c r="L59" s="574" t="str">
        <f>IF([7]【①】基本情報入力シート!X82="","",[7]【①】基本情報入力シート!X82)</f>
        <v/>
      </c>
      <c r="M59" s="574" t="str">
        <f>IF([7]【①】基本情報入力シート!Y82="","",[7]【①】基本情報入力シート!Y82)</f>
        <v/>
      </c>
      <c r="N59" s="587" t="str">
        <f>IF('別紙様式3-2'!S68="","",'別紙様式3-2'!S68)</f>
        <v/>
      </c>
      <c r="O59" s="595"/>
      <c r="P59" s="589" t="str">
        <f>IF('別紙様式3-2'!X68="","",'別紙様式3-2'!X68)</f>
        <v/>
      </c>
      <c r="Q59" s="592"/>
      <c r="R59" s="589" t="str">
        <f>IF('別紙様式3-3'!U66="","",'別紙様式3-3'!U66)</f>
        <v/>
      </c>
      <c r="S59" s="570"/>
      <c r="T59" s="557"/>
      <c r="U59" s="557"/>
      <c r="V59" s="557"/>
    </row>
    <row r="60" spans="1:22" s="559" customFormat="1" ht="20.25" customHeight="1">
      <c r="A60" s="557">
        <v>51</v>
      </c>
      <c r="B60" s="567" t="str">
        <f>IF([7]【①】基本情報入力シート!C83="","",[7]【①】基本情報入力シート!C83)</f>
        <v/>
      </c>
      <c r="C60" s="568" t="str">
        <f>IF([7]【①】基本情報入力シート!D83="","",[7]【①】基本情報入力シート!D83)</f>
        <v/>
      </c>
      <c r="D60" s="568" t="str">
        <f>IF([7]【①】基本情報入力シート!E83="","",[7]【①】基本情報入力シート!E83)</f>
        <v/>
      </c>
      <c r="E60" s="568" t="str">
        <f>IF([7]【①】基本情報入力シート!F83="","",[7]【①】基本情報入力シート!F83)</f>
        <v/>
      </c>
      <c r="F60" s="568" t="str">
        <f>IF([7]【①】基本情報入力シート!G83="","",[7]【①】基本情報入力シート!G83)</f>
        <v/>
      </c>
      <c r="G60" s="568" t="str">
        <f>IF([7]【①】基本情報入力シート!H83="","",[7]【①】基本情報入力シート!H83)</f>
        <v/>
      </c>
      <c r="H60" s="568" t="str">
        <f>IF([7]【①】基本情報入力シート!I83="","",[7]【①】基本情報入力シート!I83)</f>
        <v/>
      </c>
      <c r="I60" s="568" t="str">
        <f>IF([7]【①】基本情報入力シート!J83="","",[7]【①】基本情報入力シート!J83)</f>
        <v/>
      </c>
      <c r="J60" s="568" t="str">
        <f>IF([7]【①】基本情報入力シート!K83="","",[7]【①】基本情報入力シート!K83)</f>
        <v/>
      </c>
      <c r="K60" s="569" t="str">
        <f>IF([7]【①】基本情報入力シート!L83="","",[7]【①】基本情報入力シート!L83)</f>
        <v/>
      </c>
      <c r="L60" s="574" t="str">
        <f>IF([7]【①】基本情報入力シート!X83="","",[7]【①】基本情報入力シート!X83)</f>
        <v/>
      </c>
      <c r="M60" s="574" t="str">
        <f>IF([7]【①】基本情報入力シート!Y83="","",[7]【①】基本情報入力シート!Y83)</f>
        <v/>
      </c>
      <c r="N60" s="587" t="str">
        <f>IF('別紙様式3-2'!S69="","",'別紙様式3-2'!S69)</f>
        <v/>
      </c>
      <c r="O60" s="595"/>
      <c r="P60" s="589" t="str">
        <f>IF('別紙様式3-2'!X69="","",'別紙様式3-2'!X69)</f>
        <v/>
      </c>
      <c r="Q60" s="592"/>
      <c r="R60" s="589" t="str">
        <f>IF('別紙様式3-3'!U67="","",'別紙様式3-3'!U67)</f>
        <v/>
      </c>
      <c r="S60" s="570"/>
      <c r="T60" s="557"/>
      <c r="U60" s="557"/>
      <c r="V60" s="557"/>
    </row>
    <row r="61" spans="1:22" s="559" customFormat="1" ht="20.25" customHeight="1">
      <c r="A61" s="557">
        <v>52</v>
      </c>
      <c r="B61" s="567" t="str">
        <f>IF([7]【①】基本情報入力シート!C84="","",[7]【①】基本情報入力シート!C84)</f>
        <v/>
      </c>
      <c r="C61" s="568" t="str">
        <f>IF([7]【①】基本情報入力シート!D84="","",[7]【①】基本情報入力シート!D84)</f>
        <v/>
      </c>
      <c r="D61" s="568" t="str">
        <f>IF([7]【①】基本情報入力シート!E84="","",[7]【①】基本情報入力シート!E84)</f>
        <v/>
      </c>
      <c r="E61" s="568" t="str">
        <f>IF([7]【①】基本情報入力シート!F84="","",[7]【①】基本情報入力シート!F84)</f>
        <v/>
      </c>
      <c r="F61" s="568" t="str">
        <f>IF([7]【①】基本情報入力シート!G84="","",[7]【①】基本情報入力シート!G84)</f>
        <v/>
      </c>
      <c r="G61" s="568" t="str">
        <f>IF([7]【①】基本情報入力シート!H84="","",[7]【①】基本情報入力シート!H84)</f>
        <v/>
      </c>
      <c r="H61" s="568" t="str">
        <f>IF([7]【①】基本情報入力シート!I84="","",[7]【①】基本情報入力シート!I84)</f>
        <v/>
      </c>
      <c r="I61" s="568" t="str">
        <f>IF([7]【①】基本情報入力シート!J84="","",[7]【①】基本情報入力シート!J84)</f>
        <v/>
      </c>
      <c r="J61" s="568" t="str">
        <f>IF([7]【①】基本情報入力シート!K84="","",[7]【①】基本情報入力シート!K84)</f>
        <v/>
      </c>
      <c r="K61" s="569" t="str">
        <f>IF([7]【①】基本情報入力シート!L84="","",[7]【①】基本情報入力シート!L84)</f>
        <v/>
      </c>
      <c r="L61" s="574" t="str">
        <f>IF([7]【①】基本情報入力シート!X84="","",[7]【①】基本情報入力シート!X84)</f>
        <v/>
      </c>
      <c r="M61" s="574" t="str">
        <f>IF([7]【①】基本情報入力シート!Y84="","",[7]【①】基本情報入力シート!Y84)</f>
        <v/>
      </c>
      <c r="N61" s="587" t="str">
        <f>IF('別紙様式3-2'!S70="","",'別紙様式3-2'!S70)</f>
        <v/>
      </c>
      <c r="O61" s="595"/>
      <c r="P61" s="589" t="str">
        <f>IF('別紙様式3-2'!X70="","",'別紙様式3-2'!X70)</f>
        <v/>
      </c>
      <c r="Q61" s="592"/>
      <c r="R61" s="589" t="str">
        <f>IF('別紙様式3-3'!U68="","",'別紙様式3-3'!U68)</f>
        <v/>
      </c>
      <c r="S61" s="570"/>
      <c r="T61" s="557"/>
      <c r="U61" s="557"/>
      <c r="V61" s="557"/>
    </row>
    <row r="62" spans="1:22" s="559" customFormat="1" ht="20.25" customHeight="1">
      <c r="A62" s="557">
        <v>53</v>
      </c>
      <c r="B62" s="567" t="str">
        <f>IF([7]【①】基本情報入力シート!C85="","",[7]【①】基本情報入力シート!C85)</f>
        <v/>
      </c>
      <c r="C62" s="568" t="str">
        <f>IF([7]【①】基本情報入力シート!D85="","",[7]【①】基本情報入力シート!D85)</f>
        <v/>
      </c>
      <c r="D62" s="568" t="str">
        <f>IF([7]【①】基本情報入力シート!E85="","",[7]【①】基本情報入力シート!E85)</f>
        <v/>
      </c>
      <c r="E62" s="568" t="str">
        <f>IF([7]【①】基本情報入力シート!F85="","",[7]【①】基本情報入力シート!F85)</f>
        <v/>
      </c>
      <c r="F62" s="568" t="str">
        <f>IF([7]【①】基本情報入力シート!G85="","",[7]【①】基本情報入力シート!G85)</f>
        <v/>
      </c>
      <c r="G62" s="568" t="str">
        <f>IF([7]【①】基本情報入力シート!H85="","",[7]【①】基本情報入力シート!H85)</f>
        <v/>
      </c>
      <c r="H62" s="568" t="str">
        <f>IF([7]【①】基本情報入力シート!I85="","",[7]【①】基本情報入力シート!I85)</f>
        <v/>
      </c>
      <c r="I62" s="568" t="str">
        <f>IF([7]【①】基本情報入力シート!J85="","",[7]【①】基本情報入力シート!J85)</f>
        <v/>
      </c>
      <c r="J62" s="568" t="str">
        <f>IF([7]【①】基本情報入力シート!K85="","",[7]【①】基本情報入力シート!K85)</f>
        <v/>
      </c>
      <c r="K62" s="569" t="str">
        <f>IF([7]【①】基本情報入力シート!L85="","",[7]【①】基本情報入力シート!L85)</f>
        <v/>
      </c>
      <c r="L62" s="574" t="str">
        <f>IF([7]【①】基本情報入力シート!X85="","",[7]【①】基本情報入力シート!X85)</f>
        <v/>
      </c>
      <c r="M62" s="574" t="str">
        <f>IF([7]【①】基本情報入力シート!Y85="","",[7]【①】基本情報入力シート!Y85)</f>
        <v/>
      </c>
      <c r="N62" s="587" t="str">
        <f>IF('別紙様式3-2'!S71="","",'別紙様式3-2'!S71)</f>
        <v/>
      </c>
      <c r="O62" s="595"/>
      <c r="P62" s="589" t="str">
        <f>IF('別紙様式3-2'!X71="","",'別紙様式3-2'!X71)</f>
        <v/>
      </c>
      <c r="Q62" s="592"/>
      <c r="R62" s="589" t="str">
        <f>IF('別紙様式3-3'!U69="","",'別紙様式3-3'!U69)</f>
        <v/>
      </c>
      <c r="S62" s="570"/>
      <c r="T62" s="557"/>
      <c r="U62" s="557"/>
      <c r="V62" s="557"/>
    </row>
    <row r="63" spans="1:22" s="559" customFormat="1" ht="20.25" customHeight="1">
      <c r="A63" s="557">
        <v>54</v>
      </c>
      <c r="B63" s="567" t="str">
        <f>IF([7]【①】基本情報入力シート!C86="","",[7]【①】基本情報入力シート!C86)</f>
        <v/>
      </c>
      <c r="C63" s="568" t="str">
        <f>IF([7]【①】基本情報入力シート!D86="","",[7]【①】基本情報入力シート!D86)</f>
        <v/>
      </c>
      <c r="D63" s="568" t="str">
        <f>IF([7]【①】基本情報入力シート!E86="","",[7]【①】基本情報入力シート!E86)</f>
        <v/>
      </c>
      <c r="E63" s="568" t="str">
        <f>IF([7]【①】基本情報入力シート!F86="","",[7]【①】基本情報入力シート!F86)</f>
        <v/>
      </c>
      <c r="F63" s="568" t="str">
        <f>IF([7]【①】基本情報入力シート!G86="","",[7]【①】基本情報入力シート!G86)</f>
        <v/>
      </c>
      <c r="G63" s="568" t="str">
        <f>IF([7]【①】基本情報入力シート!H86="","",[7]【①】基本情報入力シート!H86)</f>
        <v/>
      </c>
      <c r="H63" s="568" t="str">
        <f>IF([7]【①】基本情報入力シート!I86="","",[7]【①】基本情報入力シート!I86)</f>
        <v/>
      </c>
      <c r="I63" s="568" t="str">
        <f>IF([7]【①】基本情報入力シート!J86="","",[7]【①】基本情報入力シート!J86)</f>
        <v/>
      </c>
      <c r="J63" s="568" t="str">
        <f>IF([7]【①】基本情報入力シート!K86="","",[7]【①】基本情報入力シート!K86)</f>
        <v/>
      </c>
      <c r="K63" s="569" t="str">
        <f>IF([7]【①】基本情報入力シート!L86="","",[7]【①】基本情報入力シート!L86)</f>
        <v/>
      </c>
      <c r="L63" s="574" t="str">
        <f>IF([7]【①】基本情報入力シート!X86="","",[7]【①】基本情報入力シート!X86)</f>
        <v/>
      </c>
      <c r="M63" s="574" t="str">
        <f>IF([7]【①】基本情報入力シート!Y86="","",[7]【①】基本情報入力シート!Y86)</f>
        <v/>
      </c>
      <c r="N63" s="587" t="str">
        <f>IF('別紙様式3-2'!S72="","",'別紙様式3-2'!S72)</f>
        <v/>
      </c>
      <c r="O63" s="595"/>
      <c r="P63" s="589" t="str">
        <f>IF('別紙様式3-2'!X72="","",'別紙様式3-2'!X72)</f>
        <v/>
      </c>
      <c r="Q63" s="592"/>
      <c r="R63" s="589" t="str">
        <f>IF('別紙様式3-3'!U70="","",'別紙様式3-3'!U70)</f>
        <v/>
      </c>
      <c r="S63" s="570"/>
      <c r="T63" s="557"/>
      <c r="U63" s="557"/>
      <c r="V63" s="557"/>
    </row>
    <row r="64" spans="1:22" s="559" customFormat="1" ht="20.25" customHeight="1">
      <c r="A64" s="557">
        <v>55</v>
      </c>
      <c r="B64" s="567" t="str">
        <f>IF([7]【①】基本情報入力シート!C87="","",[7]【①】基本情報入力シート!C87)</f>
        <v/>
      </c>
      <c r="C64" s="568" t="str">
        <f>IF([7]【①】基本情報入力シート!D87="","",[7]【①】基本情報入力シート!D87)</f>
        <v/>
      </c>
      <c r="D64" s="568" t="str">
        <f>IF([7]【①】基本情報入力シート!E87="","",[7]【①】基本情報入力シート!E87)</f>
        <v/>
      </c>
      <c r="E64" s="568" t="str">
        <f>IF([7]【①】基本情報入力シート!F87="","",[7]【①】基本情報入力シート!F87)</f>
        <v/>
      </c>
      <c r="F64" s="568" t="str">
        <f>IF([7]【①】基本情報入力シート!G87="","",[7]【①】基本情報入力シート!G87)</f>
        <v/>
      </c>
      <c r="G64" s="568" t="str">
        <f>IF([7]【①】基本情報入力シート!H87="","",[7]【①】基本情報入力シート!H87)</f>
        <v/>
      </c>
      <c r="H64" s="568" t="str">
        <f>IF([7]【①】基本情報入力シート!I87="","",[7]【①】基本情報入力シート!I87)</f>
        <v/>
      </c>
      <c r="I64" s="568" t="str">
        <f>IF([7]【①】基本情報入力シート!J87="","",[7]【①】基本情報入力シート!J87)</f>
        <v/>
      </c>
      <c r="J64" s="568" t="str">
        <f>IF([7]【①】基本情報入力シート!K87="","",[7]【①】基本情報入力シート!K87)</f>
        <v/>
      </c>
      <c r="K64" s="569" t="str">
        <f>IF([7]【①】基本情報入力シート!L87="","",[7]【①】基本情報入力シート!L87)</f>
        <v/>
      </c>
      <c r="L64" s="574" t="str">
        <f>IF([7]【①】基本情報入力シート!X87="","",[7]【①】基本情報入力シート!X87)</f>
        <v/>
      </c>
      <c r="M64" s="574" t="str">
        <f>IF([7]【①】基本情報入力シート!Y87="","",[7]【①】基本情報入力シート!Y87)</f>
        <v/>
      </c>
      <c r="N64" s="587" t="str">
        <f>IF('別紙様式3-2'!S73="","",'別紙様式3-2'!S73)</f>
        <v/>
      </c>
      <c r="O64" s="595"/>
      <c r="P64" s="589" t="str">
        <f>IF('別紙様式3-2'!X73="","",'別紙様式3-2'!X73)</f>
        <v/>
      </c>
      <c r="Q64" s="592"/>
      <c r="R64" s="589" t="str">
        <f>IF('別紙様式3-3'!U71="","",'別紙様式3-3'!U71)</f>
        <v/>
      </c>
      <c r="S64" s="570"/>
      <c r="T64" s="557"/>
      <c r="U64" s="557"/>
      <c r="V64" s="557"/>
    </row>
    <row r="65" spans="1:22" s="559" customFormat="1" ht="20.25" customHeight="1">
      <c r="A65" s="557">
        <v>56</v>
      </c>
      <c r="B65" s="567" t="str">
        <f>IF([7]【①】基本情報入力シート!C88="","",[7]【①】基本情報入力シート!C88)</f>
        <v/>
      </c>
      <c r="C65" s="568" t="str">
        <f>IF([7]【①】基本情報入力シート!D88="","",[7]【①】基本情報入力シート!D88)</f>
        <v/>
      </c>
      <c r="D65" s="568" t="str">
        <f>IF([7]【①】基本情報入力シート!E88="","",[7]【①】基本情報入力シート!E88)</f>
        <v/>
      </c>
      <c r="E65" s="568" t="str">
        <f>IF([7]【①】基本情報入力シート!F88="","",[7]【①】基本情報入力シート!F88)</f>
        <v/>
      </c>
      <c r="F65" s="568" t="str">
        <f>IF([7]【①】基本情報入力シート!G88="","",[7]【①】基本情報入力シート!G88)</f>
        <v/>
      </c>
      <c r="G65" s="568" t="str">
        <f>IF([7]【①】基本情報入力シート!H88="","",[7]【①】基本情報入力シート!H88)</f>
        <v/>
      </c>
      <c r="H65" s="568" t="str">
        <f>IF([7]【①】基本情報入力シート!I88="","",[7]【①】基本情報入力シート!I88)</f>
        <v/>
      </c>
      <c r="I65" s="568" t="str">
        <f>IF([7]【①】基本情報入力シート!J88="","",[7]【①】基本情報入力シート!J88)</f>
        <v/>
      </c>
      <c r="J65" s="568" t="str">
        <f>IF([7]【①】基本情報入力シート!K88="","",[7]【①】基本情報入力シート!K88)</f>
        <v/>
      </c>
      <c r="K65" s="569" t="str">
        <f>IF([7]【①】基本情報入力シート!L88="","",[7]【①】基本情報入力シート!L88)</f>
        <v/>
      </c>
      <c r="L65" s="574" t="str">
        <f>IF([7]【①】基本情報入力シート!X88="","",[7]【①】基本情報入力シート!X88)</f>
        <v/>
      </c>
      <c r="M65" s="574" t="str">
        <f>IF([7]【①】基本情報入力シート!Y88="","",[7]【①】基本情報入力シート!Y88)</f>
        <v/>
      </c>
      <c r="N65" s="587" t="str">
        <f>IF('別紙様式3-2'!S74="","",'別紙様式3-2'!S74)</f>
        <v/>
      </c>
      <c r="O65" s="595"/>
      <c r="P65" s="589" t="str">
        <f>IF('別紙様式3-2'!X74="","",'別紙様式3-2'!X74)</f>
        <v/>
      </c>
      <c r="Q65" s="592"/>
      <c r="R65" s="589" t="str">
        <f>IF('別紙様式3-3'!U72="","",'別紙様式3-3'!U72)</f>
        <v/>
      </c>
      <c r="S65" s="570"/>
      <c r="T65" s="557"/>
      <c r="U65" s="557"/>
      <c r="V65" s="557"/>
    </row>
    <row r="66" spans="1:22" s="559" customFormat="1" ht="20.25" customHeight="1">
      <c r="A66" s="557">
        <v>57</v>
      </c>
      <c r="B66" s="567" t="str">
        <f>IF([7]【①】基本情報入力シート!C89="","",[7]【①】基本情報入力シート!C89)</f>
        <v/>
      </c>
      <c r="C66" s="568" t="str">
        <f>IF([7]【①】基本情報入力シート!D89="","",[7]【①】基本情報入力シート!D89)</f>
        <v/>
      </c>
      <c r="D66" s="568" t="str">
        <f>IF([7]【①】基本情報入力シート!E89="","",[7]【①】基本情報入力シート!E89)</f>
        <v/>
      </c>
      <c r="E66" s="568" t="str">
        <f>IF([7]【①】基本情報入力シート!F89="","",[7]【①】基本情報入力シート!F89)</f>
        <v/>
      </c>
      <c r="F66" s="568" t="str">
        <f>IF([7]【①】基本情報入力シート!G89="","",[7]【①】基本情報入力シート!G89)</f>
        <v/>
      </c>
      <c r="G66" s="568" t="str">
        <f>IF([7]【①】基本情報入力シート!H89="","",[7]【①】基本情報入力シート!H89)</f>
        <v/>
      </c>
      <c r="H66" s="568" t="str">
        <f>IF([7]【①】基本情報入力シート!I89="","",[7]【①】基本情報入力シート!I89)</f>
        <v/>
      </c>
      <c r="I66" s="568" t="str">
        <f>IF([7]【①】基本情報入力シート!J89="","",[7]【①】基本情報入力シート!J89)</f>
        <v/>
      </c>
      <c r="J66" s="568" t="str">
        <f>IF([7]【①】基本情報入力シート!K89="","",[7]【①】基本情報入力シート!K89)</f>
        <v/>
      </c>
      <c r="K66" s="569" t="str">
        <f>IF([7]【①】基本情報入力シート!L89="","",[7]【①】基本情報入力シート!L89)</f>
        <v/>
      </c>
      <c r="L66" s="574" t="str">
        <f>IF([7]【①】基本情報入力シート!X89="","",[7]【①】基本情報入力シート!X89)</f>
        <v/>
      </c>
      <c r="M66" s="574" t="str">
        <f>IF([7]【①】基本情報入力シート!Y89="","",[7]【①】基本情報入力シート!Y89)</f>
        <v/>
      </c>
      <c r="N66" s="587" t="str">
        <f>IF('別紙様式3-2'!S75="","",'別紙様式3-2'!S75)</f>
        <v/>
      </c>
      <c r="O66" s="595"/>
      <c r="P66" s="589" t="str">
        <f>IF('別紙様式3-2'!X75="","",'別紙様式3-2'!X75)</f>
        <v/>
      </c>
      <c r="Q66" s="592"/>
      <c r="R66" s="589" t="str">
        <f>IF('別紙様式3-3'!U73="","",'別紙様式3-3'!U73)</f>
        <v/>
      </c>
      <c r="S66" s="570"/>
      <c r="T66" s="557"/>
      <c r="U66" s="557"/>
      <c r="V66" s="557"/>
    </row>
    <row r="67" spans="1:22" s="559" customFormat="1" ht="20.25" customHeight="1">
      <c r="A67" s="557">
        <v>58</v>
      </c>
      <c r="B67" s="567" t="str">
        <f>IF([7]【①】基本情報入力シート!C90="","",[7]【①】基本情報入力シート!C90)</f>
        <v/>
      </c>
      <c r="C67" s="568" t="str">
        <f>IF([7]【①】基本情報入力シート!D90="","",[7]【①】基本情報入力シート!D90)</f>
        <v/>
      </c>
      <c r="D67" s="568" t="str">
        <f>IF([7]【①】基本情報入力シート!E90="","",[7]【①】基本情報入力シート!E90)</f>
        <v/>
      </c>
      <c r="E67" s="568" t="str">
        <f>IF([7]【①】基本情報入力シート!F90="","",[7]【①】基本情報入力シート!F90)</f>
        <v/>
      </c>
      <c r="F67" s="568" t="str">
        <f>IF([7]【①】基本情報入力シート!G90="","",[7]【①】基本情報入力シート!G90)</f>
        <v/>
      </c>
      <c r="G67" s="568" t="str">
        <f>IF([7]【①】基本情報入力シート!H90="","",[7]【①】基本情報入力シート!H90)</f>
        <v/>
      </c>
      <c r="H67" s="568" t="str">
        <f>IF([7]【①】基本情報入力シート!I90="","",[7]【①】基本情報入力シート!I90)</f>
        <v/>
      </c>
      <c r="I67" s="568" t="str">
        <f>IF([7]【①】基本情報入力シート!J90="","",[7]【①】基本情報入力シート!J90)</f>
        <v/>
      </c>
      <c r="J67" s="568" t="str">
        <f>IF([7]【①】基本情報入力シート!K90="","",[7]【①】基本情報入力シート!K90)</f>
        <v/>
      </c>
      <c r="K67" s="569" t="str">
        <f>IF([7]【①】基本情報入力シート!L90="","",[7]【①】基本情報入力シート!L90)</f>
        <v/>
      </c>
      <c r="L67" s="574" t="str">
        <f>IF([7]【①】基本情報入力シート!X90="","",[7]【①】基本情報入力シート!X90)</f>
        <v/>
      </c>
      <c r="M67" s="574" t="str">
        <f>IF([7]【①】基本情報入力シート!Y90="","",[7]【①】基本情報入力シート!Y90)</f>
        <v/>
      </c>
      <c r="N67" s="587" t="str">
        <f>IF('別紙様式3-2'!S76="","",'別紙様式3-2'!S76)</f>
        <v/>
      </c>
      <c r="O67" s="595"/>
      <c r="P67" s="589" t="str">
        <f>IF('別紙様式3-2'!X76="","",'別紙様式3-2'!X76)</f>
        <v/>
      </c>
      <c r="Q67" s="592"/>
      <c r="R67" s="589" t="str">
        <f>IF('別紙様式3-3'!U74="","",'別紙様式3-3'!U74)</f>
        <v/>
      </c>
      <c r="S67" s="570"/>
      <c r="T67" s="557"/>
      <c r="U67" s="557"/>
      <c r="V67" s="557"/>
    </row>
    <row r="68" spans="1:22" s="559" customFormat="1" ht="20.25" customHeight="1">
      <c r="A68" s="557">
        <v>59</v>
      </c>
      <c r="B68" s="567" t="str">
        <f>IF([7]【①】基本情報入力シート!C91="","",[7]【①】基本情報入力シート!C91)</f>
        <v/>
      </c>
      <c r="C68" s="568" t="str">
        <f>IF([7]【①】基本情報入力シート!D91="","",[7]【①】基本情報入力シート!D91)</f>
        <v/>
      </c>
      <c r="D68" s="568" t="str">
        <f>IF([7]【①】基本情報入力シート!E91="","",[7]【①】基本情報入力シート!E91)</f>
        <v/>
      </c>
      <c r="E68" s="568" t="str">
        <f>IF([7]【①】基本情報入力シート!F91="","",[7]【①】基本情報入力シート!F91)</f>
        <v/>
      </c>
      <c r="F68" s="568" t="str">
        <f>IF([7]【①】基本情報入力シート!G91="","",[7]【①】基本情報入力シート!G91)</f>
        <v/>
      </c>
      <c r="G68" s="568" t="str">
        <f>IF([7]【①】基本情報入力シート!H91="","",[7]【①】基本情報入力シート!H91)</f>
        <v/>
      </c>
      <c r="H68" s="568" t="str">
        <f>IF([7]【①】基本情報入力シート!I91="","",[7]【①】基本情報入力シート!I91)</f>
        <v/>
      </c>
      <c r="I68" s="568" t="str">
        <f>IF([7]【①】基本情報入力シート!J91="","",[7]【①】基本情報入力シート!J91)</f>
        <v/>
      </c>
      <c r="J68" s="568" t="str">
        <f>IF([7]【①】基本情報入力シート!K91="","",[7]【①】基本情報入力シート!K91)</f>
        <v/>
      </c>
      <c r="K68" s="569" t="str">
        <f>IF([7]【①】基本情報入力シート!L91="","",[7]【①】基本情報入力シート!L91)</f>
        <v/>
      </c>
      <c r="L68" s="574" t="str">
        <f>IF([7]【①】基本情報入力シート!X91="","",[7]【①】基本情報入力シート!X91)</f>
        <v/>
      </c>
      <c r="M68" s="574" t="str">
        <f>IF([7]【①】基本情報入力シート!Y91="","",[7]【①】基本情報入力シート!Y91)</f>
        <v/>
      </c>
      <c r="N68" s="587" t="str">
        <f>IF('別紙様式3-2'!S77="","",'別紙様式3-2'!S77)</f>
        <v/>
      </c>
      <c r="O68" s="595"/>
      <c r="P68" s="589" t="str">
        <f>IF('別紙様式3-2'!X77="","",'別紙様式3-2'!X77)</f>
        <v/>
      </c>
      <c r="Q68" s="592"/>
      <c r="R68" s="589" t="str">
        <f>IF('別紙様式3-3'!U75="","",'別紙様式3-3'!U75)</f>
        <v/>
      </c>
      <c r="S68" s="570"/>
      <c r="T68" s="557"/>
      <c r="U68" s="557"/>
      <c r="V68" s="557"/>
    </row>
    <row r="69" spans="1:22" s="559" customFormat="1" ht="20.25" customHeight="1">
      <c r="A69" s="557"/>
      <c r="B69" s="1043"/>
      <c r="C69" s="1043"/>
      <c r="D69" s="1043"/>
      <c r="E69" s="1043"/>
      <c r="F69" s="1043"/>
      <c r="G69" s="1043"/>
      <c r="H69" s="1043"/>
      <c r="I69" s="1043"/>
      <c r="J69" s="1043"/>
      <c r="K69" s="1043"/>
      <c r="L69" s="571"/>
      <c r="M69" s="572" t="s">
        <v>471</v>
      </c>
      <c r="N69" s="588">
        <f t="shared" ref="N69:S69" si="0">SUM(N10:N28)</f>
        <v>39330864</v>
      </c>
      <c r="O69" s="596">
        <f t="shared" si="0"/>
        <v>38100</v>
      </c>
      <c r="P69" s="588">
        <f t="shared" si="0"/>
        <v>17563584</v>
      </c>
      <c r="Q69" s="593">
        <f t="shared" si="0"/>
        <v>21440</v>
      </c>
      <c r="R69" s="589">
        <f t="shared" si="0"/>
        <v>4597200</v>
      </c>
      <c r="S69" s="573">
        <f t="shared" si="0"/>
        <v>4120</v>
      </c>
      <c r="T69" s="557"/>
      <c r="U69" s="557"/>
      <c r="V69" s="557"/>
    </row>
  </sheetData>
  <mergeCells count="10">
    <mergeCell ref="B69:K69"/>
    <mergeCell ref="A3:S3"/>
    <mergeCell ref="B5:K6"/>
    <mergeCell ref="L5:R6"/>
    <mergeCell ref="B8:K9"/>
    <mergeCell ref="L8:L9"/>
    <mergeCell ref="M8:M9"/>
    <mergeCell ref="N8:N9"/>
    <mergeCell ref="P8:P9"/>
    <mergeCell ref="R8:R9"/>
  </mergeCells>
  <phoneticPr fontId="3"/>
  <pageMargins left="0.78740157480314965" right="0.78740157480314965" top="0.78740157480314965" bottom="0.78740157480314965" header="0.51181102362204722" footer="0.51181102362204722"/>
  <pageSetup paperSize="9" scale="70" fitToHeight="0" orientation="portrait" cellComments="asDisplayed"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はじめに</vt:lpstr>
      <vt:lpstr>基本情報入力シート</vt:lpstr>
      <vt:lpstr>フェイスシート</vt:lpstr>
      <vt:lpstr>別紙様式3-1</vt:lpstr>
      <vt:lpstr>別紙様式3-2</vt:lpstr>
      <vt:lpstr>別紙様式3-3</vt:lpstr>
      <vt:lpstr>【必要があれば作成】加算額内訳書 </vt:lpstr>
      <vt:lpstr>【参考】サービス名一覧</vt:lpstr>
      <vt:lpstr>_new1</vt:lpstr>
      <vt:lpstr>【参考】サービス名一覧!erea</vt:lpstr>
      <vt:lpstr>【参考】サービス名一覧!new</vt:lpstr>
      <vt:lpstr>【参考】サービス名一覧!Print_Area</vt:lpstr>
      <vt:lpstr>'【必要があれば作成】加算額内訳書 '!Print_Area</vt:lpstr>
      <vt:lpstr>はじめに!Print_Area</vt:lpstr>
      <vt:lpstr>フェイスシート!Print_Area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楠 陽子</dc:creator>
  <cp:lastModifiedBy>USER343</cp:lastModifiedBy>
  <cp:lastPrinted>2023-03-17T04:16:28Z</cp:lastPrinted>
  <dcterms:created xsi:type="dcterms:W3CDTF">2023-03-03T03:13:58Z</dcterms:created>
  <dcterms:modified xsi:type="dcterms:W3CDTF">2023-06-29T07:28:31Z</dcterms:modified>
</cp:coreProperties>
</file>