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統計表　2015" sheetId="1" r:id="rId1"/>
  </sheets>
  <definedNames>
    <definedName name="_xlnm.Print_Area" localSheetId="0">'統計表　2015'!$A$1:$V$178</definedName>
    <definedName name="_xlnm.Print_Titles" localSheetId="0">'統計表　2015'!$1:$5</definedName>
  </definedNames>
  <calcPr calcId="125725"/>
</workbook>
</file>

<file path=xl/calcChain.xml><?xml version="1.0" encoding="utf-8"?>
<calcChain xmlns="http://schemas.openxmlformats.org/spreadsheetml/2006/main">
  <c r="I171" i="1"/>
  <c r="F171"/>
  <c r="C171"/>
  <c r="I169"/>
  <c r="F169"/>
  <c r="C169"/>
  <c r="I167"/>
  <c r="F167"/>
  <c r="C167"/>
  <c r="I166"/>
  <c r="F166"/>
  <c r="C166"/>
  <c r="I165"/>
  <c r="F165"/>
  <c r="C165"/>
  <c r="I164"/>
  <c r="F164"/>
  <c r="C164"/>
  <c r="I163"/>
  <c r="F163"/>
  <c r="C163"/>
  <c r="K161"/>
  <c r="J161"/>
  <c r="H161"/>
  <c r="G161"/>
  <c r="F161"/>
  <c r="E161"/>
  <c r="D161"/>
  <c r="I159"/>
  <c r="F159"/>
  <c r="C159"/>
  <c r="I158"/>
  <c r="F158"/>
  <c r="C158"/>
  <c r="I157"/>
  <c r="F157"/>
  <c r="C157"/>
  <c r="I156"/>
  <c r="F156"/>
  <c r="C156"/>
  <c r="I155"/>
  <c r="F155"/>
  <c r="C155"/>
  <c r="K153"/>
  <c r="J153"/>
  <c r="H153"/>
  <c r="G153"/>
  <c r="F153"/>
  <c r="E153"/>
  <c r="D153"/>
  <c r="I151"/>
  <c r="F151"/>
  <c r="C151"/>
  <c r="I150"/>
  <c r="F150"/>
  <c r="C150"/>
  <c r="I149"/>
  <c r="F149"/>
  <c r="C149"/>
  <c r="I148"/>
  <c r="F148"/>
  <c r="C148"/>
  <c r="I147"/>
  <c r="F147"/>
  <c r="C147"/>
  <c r="K145"/>
  <c r="J145"/>
  <c r="H145"/>
  <c r="G145"/>
  <c r="F145"/>
  <c r="E145"/>
  <c r="D145"/>
  <c r="I143"/>
  <c r="F143"/>
  <c r="C143"/>
  <c r="I142"/>
  <c r="F142"/>
  <c r="C142"/>
  <c r="I141"/>
  <c r="F141"/>
  <c r="C141"/>
  <c r="I140"/>
  <c r="F140"/>
  <c r="C140"/>
  <c r="I139"/>
  <c r="F139"/>
  <c r="C139"/>
  <c r="K137"/>
  <c r="J137"/>
  <c r="H137"/>
  <c r="G137"/>
  <c r="F137"/>
  <c r="E137"/>
  <c r="D137"/>
  <c r="I135"/>
  <c r="F135"/>
  <c r="C135"/>
  <c r="I134"/>
  <c r="F134"/>
  <c r="C134"/>
  <c r="I133"/>
  <c r="F133"/>
  <c r="C133"/>
  <c r="I132"/>
  <c r="F132"/>
  <c r="C132"/>
  <c r="I131"/>
  <c r="F131"/>
  <c r="C131"/>
  <c r="K129"/>
  <c r="J129"/>
  <c r="I129"/>
  <c r="H129"/>
  <c r="G129"/>
  <c r="E129"/>
  <c r="D129"/>
  <c r="C129" s="1"/>
  <c r="I127"/>
  <c r="F127"/>
  <c r="C127"/>
  <c r="I126"/>
  <c r="F126"/>
  <c r="C126"/>
  <c r="I125"/>
  <c r="F125"/>
  <c r="C125"/>
  <c r="I124"/>
  <c r="F124"/>
  <c r="C124"/>
  <c r="I123"/>
  <c r="F123"/>
  <c r="C123"/>
  <c r="K121"/>
  <c r="J121"/>
  <c r="I121" s="1"/>
  <c r="H121"/>
  <c r="G121"/>
  <c r="E121"/>
  <c r="D121"/>
  <c r="C121"/>
  <c r="I119"/>
  <c r="F119"/>
  <c r="C119"/>
  <c r="I118"/>
  <c r="F118"/>
  <c r="C118"/>
  <c r="I117"/>
  <c r="F117"/>
  <c r="C117"/>
  <c r="I116"/>
  <c r="F116"/>
  <c r="C116"/>
  <c r="I115"/>
  <c r="F115"/>
  <c r="C115"/>
  <c r="K113"/>
  <c r="K176" s="1"/>
  <c r="J113"/>
  <c r="I113"/>
  <c r="H113"/>
  <c r="G113"/>
  <c r="G176" s="1"/>
  <c r="E113"/>
  <c r="D113"/>
  <c r="D176" s="1"/>
  <c r="I111"/>
  <c r="F111"/>
  <c r="C111"/>
  <c r="I110"/>
  <c r="F110"/>
  <c r="C110"/>
  <c r="I109"/>
  <c r="F109"/>
  <c r="C109"/>
  <c r="I108"/>
  <c r="F108"/>
  <c r="C108"/>
  <c r="I107"/>
  <c r="F107"/>
  <c r="C107"/>
  <c r="K105"/>
  <c r="J105"/>
  <c r="H105"/>
  <c r="G105"/>
  <c r="F105" s="1"/>
  <c r="E105"/>
  <c r="D105"/>
  <c r="I103"/>
  <c r="F103"/>
  <c r="C103"/>
  <c r="I102"/>
  <c r="F102"/>
  <c r="C102"/>
  <c r="I101"/>
  <c r="F101"/>
  <c r="C101"/>
  <c r="I100"/>
  <c r="F100"/>
  <c r="C100"/>
  <c r="I99"/>
  <c r="F99"/>
  <c r="C99"/>
  <c r="K97"/>
  <c r="J97"/>
  <c r="H97"/>
  <c r="G97"/>
  <c r="F97" s="1"/>
  <c r="E97"/>
  <c r="D97"/>
  <c r="I95"/>
  <c r="F95"/>
  <c r="C95"/>
  <c r="I94"/>
  <c r="F94"/>
  <c r="C94"/>
  <c r="I93"/>
  <c r="F93"/>
  <c r="C93"/>
  <c r="I92"/>
  <c r="F92"/>
  <c r="C92"/>
  <c r="I91"/>
  <c r="F91"/>
  <c r="C91"/>
  <c r="K89"/>
  <c r="J89"/>
  <c r="H89"/>
  <c r="G89"/>
  <c r="F89" s="1"/>
  <c r="E89"/>
  <c r="D89"/>
  <c r="I87"/>
  <c r="F87"/>
  <c r="C87"/>
  <c r="I86"/>
  <c r="F86"/>
  <c r="C86"/>
  <c r="I85"/>
  <c r="F85"/>
  <c r="C85"/>
  <c r="I84"/>
  <c r="F84"/>
  <c r="C84"/>
  <c r="I83"/>
  <c r="F83"/>
  <c r="C83"/>
  <c r="K81"/>
  <c r="J81"/>
  <c r="H81"/>
  <c r="G81"/>
  <c r="F81" s="1"/>
  <c r="E81"/>
  <c r="D81"/>
  <c r="I79"/>
  <c r="F79"/>
  <c r="C79"/>
  <c r="I78"/>
  <c r="F78"/>
  <c r="C78"/>
  <c r="I77"/>
  <c r="F77"/>
  <c r="C77"/>
  <c r="I76"/>
  <c r="F76"/>
  <c r="C76"/>
  <c r="I75"/>
  <c r="F75"/>
  <c r="C75"/>
  <c r="K73"/>
  <c r="J73"/>
  <c r="H73"/>
  <c r="G73"/>
  <c r="F73" s="1"/>
  <c r="E73"/>
  <c r="D73"/>
  <c r="I71"/>
  <c r="F71"/>
  <c r="C71"/>
  <c r="I70"/>
  <c r="F70"/>
  <c r="C70"/>
  <c r="I69"/>
  <c r="F69"/>
  <c r="C69"/>
  <c r="I68"/>
  <c r="F68"/>
  <c r="C68"/>
  <c r="I67"/>
  <c r="F67"/>
  <c r="C67"/>
  <c r="K65"/>
  <c r="J65"/>
  <c r="H65"/>
  <c r="G65"/>
  <c r="F65" s="1"/>
  <c r="E65"/>
  <c r="D65"/>
  <c r="I63"/>
  <c r="F63"/>
  <c r="C63"/>
  <c r="I62"/>
  <c r="F62"/>
  <c r="C62"/>
  <c r="I61"/>
  <c r="F61"/>
  <c r="C61"/>
  <c r="I60"/>
  <c r="F60"/>
  <c r="C60"/>
  <c r="I59"/>
  <c r="F59"/>
  <c r="C59"/>
  <c r="K57"/>
  <c r="J57"/>
  <c r="H57"/>
  <c r="G57"/>
  <c r="F57" s="1"/>
  <c r="E57"/>
  <c r="D57"/>
  <c r="I55"/>
  <c r="F55"/>
  <c r="C55"/>
  <c r="I54"/>
  <c r="F54"/>
  <c r="C54"/>
  <c r="I53"/>
  <c r="F53"/>
  <c r="C53"/>
  <c r="I52"/>
  <c r="F52"/>
  <c r="C52"/>
  <c r="I51"/>
  <c r="F51"/>
  <c r="C51"/>
  <c r="K49"/>
  <c r="J49"/>
  <c r="H49"/>
  <c r="G49"/>
  <c r="F49" s="1"/>
  <c r="E49"/>
  <c r="D49"/>
  <c r="I47"/>
  <c r="F47"/>
  <c r="C47"/>
  <c r="I46"/>
  <c r="F46"/>
  <c r="C46"/>
  <c r="I45"/>
  <c r="F45"/>
  <c r="C45"/>
  <c r="I44"/>
  <c r="F44"/>
  <c r="C44"/>
  <c r="I43"/>
  <c r="F43"/>
  <c r="C43"/>
  <c r="K41"/>
  <c r="J41"/>
  <c r="H41"/>
  <c r="G41"/>
  <c r="F41" s="1"/>
  <c r="E41"/>
  <c r="D41"/>
  <c r="I39"/>
  <c r="F39"/>
  <c r="C39"/>
  <c r="I38"/>
  <c r="F38"/>
  <c r="C38"/>
  <c r="I37"/>
  <c r="F37"/>
  <c r="C37"/>
  <c r="I36"/>
  <c r="F36"/>
  <c r="C36"/>
  <c r="I35"/>
  <c r="F35"/>
  <c r="C35"/>
  <c r="K33"/>
  <c r="K175" s="1"/>
  <c r="J33"/>
  <c r="J175" s="1"/>
  <c r="H33"/>
  <c r="H175" s="1"/>
  <c r="G33"/>
  <c r="G175" s="1"/>
  <c r="E33"/>
  <c r="E175" s="1"/>
  <c r="D33"/>
  <c r="D175" s="1"/>
  <c r="I31"/>
  <c r="F31"/>
  <c r="C31"/>
  <c r="I30"/>
  <c r="F30"/>
  <c r="C30"/>
  <c r="I29"/>
  <c r="F29"/>
  <c r="C29"/>
  <c r="I28"/>
  <c r="F28"/>
  <c r="C28"/>
  <c r="I27"/>
  <c r="F27"/>
  <c r="C27"/>
  <c r="K25"/>
  <c r="J25"/>
  <c r="H25"/>
  <c r="G25"/>
  <c r="F25" s="1"/>
  <c r="E25"/>
  <c r="D25"/>
  <c r="I23"/>
  <c r="F23"/>
  <c r="C23"/>
  <c r="I22"/>
  <c r="F22"/>
  <c r="C22"/>
  <c r="I21"/>
  <c r="F21"/>
  <c r="C21"/>
  <c r="I20"/>
  <c r="F20"/>
  <c r="C20"/>
  <c r="I19"/>
  <c r="F19"/>
  <c r="C19"/>
  <c r="K17"/>
  <c r="J17"/>
  <c r="I17" s="1"/>
  <c r="H17"/>
  <c r="G17"/>
  <c r="E17"/>
  <c r="D17"/>
  <c r="C17"/>
  <c r="I15"/>
  <c r="F15"/>
  <c r="C15"/>
  <c r="I14"/>
  <c r="F14"/>
  <c r="C14"/>
  <c r="I13"/>
  <c r="F13"/>
  <c r="C13"/>
  <c r="I12"/>
  <c r="F12"/>
  <c r="C12"/>
  <c r="I11"/>
  <c r="F11"/>
  <c r="C11"/>
  <c r="K9"/>
  <c r="K174" s="1"/>
  <c r="J9"/>
  <c r="H9"/>
  <c r="G9"/>
  <c r="G174" s="1"/>
  <c r="E9"/>
  <c r="D9"/>
  <c r="D174" s="1"/>
  <c r="J7"/>
  <c r="U53" s="1"/>
  <c r="G7"/>
  <c r="D7"/>
  <c r="O53" s="1"/>
  <c r="U25" l="1"/>
  <c r="E7"/>
  <c r="P17" s="1"/>
  <c r="H7"/>
  <c r="S53" s="1"/>
  <c r="K7"/>
  <c r="C9"/>
  <c r="E174"/>
  <c r="H174"/>
  <c r="J174"/>
  <c r="O17"/>
  <c r="R17"/>
  <c r="V17"/>
  <c r="O25"/>
  <c r="S25"/>
  <c r="V25"/>
  <c r="F33"/>
  <c r="F175" s="1"/>
  <c r="O41"/>
  <c r="S41"/>
  <c r="O49"/>
  <c r="S49"/>
  <c r="C113"/>
  <c r="E176"/>
  <c r="H176"/>
  <c r="J176"/>
  <c r="U7"/>
  <c r="I9"/>
  <c r="U17"/>
  <c r="R25"/>
  <c r="U41"/>
  <c r="U49"/>
  <c r="P169"/>
  <c r="P167"/>
  <c r="P166"/>
  <c r="P165"/>
  <c r="P164"/>
  <c r="P163"/>
  <c r="P161"/>
  <c r="P159"/>
  <c r="P158"/>
  <c r="P157"/>
  <c r="P156"/>
  <c r="P155"/>
  <c r="P153"/>
  <c r="P151"/>
  <c r="P150"/>
  <c r="P149"/>
  <c r="P148"/>
  <c r="P147"/>
  <c r="P145"/>
  <c r="P143"/>
  <c r="P142"/>
  <c r="P141"/>
  <c r="P140"/>
  <c r="P139"/>
  <c r="P135"/>
  <c r="P134"/>
  <c r="P133"/>
  <c r="P132"/>
  <c r="P131"/>
  <c r="P127"/>
  <c r="P126"/>
  <c r="P125"/>
  <c r="P124"/>
  <c r="P123"/>
  <c r="P119"/>
  <c r="P118"/>
  <c r="P117"/>
  <c r="P116"/>
  <c r="P115"/>
  <c r="P111"/>
  <c r="P110"/>
  <c r="P109"/>
  <c r="P108"/>
  <c r="P107"/>
  <c r="P105"/>
  <c r="P103"/>
  <c r="P102"/>
  <c r="P101"/>
  <c r="P100"/>
  <c r="P99"/>
  <c r="P97"/>
  <c r="P95"/>
  <c r="P94"/>
  <c r="P93"/>
  <c r="P92"/>
  <c r="P91"/>
  <c r="P89"/>
  <c r="P87"/>
  <c r="P86"/>
  <c r="P85"/>
  <c r="P84"/>
  <c r="P83"/>
  <c r="P81"/>
  <c r="P79"/>
  <c r="P78"/>
  <c r="P77"/>
  <c r="P76"/>
  <c r="P75"/>
  <c r="P73"/>
  <c r="P71"/>
  <c r="P70"/>
  <c r="P69"/>
  <c r="P68"/>
  <c r="P67"/>
  <c r="P65"/>
  <c r="P63"/>
  <c r="P62"/>
  <c r="P61"/>
  <c r="P60"/>
  <c r="P59"/>
  <c r="P55"/>
  <c r="R169"/>
  <c r="R167"/>
  <c r="R166"/>
  <c r="R165"/>
  <c r="R164"/>
  <c r="R163"/>
  <c r="R161"/>
  <c r="R159"/>
  <c r="R158"/>
  <c r="R157"/>
  <c r="R156"/>
  <c r="R155"/>
  <c r="R153"/>
  <c r="R151"/>
  <c r="R150"/>
  <c r="R149"/>
  <c r="R148"/>
  <c r="R147"/>
  <c r="R145"/>
  <c r="R143"/>
  <c r="R142"/>
  <c r="R141"/>
  <c r="R140"/>
  <c r="R139"/>
  <c r="R135"/>
  <c r="R134"/>
  <c r="R133"/>
  <c r="R132"/>
  <c r="R131"/>
  <c r="R127"/>
  <c r="R126"/>
  <c r="R125"/>
  <c r="R124"/>
  <c r="R123"/>
  <c r="R119"/>
  <c r="R118"/>
  <c r="R117"/>
  <c r="R116"/>
  <c r="R115"/>
  <c r="R111"/>
  <c r="R110"/>
  <c r="R109"/>
  <c r="R108"/>
  <c r="R107"/>
  <c r="R105"/>
  <c r="R103"/>
  <c r="R102"/>
  <c r="R101"/>
  <c r="R100"/>
  <c r="R99"/>
  <c r="R97"/>
  <c r="R95"/>
  <c r="R94"/>
  <c r="R93"/>
  <c r="R92"/>
  <c r="R91"/>
  <c r="R89"/>
  <c r="R87"/>
  <c r="R86"/>
  <c r="R85"/>
  <c r="R84"/>
  <c r="R83"/>
  <c r="R81"/>
  <c r="R79"/>
  <c r="R78"/>
  <c r="R77"/>
  <c r="R76"/>
  <c r="R75"/>
  <c r="R73"/>
  <c r="R71"/>
  <c r="R70"/>
  <c r="R69"/>
  <c r="R68"/>
  <c r="R67"/>
  <c r="R65"/>
  <c r="R63"/>
  <c r="R62"/>
  <c r="R61"/>
  <c r="R60"/>
  <c r="R59"/>
  <c r="R55"/>
  <c r="R54"/>
  <c r="V169"/>
  <c r="V167"/>
  <c r="V166"/>
  <c r="V165"/>
  <c r="V164"/>
  <c r="V163"/>
  <c r="V161"/>
  <c r="V159"/>
  <c r="V158"/>
  <c r="V157"/>
  <c r="V156"/>
  <c r="V155"/>
  <c r="V153"/>
  <c r="V151"/>
  <c r="V150"/>
  <c r="V149"/>
  <c r="V148"/>
  <c r="V147"/>
  <c r="V145"/>
  <c r="V143"/>
  <c r="V142"/>
  <c r="V141"/>
  <c r="V140"/>
  <c r="V139"/>
  <c r="V135"/>
  <c r="V134"/>
  <c r="V133"/>
  <c r="V132"/>
  <c r="V131"/>
  <c r="V127"/>
  <c r="V126"/>
  <c r="V125"/>
  <c r="V124"/>
  <c r="V123"/>
  <c r="V119"/>
  <c r="V118"/>
  <c r="V117"/>
  <c r="V116"/>
  <c r="V115"/>
  <c r="V111"/>
  <c r="V110"/>
  <c r="V109"/>
  <c r="V108"/>
  <c r="V107"/>
  <c r="V105"/>
  <c r="V103"/>
  <c r="V102"/>
  <c r="V101"/>
  <c r="V100"/>
  <c r="V99"/>
  <c r="V97"/>
  <c r="V95"/>
  <c r="V94"/>
  <c r="V93"/>
  <c r="V92"/>
  <c r="V91"/>
  <c r="V89"/>
  <c r="V87"/>
  <c r="V86"/>
  <c r="V85"/>
  <c r="V84"/>
  <c r="V83"/>
  <c r="V81"/>
  <c r="V79"/>
  <c r="V78"/>
  <c r="V77"/>
  <c r="V76"/>
  <c r="V75"/>
  <c r="V73"/>
  <c r="V71"/>
  <c r="V70"/>
  <c r="V69"/>
  <c r="V68"/>
  <c r="V67"/>
  <c r="V65"/>
  <c r="V63"/>
  <c r="V62"/>
  <c r="V61"/>
  <c r="V60"/>
  <c r="V59"/>
  <c r="V55"/>
  <c r="V54"/>
  <c r="O7"/>
  <c r="S7"/>
  <c r="P174"/>
  <c r="R174"/>
  <c r="V174"/>
  <c r="O9"/>
  <c r="S9"/>
  <c r="U9"/>
  <c r="O11"/>
  <c r="S11"/>
  <c r="U11"/>
  <c r="O12"/>
  <c r="S12"/>
  <c r="U12"/>
  <c r="O13"/>
  <c r="S13"/>
  <c r="U13"/>
  <c r="O14"/>
  <c r="S14"/>
  <c r="U14"/>
  <c r="O15"/>
  <c r="S15"/>
  <c r="U15"/>
  <c r="O19"/>
  <c r="S19"/>
  <c r="U19"/>
  <c r="O20"/>
  <c r="S20"/>
  <c r="U20"/>
  <c r="O21"/>
  <c r="S21"/>
  <c r="U21"/>
  <c r="O22"/>
  <c r="S22"/>
  <c r="U22"/>
  <c r="O23"/>
  <c r="S23"/>
  <c r="U23"/>
  <c r="C25"/>
  <c r="I25"/>
  <c r="O27"/>
  <c r="S27"/>
  <c r="U27"/>
  <c r="O28"/>
  <c r="S28"/>
  <c r="U28"/>
  <c r="O29"/>
  <c r="S29"/>
  <c r="U29"/>
  <c r="O30"/>
  <c r="S30"/>
  <c r="U30"/>
  <c r="O31"/>
  <c r="S31"/>
  <c r="U31"/>
  <c r="C33"/>
  <c r="P175"/>
  <c r="R175"/>
  <c r="I33"/>
  <c r="V175"/>
  <c r="O33"/>
  <c r="S33"/>
  <c r="U33"/>
  <c r="O35"/>
  <c r="S35"/>
  <c r="U35"/>
  <c r="O36"/>
  <c r="S36"/>
  <c r="U36"/>
  <c r="O37"/>
  <c r="S37"/>
  <c r="U37"/>
  <c r="O38"/>
  <c r="S38"/>
  <c r="U38"/>
  <c r="O39"/>
  <c r="S39"/>
  <c r="U39"/>
  <c r="C41"/>
  <c r="I41"/>
  <c r="O43"/>
  <c r="S43"/>
  <c r="U43"/>
  <c r="O44"/>
  <c r="S44"/>
  <c r="U44"/>
  <c r="O45"/>
  <c r="S45"/>
  <c r="U45"/>
  <c r="O46"/>
  <c r="S46"/>
  <c r="U46"/>
  <c r="O47"/>
  <c r="S47"/>
  <c r="U47"/>
  <c r="C49"/>
  <c r="I49"/>
  <c r="O51"/>
  <c r="S51"/>
  <c r="U51"/>
  <c r="O52"/>
  <c r="S52"/>
  <c r="U52"/>
  <c r="P54"/>
  <c r="O57"/>
  <c r="S57"/>
  <c r="V57"/>
  <c r="O65"/>
  <c r="S65"/>
  <c r="O73"/>
  <c r="S73"/>
  <c r="O81"/>
  <c r="S81"/>
  <c r="O89"/>
  <c r="S89"/>
  <c r="O97"/>
  <c r="S97"/>
  <c r="O105"/>
  <c r="S105"/>
  <c r="O169"/>
  <c r="O167"/>
  <c r="O166"/>
  <c r="O165"/>
  <c r="O164"/>
  <c r="O163"/>
  <c r="O159"/>
  <c r="O158"/>
  <c r="O157"/>
  <c r="O156"/>
  <c r="O155"/>
  <c r="O151"/>
  <c r="O150"/>
  <c r="O149"/>
  <c r="O148"/>
  <c r="O147"/>
  <c r="O143"/>
  <c r="O142"/>
  <c r="O141"/>
  <c r="O140"/>
  <c r="O139"/>
  <c r="O135"/>
  <c r="O134"/>
  <c r="O133"/>
  <c r="O132"/>
  <c r="O131"/>
  <c r="O127"/>
  <c r="O126"/>
  <c r="O125"/>
  <c r="O124"/>
  <c r="O123"/>
  <c r="O119"/>
  <c r="O118"/>
  <c r="O117"/>
  <c r="O116"/>
  <c r="O115"/>
  <c r="O113"/>
  <c r="O111"/>
  <c r="O110"/>
  <c r="O109"/>
  <c r="O108"/>
  <c r="O107"/>
  <c r="O103"/>
  <c r="O102"/>
  <c r="O101"/>
  <c r="O100"/>
  <c r="O99"/>
  <c r="O95"/>
  <c r="O94"/>
  <c r="O93"/>
  <c r="O92"/>
  <c r="O91"/>
  <c r="O87"/>
  <c r="O86"/>
  <c r="O85"/>
  <c r="O84"/>
  <c r="O83"/>
  <c r="O79"/>
  <c r="O78"/>
  <c r="O77"/>
  <c r="O76"/>
  <c r="O75"/>
  <c r="O71"/>
  <c r="O70"/>
  <c r="O69"/>
  <c r="O68"/>
  <c r="O67"/>
  <c r="O63"/>
  <c r="O62"/>
  <c r="O61"/>
  <c r="O60"/>
  <c r="O59"/>
  <c r="O55"/>
  <c r="O54"/>
  <c r="S169"/>
  <c r="S167"/>
  <c r="S166"/>
  <c r="S165"/>
  <c r="S164"/>
  <c r="S163"/>
  <c r="S159"/>
  <c r="S158"/>
  <c r="S157"/>
  <c r="S156"/>
  <c r="S155"/>
  <c r="S151"/>
  <c r="S150"/>
  <c r="S149"/>
  <c r="S148"/>
  <c r="S147"/>
  <c r="S143"/>
  <c r="S142"/>
  <c r="S141"/>
  <c r="S140"/>
  <c r="S139"/>
  <c r="S135"/>
  <c r="S134"/>
  <c r="S133"/>
  <c r="S132"/>
  <c r="S131"/>
  <c r="S127"/>
  <c r="S126"/>
  <c r="S125"/>
  <c r="S124"/>
  <c r="S123"/>
  <c r="S119"/>
  <c r="S118"/>
  <c r="S117"/>
  <c r="S116"/>
  <c r="S115"/>
  <c r="S113"/>
  <c r="S111"/>
  <c r="S110"/>
  <c r="S109"/>
  <c r="S108"/>
  <c r="S107"/>
  <c r="S103"/>
  <c r="S102"/>
  <c r="S101"/>
  <c r="S100"/>
  <c r="S99"/>
  <c r="S95"/>
  <c r="S94"/>
  <c r="S93"/>
  <c r="S92"/>
  <c r="S91"/>
  <c r="S87"/>
  <c r="S86"/>
  <c r="S85"/>
  <c r="S84"/>
  <c r="S83"/>
  <c r="S79"/>
  <c r="S78"/>
  <c r="S77"/>
  <c r="S76"/>
  <c r="S75"/>
  <c r="S71"/>
  <c r="S70"/>
  <c r="S69"/>
  <c r="S68"/>
  <c r="S67"/>
  <c r="S63"/>
  <c r="S62"/>
  <c r="S61"/>
  <c r="S60"/>
  <c r="S59"/>
  <c r="S55"/>
  <c r="S54"/>
  <c r="U169"/>
  <c r="U167"/>
  <c r="U166"/>
  <c r="U165"/>
  <c r="U164"/>
  <c r="U163"/>
  <c r="U159"/>
  <c r="U158"/>
  <c r="U157"/>
  <c r="U156"/>
  <c r="U155"/>
  <c r="U151"/>
  <c r="U150"/>
  <c r="U149"/>
  <c r="U148"/>
  <c r="U147"/>
  <c r="U143"/>
  <c r="U142"/>
  <c r="U141"/>
  <c r="U140"/>
  <c r="U139"/>
  <c r="U135"/>
  <c r="U134"/>
  <c r="U133"/>
  <c r="U132"/>
  <c r="U131"/>
  <c r="U127"/>
  <c r="U126"/>
  <c r="U125"/>
  <c r="U124"/>
  <c r="U123"/>
  <c r="U119"/>
  <c r="U118"/>
  <c r="U117"/>
  <c r="U116"/>
  <c r="U115"/>
  <c r="U113"/>
  <c r="U111"/>
  <c r="U109"/>
  <c r="U108"/>
  <c r="U107"/>
  <c r="U103"/>
  <c r="U102"/>
  <c r="U101"/>
  <c r="U100"/>
  <c r="U99"/>
  <c r="U95"/>
  <c r="U94"/>
  <c r="U93"/>
  <c r="U92"/>
  <c r="U91"/>
  <c r="U87"/>
  <c r="U86"/>
  <c r="U85"/>
  <c r="U84"/>
  <c r="U83"/>
  <c r="U79"/>
  <c r="U78"/>
  <c r="U77"/>
  <c r="U76"/>
  <c r="U75"/>
  <c r="U71"/>
  <c r="U70"/>
  <c r="U69"/>
  <c r="U68"/>
  <c r="U67"/>
  <c r="U63"/>
  <c r="U62"/>
  <c r="U61"/>
  <c r="U60"/>
  <c r="U59"/>
  <c r="U55"/>
  <c r="U54"/>
  <c r="U110"/>
  <c r="P7"/>
  <c r="R7"/>
  <c r="V7"/>
  <c r="O174"/>
  <c r="F9"/>
  <c r="S174"/>
  <c r="U174"/>
  <c r="P9"/>
  <c r="R9"/>
  <c r="V9"/>
  <c r="P11"/>
  <c r="R11"/>
  <c r="V11"/>
  <c r="P12"/>
  <c r="R12"/>
  <c r="V12"/>
  <c r="P13"/>
  <c r="R13"/>
  <c r="V13"/>
  <c r="P14"/>
  <c r="R14"/>
  <c r="V14"/>
  <c r="P15"/>
  <c r="R15"/>
  <c r="V15"/>
  <c r="F17"/>
  <c r="P19"/>
  <c r="R19"/>
  <c r="V19"/>
  <c r="P20"/>
  <c r="R20"/>
  <c r="V20"/>
  <c r="P21"/>
  <c r="R21"/>
  <c r="V21"/>
  <c r="P22"/>
  <c r="R22"/>
  <c r="V22"/>
  <c r="P23"/>
  <c r="R23"/>
  <c r="V23"/>
  <c r="P27"/>
  <c r="R27"/>
  <c r="V27"/>
  <c r="P28"/>
  <c r="R28"/>
  <c r="V28"/>
  <c r="P29"/>
  <c r="R29"/>
  <c r="V29"/>
  <c r="P30"/>
  <c r="R30"/>
  <c r="V30"/>
  <c r="P31"/>
  <c r="R31"/>
  <c r="V31"/>
  <c r="O175"/>
  <c r="S175"/>
  <c r="U175"/>
  <c r="P33"/>
  <c r="R33"/>
  <c r="V33"/>
  <c r="P35"/>
  <c r="R35"/>
  <c r="V35"/>
  <c r="P36"/>
  <c r="R36"/>
  <c r="V36"/>
  <c r="P37"/>
  <c r="R37"/>
  <c r="V37"/>
  <c r="P38"/>
  <c r="R38"/>
  <c r="V38"/>
  <c r="P39"/>
  <c r="R39"/>
  <c r="V39"/>
  <c r="P41"/>
  <c r="R41"/>
  <c r="V41"/>
  <c r="P43"/>
  <c r="R43"/>
  <c r="V43"/>
  <c r="P44"/>
  <c r="R44"/>
  <c r="V44"/>
  <c r="P45"/>
  <c r="R45"/>
  <c r="V45"/>
  <c r="P46"/>
  <c r="R46"/>
  <c r="V46"/>
  <c r="P47"/>
  <c r="R47"/>
  <c r="V47"/>
  <c r="P49"/>
  <c r="R49"/>
  <c r="V49"/>
  <c r="P51"/>
  <c r="R51"/>
  <c r="V51"/>
  <c r="P52"/>
  <c r="R52"/>
  <c r="V52"/>
  <c r="P53"/>
  <c r="R53"/>
  <c r="V53"/>
  <c r="P57"/>
  <c r="R57"/>
  <c r="U57"/>
  <c r="U65"/>
  <c r="U73"/>
  <c r="U81"/>
  <c r="U89"/>
  <c r="U97"/>
  <c r="U105"/>
  <c r="P176"/>
  <c r="S176"/>
  <c r="U176"/>
  <c r="O121"/>
  <c r="R121"/>
  <c r="V121"/>
  <c r="P129"/>
  <c r="S129"/>
  <c r="U129"/>
  <c r="P137"/>
  <c r="R137"/>
  <c r="U137"/>
  <c r="U145"/>
  <c r="U153"/>
  <c r="U161"/>
  <c r="C57"/>
  <c r="I57"/>
  <c r="C65"/>
  <c r="I65"/>
  <c r="C73"/>
  <c r="I73"/>
  <c r="C81"/>
  <c r="I81"/>
  <c r="C89"/>
  <c r="I89"/>
  <c r="C97"/>
  <c r="I97"/>
  <c r="C105"/>
  <c r="I105"/>
  <c r="O176"/>
  <c r="R176"/>
  <c r="V176"/>
  <c r="P121"/>
  <c r="S121"/>
  <c r="U121"/>
  <c r="O129"/>
  <c r="R129"/>
  <c r="V129"/>
  <c r="O137"/>
  <c r="S137"/>
  <c r="V137"/>
  <c r="O145"/>
  <c r="S145"/>
  <c r="O153"/>
  <c r="S153"/>
  <c r="O161"/>
  <c r="S161"/>
  <c r="C137"/>
  <c r="I137"/>
  <c r="C145"/>
  <c r="I145"/>
  <c r="C153"/>
  <c r="I153"/>
  <c r="C161"/>
  <c r="I161"/>
  <c r="F113"/>
  <c r="P113"/>
  <c r="R113"/>
  <c r="V113"/>
  <c r="F121"/>
  <c r="F129"/>
  <c r="I176" l="1"/>
  <c r="P25"/>
  <c r="S17"/>
  <c r="F176"/>
  <c r="F174"/>
  <c r="Q174" s="1"/>
  <c r="F7"/>
  <c r="Q9"/>
  <c r="C175"/>
  <c r="I7"/>
  <c r="T81" s="1"/>
  <c r="Q129"/>
  <c r="T161"/>
  <c r="Q121"/>
  <c r="T97"/>
  <c r="T65"/>
  <c r="C176"/>
  <c r="I174"/>
  <c r="I175"/>
  <c r="T175" s="1"/>
  <c r="C7"/>
  <c r="N73" s="1"/>
  <c r="T153"/>
  <c r="Q17"/>
  <c r="C174"/>
  <c r="N49" l="1"/>
  <c r="N65"/>
  <c r="N105"/>
  <c r="N174"/>
  <c r="N81"/>
  <c r="N25"/>
  <c r="N176"/>
  <c r="N137"/>
  <c r="N97"/>
  <c r="N33"/>
  <c r="N41"/>
  <c r="N153"/>
  <c r="Q176"/>
  <c r="T169"/>
  <c r="T167"/>
  <c r="T166"/>
  <c r="T165"/>
  <c r="T164"/>
  <c r="T163"/>
  <c r="T159"/>
  <c r="T158"/>
  <c r="T157"/>
  <c r="T156"/>
  <c r="T155"/>
  <c r="T151"/>
  <c r="T150"/>
  <c r="T149"/>
  <c r="T148"/>
  <c r="T147"/>
  <c r="T143"/>
  <c r="T142"/>
  <c r="T141"/>
  <c r="T140"/>
  <c r="T139"/>
  <c r="T109"/>
  <c r="T108"/>
  <c r="T107"/>
  <c r="T103"/>
  <c r="T102"/>
  <c r="T101"/>
  <c r="T100"/>
  <c r="T99"/>
  <c r="T95"/>
  <c r="T94"/>
  <c r="T93"/>
  <c r="T92"/>
  <c r="T91"/>
  <c r="T87"/>
  <c r="T86"/>
  <c r="T85"/>
  <c r="T84"/>
  <c r="T83"/>
  <c r="T79"/>
  <c r="T78"/>
  <c r="T77"/>
  <c r="T76"/>
  <c r="T75"/>
  <c r="T71"/>
  <c r="T70"/>
  <c r="T69"/>
  <c r="T68"/>
  <c r="T67"/>
  <c r="T63"/>
  <c r="T62"/>
  <c r="T61"/>
  <c r="T53"/>
  <c r="T52"/>
  <c r="T51"/>
  <c r="T47"/>
  <c r="T46"/>
  <c r="T45"/>
  <c r="T44"/>
  <c r="T43"/>
  <c r="T39"/>
  <c r="T38"/>
  <c r="T37"/>
  <c r="T36"/>
  <c r="T35"/>
  <c r="T7"/>
  <c r="T11"/>
  <c r="T13"/>
  <c r="T15"/>
  <c r="T20"/>
  <c r="T28"/>
  <c r="T12"/>
  <c r="T14"/>
  <c r="T21"/>
  <c r="T29"/>
  <c r="T54"/>
  <c r="T55"/>
  <c r="T110"/>
  <c r="T115"/>
  <c r="T117"/>
  <c r="T119"/>
  <c r="T126"/>
  <c r="T131"/>
  <c r="T135"/>
  <c r="T125"/>
  <c r="T17"/>
  <c r="T22"/>
  <c r="T30"/>
  <c r="T19"/>
  <c r="T23"/>
  <c r="T27"/>
  <c r="T31"/>
  <c r="T60"/>
  <c r="T9"/>
  <c r="T59"/>
  <c r="T121"/>
  <c r="T133"/>
  <c r="T111"/>
  <c r="T116"/>
  <c r="T118"/>
  <c r="T123"/>
  <c r="T129"/>
  <c r="T132"/>
  <c r="T113"/>
  <c r="T124"/>
  <c r="T127"/>
  <c r="T134"/>
  <c r="N169"/>
  <c r="N167"/>
  <c r="N166"/>
  <c r="N165"/>
  <c r="N164"/>
  <c r="N163"/>
  <c r="N159"/>
  <c r="N158"/>
  <c r="N157"/>
  <c r="N156"/>
  <c r="N155"/>
  <c r="N151"/>
  <c r="N150"/>
  <c r="N149"/>
  <c r="N148"/>
  <c r="N147"/>
  <c r="N143"/>
  <c r="N142"/>
  <c r="N141"/>
  <c r="N140"/>
  <c r="N139"/>
  <c r="N109"/>
  <c r="N108"/>
  <c r="N107"/>
  <c r="N103"/>
  <c r="N102"/>
  <c r="N101"/>
  <c r="N100"/>
  <c r="N99"/>
  <c r="N95"/>
  <c r="N94"/>
  <c r="N93"/>
  <c r="N92"/>
  <c r="N91"/>
  <c r="N87"/>
  <c r="N86"/>
  <c r="N85"/>
  <c r="N84"/>
  <c r="N83"/>
  <c r="N79"/>
  <c r="N78"/>
  <c r="N77"/>
  <c r="N76"/>
  <c r="N75"/>
  <c r="N71"/>
  <c r="N70"/>
  <c r="N69"/>
  <c r="N68"/>
  <c r="N67"/>
  <c r="N63"/>
  <c r="N62"/>
  <c r="N61"/>
  <c r="N55"/>
  <c r="N54"/>
  <c r="N53"/>
  <c r="N52"/>
  <c r="N51"/>
  <c r="N47"/>
  <c r="N46"/>
  <c r="N45"/>
  <c r="N44"/>
  <c r="N43"/>
  <c r="N39"/>
  <c r="N38"/>
  <c r="N37"/>
  <c r="N36"/>
  <c r="N35"/>
  <c r="N7"/>
  <c r="N22"/>
  <c r="N30"/>
  <c r="N19"/>
  <c r="N23"/>
  <c r="N27"/>
  <c r="N31"/>
  <c r="N60"/>
  <c r="N9"/>
  <c r="N59"/>
  <c r="N133"/>
  <c r="N116"/>
  <c r="N121"/>
  <c r="N123"/>
  <c r="N11"/>
  <c r="N13"/>
  <c r="N15"/>
  <c r="N20"/>
  <c r="N28"/>
  <c r="N12"/>
  <c r="N14"/>
  <c r="N17"/>
  <c r="N21"/>
  <c r="N29"/>
  <c r="N110"/>
  <c r="N115"/>
  <c r="N117"/>
  <c r="N119"/>
  <c r="N124"/>
  <c r="N126"/>
  <c r="N129"/>
  <c r="N131"/>
  <c r="N135"/>
  <c r="N125"/>
  <c r="N127"/>
  <c r="N134"/>
  <c r="N111"/>
  <c r="N118"/>
  <c r="N132"/>
  <c r="N113"/>
  <c r="Q127"/>
  <c r="Q126"/>
  <c r="Q125"/>
  <c r="Q123"/>
  <c r="Q119"/>
  <c r="Q118"/>
  <c r="Q117"/>
  <c r="Q116"/>
  <c r="Q115"/>
  <c r="Q111"/>
  <c r="Q110"/>
  <c r="Q15"/>
  <c r="Q14"/>
  <c r="Q13"/>
  <c r="Q12"/>
  <c r="Q11"/>
  <c r="Q7"/>
  <c r="Q19"/>
  <c r="Q23"/>
  <c r="Q27"/>
  <c r="Q31"/>
  <c r="Q37"/>
  <c r="Q41"/>
  <c r="Q45"/>
  <c r="Q49"/>
  <c r="Q53"/>
  <c r="Q20"/>
  <c r="Q28"/>
  <c r="Q36"/>
  <c r="Q44"/>
  <c r="Q52"/>
  <c r="Q55"/>
  <c r="Q57"/>
  <c r="Q61"/>
  <c r="Q69"/>
  <c r="Q77"/>
  <c r="Q85"/>
  <c r="Q93"/>
  <c r="Q101"/>
  <c r="Q109"/>
  <c r="Q175"/>
  <c r="Q60"/>
  <c r="Q70"/>
  <c r="Q76"/>
  <c r="Q86"/>
  <c r="Q92"/>
  <c r="Q102"/>
  <c r="Q108"/>
  <c r="Q140"/>
  <c r="Q156"/>
  <c r="Q166"/>
  <c r="Q133"/>
  <c r="Q139"/>
  <c r="Q145"/>
  <c r="Q151"/>
  <c r="Q155"/>
  <c r="Q163"/>
  <c r="Q21"/>
  <c r="Q25"/>
  <c r="Q29"/>
  <c r="Q35"/>
  <c r="Q39"/>
  <c r="Q43"/>
  <c r="Q47"/>
  <c r="Q51"/>
  <c r="Q22"/>
  <c r="Q30"/>
  <c r="Q38"/>
  <c r="Q46"/>
  <c r="Q33"/>
  <c r="Q59"/>
  <c r="Q63"/>
  <c r="Q65"/>
  <c r="Q67"/>
  <c r="Q71"/>
  <c r="Q73"/>
  <c r="Q75"/>
  <c r="Q79"/>
  <c r="Q81"/>
  <c r="Q83"/>
  <c r="Q87"/>
  <c r="Q89"/>
  <c r="Q91"/>
  <c r="Q95"/>
  <c r="Q97"/>
  <c r="Q99"/>
  <c r="Q103"/>
  <c r="Q105"/>
  <c r="Q107"/>
  <c r="Q54"/>
  <c r="Q62"/>
  <c r="Q68"/>
  <c r="Q78"/>
  <c r="Q84"/>
  <c r="Q94"/>
  <c r="Q100"/>
  <c r="Q132"/>
  <c r="Q142"/>
  <c r="Q148"/>
  <c r="Q158"/>
  <c r="Q164"/>
  <c r="Q169"/>
  <c r="Q131"/>
  <c r="Q135"/>
  <c r="Q137"/>
  <c r="Q141"/>
  <c r="Q149"/>
  <c r="Q157"/>
  <c r="Q165"/>
  <c r="Q134"/>
  <c r="Q150"/>
  <c r="Q124"/>
  <c r="Q143"/>
  <c r="Q147"/>
  <c r="Q153"/>
  <c r="Q159"/>
  <c r="Q161"/>
  <c r="Q167"/>
  <c r="T41"/>
  <c r="T137"/>
  <c r="T33"/>
  <c r="T174"/>
  <c r="T49"/>
  <c r="T57"/>
  <c r="T73"/>
  <c r="T89"/>
  <c r="T105"/>
  <c r="N145"/>
  <c r="N161"/>
  <c r="N57"/>
  <c r="N89"/>
  <c r="T145"/>
  <c r="T25"/>
  <c r="N175"/>
  <c r="Q113"/>
  <c r="T176"/>
</calcChain>
</file>

<file path=xl/sharedStrings.xml><?xml version="1.0" encoding="utf-8"?>
<sst xmlns="http://schemas.openxmlformats.org/spreadsheetml/2006/main" count="155" uniqueCount="40">
  <si>
    <t>第１表　年齢（各歳)，男女別人口及び構成比（全国，広島県，福山市）</t>
    <rPh sb="0" eb="1">
      <t>ダイ</t>
    </rPh>
    <rPh sb="2" eb="3">
      <t>ヒョウ</t>
    </rPh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コウセイ</t>
    </rPh>
    <rPh sb="20" eb="21">
      <t>ヒ</t>
    </rPh>
    <rPh sb="22" eb="24">
      <t>ゼンコク</t>
    </rPh>
    <rPh sb="25" eb="27">
      <t>ヒロシマ</t>
    </rPh>
    <rPh sb="27" eb="28">
      <t>ケン</t>
    </rPh>
    <rPh sb="29" eb="32">
      <t>フクヤマシ</t>
    </rPh>
    <phoneticPr fontId="1"/>
  </si>
  <si>
    <t xml:space="preserve">       （単位：人）</t>
    <phoneticPr fontId="1"/>
  </si>
  <si>
    <t>　  　　　（単位：％）</t>
    <phoneticPr fontId="1"/>
  </si>
  <si>
    <t>年齢・区分</t>
  </si>
  <si>
    <t>全      国</t>
  </si>
  <si>
    <t>広  島  県</t>
  </si>
  <si>
    <t>福  山  市</t>
    <phoneticPr fontId="1"/>
  </si>
  <si>
    <t>総　数</t>
  </si>
  <si>
    <t>男</t>
  </si>
  <si>
    <t>女</t>
  </si>
  <si>
    <t>0～4</t>
    <phoneticPr fontId="1"/>
  </si>
  <si>
    <t>歳</t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</si>
  <si>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</si>
  <si>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</si>
  <si>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</si>
  <si>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</si>
  <si>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</si>
  <si>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</si>
  <si>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</si>
  <si>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</si>
  <si>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</si>
  <si>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</si>
  <si>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</si>
  <si>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</si>
  <si>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</si>
  <si>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</si>
  <si>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</si>
  <si>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</si>
  <si>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</si>
  <si>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</si>
  <si>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</si>
  <si>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r>
      <t>100</t>
    </r>
    <r>
      <rPr>
        <sz val="13"/>
        <rFont val="ＭＳ 明朝"/>
        <family val="1"/>
        <charset val="128"/>
      </rPr>
      <t>歳以上</t>
    </r>
    <phoneticPr fontId="1"/>
  </si>
  <si>
    <t>不  詳</t>
  </si>
  <si>
    <t>-</t>
  </si>
  <si>
    <t>（再掲）</t>
    <phoneticPr fontId="1"/>
  </si>
  <si>
    <t>15歳未満</t>
  </si>
  <si>
    <t>15～64歳</t>
  </si>
  <si>
    <t>65歳以上</t>
  </si>
  <si>
    <t>平均年齢</t>
  </si>
  <si>
    <t>年齢中位数</t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</si>
</sst>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2" fillId="0" borderId="0" xfId="1" applyFont="1" applyFill="1" applyAlignment="1">
      <alignment vertical="center"/>
    </xf>
    <xf numFmtId="38" fontId="1" fillId="0" borderId="0" xfId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center"/>
    </xf>
    <xf numFmtId="38" fontId="4" fillId="0" borderId="1" xfId="1" quotePrefix="1" applyFont="1" applyFill="1" applyBorder="1" applyAlignment="1">
      <alignment vertical="center"/>
    </xf>
    <xf numFmtId="38" fontId="5" fillId="0" borderId="6" xfId="1" quotePrefix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8" xfId="1" quotePrefix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center" vertical="center"/>
    </xf>
    <xf numFmtId="38" fontId="4" fillId="0" borderId="9" xfId="1" quotePrefix="1" applyFont="1" applyFill="1" applyBorder="1" applyAlignment="1">
      <alignment horizontal="left" vertical="center"/>
    </xf>
    <xf numFmtId="176" fontId="4" fillId="0" borderId="0" xfId="1" applyNumberFormat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quotePrefix="1" applyFont="1" applyFill="1" applyAlignment="1">
      <alignment horizontal="distributed" vertical="center"/>
    </xf>
    <xf numFmtId="38" fontId="5" fillId="0" borderId="9" xfId="1" applyFont="1" applyFill="1" applyBorder="1" applyAlignment="1">
      <alignment horizontal="left" vertical="center"/>
    </xf>
    <xf numFmtId="38" fontId="4" fillId="0" borderId="0" xfId="1" applyFont="1" applyFill="1"/>
    <xf numFmtId="38" fontId="4" fillId="0" borderId="0" xfId="1" applyFont="1" applyFill="1" applyBorder="1"/>
    <xf numFmtId="38" fontId="4" fillId="0" borderId="0" xfId="1" quotePrefix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0" fontId="6" fillId="0" borderId="0" xfId="0" quotePrefix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38" fontId="2" fillId="0" borderId="0" xfId="1" applyFont="1" applyFill="1" applyAlignment="1">
      <alignment horizontal="center" vertical="center"/>
    </xf>
    <xf numFmtId="38" fontId="4" fillId="0" borderId="2" xfId="1" applyFon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38" fontId="5" fillId="0" borderId="4" xfId="1" quotePrefix="1" applyFont="1" applyFill="1" applyBorder="1" applyAlignment="1">
      <alignment horizontal="center" vertical="center"/>
    </xf>
    <xf numFmtId="38" fontId="5" fillId="0" borderId="5" xfId="1" quotePrefix="1" applyFont="1" applyFill="1" applyBorder="1" applyAlignment="1">
      <alignment horizontal="center" vertical="center"/>
    </xf>
    <xf numFmtId="38" fontId="5" fillId="0" borderId="6" xfId="1" quotePrefix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90"/>
  <sheetViews>
    <sheetView tabSelected="1" view="pageBreakPreview" zoomScale="75" zoomScaleNormal="100" zoomScaleSheetLayoutView="75" workbookViewId="0">
      <selection activeCell="L2" sqref="L2"/>
    </sheetView>
  </sheetViews>
  <sheetFormatPr defaultRowHeight="21.6" customHeight="1"/>
  <cols>
    <col min="1" max="1" width="10.25" style="2" customWidth="1"/>
    <col min="2" max="2" width="3.125" style="2" customWidth="1"/>
    <col min="3" max="3" width="15" style="2" customWidth="1"/>
    <col min="4" max="5" width="14.375" style="2" customWidth="1"/>
    <col min="6" max="6" width="13.125" style="2" customWidth="1"/>
    <col min="7" max="8" width="12.5" style="2" customWidth="1"/>
    <col min="9" max="9" width="11.75" style="2" customWidth="1"/>
    <col min="10" max="12" width="11.25" style="2" customWidth="1"/>
    <col min="13" max="13" width="3.5" style="2" customWidth="1"/>
    <col min="14" max="22" width="12.5" style="2" customWidth="1"/>
    <col min="23" max="23" width="2.375" style="2" customWidth="1"/>
    <col min="24" max="16384" width="9" style="2"/>
  </cols>
  <sheetData>
    <row r="1" spans="1:22" s="1" customFormat="1" ht="2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 t="s">
        <v>0</v>
      </c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29.25" customHeight="1"/>
    <row r="3" spans="1:22" s="3" customFormat="1" ht="16.899999999999999" customHeight="1">
      <c r="J3" s="4" t="s">
        <v>1</v>
      </c>
      <c r="U3" s="5" t="s">
        <v>2</v>
      </c>
      <c r="V3" s="6"/>
    </row>
    <row r="4" spans="1:22" s="3" customFormat="1" ht="16.899999999999999" customHeight="1">
      <c r="A4" s="46" t="s">
        <v>3</v>
      </c>
      <c r="B4" s="47"/>
      <c r="C4" s="50" t="s">
        <v>4</v>
      </c>
      <c r="D4" s="51"/>
      <c r="E4" s="52"/>
      <c r="F4" s="50" t="s">
        <v>5</v>
      </c>
      <c r="G4" s="51"/>
      <c r="H4" s="52"/>
      <c r="I4" s="50" t="s">
        <v>6</v>
      </c>
      <c r="J4" s="53"/>
      <c r="K4" s="53"/>
      <c r="L4" s="46" t="s">
        <v>3</v>
      </c>
      <c r="M4" s="47"/>
      <c r="N4" s="50" t="s">
        <v>4</v>
      </c>
      <c r="O4" s="51"/>
      <c r="P4" s="52"/>
      <c r="Q4" s="50" t="s">
        <v>5</v>
      </c>
      <c r="R4" s="51"/>
      <c r="S4" s="52"/>
      <c r="T4" s="50" t="s">
        <v>6</v>
      </c>
      <c r="U4" s="53"/>
      <c r="V4" s="53"/>
    </row>
    <row r="5" spans="1:22" s="3" customFormat="1" ht="16.899999999999999" customHeight="1">
      <c r="A5" s="48"/>
      <c r="B5" s="49"/>
      <c r="C5" s="7" t="s">
        <v>7</v>
      </c>
      <c r="D5" s="8" t="s">
        <v>8</v>
      </c>
      <c r="E5" s="8" t="s">
        <v>9</v>
      </c>
      <c r="F5" s="7" t="s">
        <v>7</v>
      </c>
      <c r="G5" s="8" t="s">
        <v>8</v>
      </c>
      <c r="H5" s="8" t="s">
        <v>9</v>
      </c>
      <c r="I5" s="9" t="s">
        <v>7</v>
      </c>
      <c r="J5" s="8" t="s">
        <v>8</v>
      </c>
      <c r="K5" s="10" t="s">
        <v>9</v>
      </c>
      <c r="L5" s="48"/>
      <c r="M5" s="49"/>
      <c r="N5" s="7" t="s">
        <v>7</v>
      </c>
      <c r="O5" s="8" t="s">
        <v>8</v>
      </c>
      <c r="P5" s="8" t="s">
        <v>9</v>
      </c>
      <c r="Q5" s="7" t="s">
        <v>7</v>
      </c>
      <c r="R5" s="8" t="s">
        <v>8</v>
      </c>
      <c r="S5" s="8" t="s">
        <v>9</v>
      </c>
      <c r="T5" s="9" t="s">
        <v>7</v>
      </c>
      <c r="U5" s="8" t="s">
        <v>8</v>
      </c>
      <c r="V5" s="10" t="s">
        <v>9</v>
      </c>
    </row>
    <row r="6" spans="1:22" s="3" customFormat="1" ht="16.899999999999999" customHeight="1">
      <c r="B6" s="11"/>
      <c r="M6" s="11"/>
    </row>
    <row r="7" spans="1:22" s="3" customFormat="1" ht="16.899999999999999" customHeight="1">
      <c r="A7" s="12" t="s">
        <v>7</v>
      </c>
      <c r="B7" s="13"/>
      <c r="C7" s="3">
        <f t="shared" ref="C7:K7" si="0">C9+C17+C25+C33+C41+C49+C57+C65+C73+C81+C89+C97+C105+C113+C121+C129+C137+C145+C153+C161+C169+C171</f>
        <v>127094745</v>
      </c>
      <c r="D7" s="3">
        <f t="shared" si="0"/>
        <v>61841738</v>
      </c>
      <c r="E7" s="3">
        <f t="shared" si="0"/>
        <v>65253007</v>
      </c>
      <c r="F7" s="3">
        <f t="shared" si="0"/>
        <v>2843990</v>
      </c>
      <c r="G7" s="3">
        <f t="shared" si="0"/>
        <v>1376211</v>
      </c>
      <c r="H7" s="3">
        <f t="shared" si="0"/>
        <v>1467779</v>
      </c>
      <c r="I7" s="3">
        <f t="shared" si="0"/>
        <v>464811</v>
      </c>
      <c r="J7" s="3">
        <f t="shared" si="0"/>
        <v>225414</v>
      </c>
      <c r="K7" s="3">
        <f t="shared" si="0"/>
        <v>239397</v>
      </c>
      <c r="L7" s="12" t="s">
        <v>7</v>
      </c>
      <c r="M7" s="13"/>
      <c r="N7" s="14">
        <f>C7/C$7*100</f>
        <v>100</v>
      </c>
      <c r="O7" s="14">
        <f t="shared" ref="O7:V7" si="1">D7/D$7*100</f>
        <v>100</v>
      </c>
      <c r="P7" s="14">
        <f t="shared" si="1"/>
        <v>100</v>
      </c>
      <c r="Q7" s="14">
        <f t="shared" si="1"/>
        <v>100</v>
      </c>
      <c r="R7" s="14">
        <f t="shared" si="1"/>
        <v>100</v>
      </c>
      <c r="S7" s="14">
        <f t="shared" si="1"/>
        <v>100</v>
      </c>
      <c r="T7" s="14">
        <f t="shared" si="1"/>
        <v>100</v>
      </c>
      <c r="U7" s="14">
        <f t="shared" si="1"/>
        <v>100</v>
      </c>
      <c r="V7" s="14">
        <f t="shared" si="1"/>
        <v>100</v>
      </c>
    </row>
    <row r="8" spans="1:22" s="3" customFormat="1" ht="16.899999999999999" customHeight="1">
      <c r="A8" s="15"/>
      <c r="B8" s="11"/>
      <c r="L8" s="15"/>
      <c r="M8" s="11"/>
      <c r="N8" s="14"/>
      <c r="O8" s="14"/>
      <c r="P8" s="14"/>
      <c r="Q8" s="14"/>
      <c r="R8" s="14"/>
      <c r="S8" s="14"/>
      <c r="T8" s="14"/>
      <c r="U8" s="14"/>
      <c r="V8" s="14"/>
    </row>
    <row r="9" spans="1:22" s="3" customFormat="1" ht="16.899999999999999" customHeight="1">
      <c r="A9" s="16" t="s">
        <v>10</v>
      </c>
      <c r="B9" s="17" t="s">
        <v>11</v>
      </c>
      <c r="C9" s="3">
        <f>D9+E9</f>
        <v>4987706</v>
      </c>
      <c r="D9" s="3">
        <f>SUM(D11:D15)</f>
        <v>2550921</v>
      </c>
      <c r="E9" s="3">
        <f>SUM(E11:E15)</f>
        <v>2436785</v>
      </c>
      <c r="F9" s="3">
        <f>G9+H9</f>
        <v>120165</v>
      </c>
      <c r="G9" s="3">
        <f>SUM(G11:G15)</f>
        <v>61293</v>
      </c>
      <c r="H9" s="3">
        <f>SUM(H11:H15)</f>
        <v>58872</v>
      </c>
      <c r="I9" s="3">
        <f>J9+K9</f>
        <v>20857</v>
      </c>
      <c r="J9" s="3">
        <f>SUM(J11:J15)</f>
        <v>10632</v>
      </c>
      <c r="K9" s="3">
        <f>SUM(K11:K15)</f>
        <v>10225</v>
      </c>
      <c r="L9" s="16" t="s">
        <v>10</v>
      </c>
      <c r="M9" s="17" t="s">
        <v>11</v>
      </c>
      <c r="N9" s="14">
        <f>C9/(C$7-C$171)*100</f>
        <v>3.9698080372450435</v>
      </c>
      <c r="O9" s="14">
        <f t="shared" ref="O9:V9" si="2">D9/(D$7-D$171)*100</f>
        <v>4.18092427577339</v>
      </c>
      <c r="P9" s="14">
        <f t="shared" si="2"/>
        <v>3.7704985759967169</v>
      </c>
      <c r="Q9" s="14">
        <f t="shared" si="2"/>
        <v>4.2719986689665861</v>
      </c>
      <c r="R9" s="14">
        <f t="shared" si="2"/>
        <v>4.5145794111667952</v>
      </c>
      <c r="S9" s="14">
        <f t="shared" si="2"/>
        <v>4.0456739491363285</v>
      </c>
      <c r="T9" s="14">
        <f t="shared" si="2"/>
        <v>4.5373262906917047</v>
      </c>
      <c r="U9" s="14">
        <f t="shared" si="2"/>
        <v>4.7853522851047359</v>
      </c>
      <c r="V9" s="14">
        <f t="shared" si="2"/>
        <v>4.3052994130476891</v>
      </c>
    </row>
    <row r="10" spans="1:22" s="3" customFormat="1" ht="16.899999999999999" customHeight="1">
      <c r="A10" s="15"/>
      <c r="B10" s="11"/>
      <c r="L10" s="15"/>
      <c r="M10" s="11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3" customFormat="1" ht="16.899999999999999" customHeight="1">
      <c r="A11" s="15">
        <v>0</v>
      </c>
      <c r="B11" s="11"/>
      <c r="C11" s="3">
        <f>SUM(D11:E11)</f>
        <v>957190</v>
      </c>
      <c r="D11" s="18">
        <v>488646</v>
      </c>
      <c r="E11" s="18">
        <v>468544</v>
      </c>
      <c r="F11" s="3">
        <f>SUM(G11:H11)</f>
        <v>22644</v>
      </c>
      <c r="G11" s="18">
        <v>11478</v>
      </c>
      <c r="H11" s="18">
        <v>11166</v>
      </c>
      <c r="I11" s="3">
        <f>SUM(J11:K11)</f>
        <v>4007</v>
      </c>
      <c r="J11" s="18">
        <v>2070</v>
      </c>
      <c r="K11" s="18">
        <v>1937</v>
      </c>
      <c r="L11" s="15">
        <v>0</v>
      </c>
      <c r="M11" s="11"/>
      <c r="N11" s="14">
        <f>C11/(C$7-C$171)*100</f>
        <v>0.76184533634712692</v>
      </c>
      <c r="O11" s="14">
        <f t="shared" ref="O11:V15" si="3">D11/(D$7-D$171)*100</f>
        <v>0.80088404292393367</v>
      </c>
      <c r="P11" s="14">
        <f t="shared" si="3"/>
        <v>0.72498988823051924</v>
      </c>
      <c r="Q11" s="14">
        <f t="shared" si="3"/>
        <v>0.80501924736886254</v>
      </c>
      <c r="R11" s="14">
        <f t="shared" si="3"/>
        <v>0.8454202352857989</v>
      </c>
      <c r="S11" s="14">
        <f t="shared" si="3"/>
        <v>0.76732564404226544</v>
      </c>
      <c r="T11" s="14">
        <f t="shared" si="3"/>
        <v>0.87170093718184105</v>
      </c>
      <c r="U11" s="14">
        <f t="shared" si="3"/>
        <v>0.93168540539567379</v>
      </c>
      <c r="V11" s="14">
        <f t="shared" si="3"/>
        <v>0.8155858154594986</v>
      </c>
    </row>
    <row r="12" spans="1:22" s="3" customFormat="1" ht="16.899999999999999" customHeight="1">
      <c r="A12" s="15">
        <v>1</v>
      </c>
      <c r="B12" s="11"/>
      <c r="C12" s="3">
        <f>SUM(D12:E12)</f>
        <v>970336</v>
      </c>
      <c r="D12" s="18">
        <v>496812</v>
      </c>
      <c r="E12" s="18">
        <v>473524</v>
      </c>
      <c r="F12" s="3">
        <f>SUM(G12:H12)</f>
        <v>23306</v>
      </c>
      <c r="G12" s="18">
        <v>11939</v>
      </c>
      <c r="H12" s="18">
        <v>11367</v>
      </c>
      <c r="I12" s="3">
        <f>SUM(J12:K12)</f>
        <v>4052</v>
      </c>
      <c r="J12" s="18">
        <v>2076</v>
      </c>
      <c r="K12" s="18">
        <v>1976</v>
      </c>
      <c r="L12" s="15">
        <v>1</v>
      </c>
      <c r="M12" s="11"/>
      <c r="N12" s="14">
        <f>C12/(C$7-C$171)*100</f>
        <v>0.77230848242222105</v>
      </c>
      <c r="O12" s="14">
        <f t="shared" si="3"/>
        <v>0.81426800410343136</v>
      </c>
      <c r="P12" s="14">
        <f t="shared" si="3"/>
        <v>0.73269556719212792</v>
      </c>
      <c r="Q12" s="14">
        <f t="shared" si="3"/>
        <v>0.82855407963163363</v>
      </c>
      <c r="R12" s="14">
        <f t="shared" si="3"/>
        <v>0.87937551743136022</v>
      </c>
      <c r="S12" s="14">
        <f t="shared" si="3"/>
        <v>0.78113833027301016</v>
      </c>
      <c r="T12" s="14">
        <f t="shared" si="3"/>
        <v>0.88149044109329178</v>
      </c>
      <c r="U12" s="14">
        <f t="shared" si="3"/>
        <v>0.93438594280261766</v>
      </c>
      <c r="V12" s="14">
        <f t="shared" si="3"/>
        <v>0.83200700637479053</v>
      </c>
    </row>
    <row r="13" spans="1:22" s="3" customFormat="1" ht="16.899999999999999" customHeight="1">
      <c r="A13" s="15">
        <v>2</v>
      </c>
      <c r="B13" s="11"/>
      <c r="C13" s="3">
        <f>SUM(D13:E13)</f>
        <v>1006691</v>
      </c>
      <c r="D13" s="18">
        <v>514340</v>
      </c>
      <c r="E13" s="18">
        <v>492351</v>
      </c>
      <c r="F13" s="3">
        <f>SUM(G13:H13)</f>
        <v>24295</v>
      </c>
      <c r="G13" s="18">
        <v>12330</v>
      </c>
      <c r="H13" s="18">
        <v>11965</v>
      </c>
      <c r="I13" s="3">
        <f>SUM(J13:K13)</f>
        <v>4206</v>
      </c>
      <c r="J13" s="18">
        <v>2118</v>
      </c>
      <c r="K13" s="18">
        <v>2088</v>
      </c>
      <c r="L13" s="15">
        <v>2</v>
      </c>
      <c r="M13" s="11"/>
      <c r="N13" s="14">
        <f>C13/(C$7-C$171)*100</f>
        <v>0.80124410356629883</v>
      </c>
      <c r="O13" s="14">
        <f t="shared" si="3"/>
        <v>0.84299615393863048</v>
      </c>
      <c r="P13" s="14">
        <f t="shared" si="3"/>
        <v>0.76182705671224982</v>
      </c>
      <c r="Q13" s="14">
        <f t="shared" si="3"/>
        <v>0.86371412360124167</v>
      </c>
      <c r="R13" s="14">
        <f t="shared" si="3"/>
        <v>0.9081748999018906</v>
      </c>
      <c r="S13" s="14">
        <f t="shared" si="3"/>
        <v>0.82223278980527548</v>
      </c>
      <c r="T13" s="14">
        <f t="shared" si="3"/>
        <v>0.91499229892358958</v>
      </c>
      <c r="U13" s="14">
        <f t="shared" si="3"/>
        <v>0.95328970465122564</v>
      </c>
      <c r="V13" s="14">
        <f t="shared" si="3"/>
        <v>0.8791652982340904</v>
      </c>
    </row>
    <row r="14" spans="1:22" s="3" customFormat="1" ht="16.899999999999999" customHeight="1">
      <c r="A14" s="15">
        <v>3</v>
      </c>
      <c r="B14" s="11"/>
      <c r="C14" s="3">
        <f>SUM(D14:E14)</f>
        <v>1012766</v>
      </c>
      <c r="D14" s="18">
        <v>517889</v>
      </c>
      <c r="E14" s="18">
        <v>494877</v>
      </c>
      <c r="F14" s="3">
        <f>SUM(G14:H14)</f>
        <v>24567</v>
      </c>
      <c r="G14" s="18">
        <v>12500</v>
      </c>
      <c r="H14" s="18">
        <v>12067</v>
      </c>
      <c r="I14" s="3">
        <f>SUM(J14:K14)</f>
        <v>4201</v>
      </c>
      <c r="J14" s="18">
        <v>2140</v>
      </c>
      <c r="K14" s="18">
        <v>2061</v>
      </c>
      <c r="L14" s="15">
        <v>3</v>
      </c>
      <c r="M14" s="11"/>
      <c r="N14" s="14">
        <f>C14/(C$7-C$171)*100</f>
        <v>0.80607930913500392</v>
      </c>
      <c r="O14" s="14">
        <f t="shared" si="3"/>
        <v>0.84881291590606112</v>
      </c>
      <c r="P14" s="14">
        <f t="shared" si="3"/>
        <v>0.76573559989639106</v>
      </c>
      <c r="Q14" s="14">
        <f t="shared" si="3"/>
        <v>0.87338402447053731</v>
      </c>
      <c r="R14" s="14">
        <f t="shared" si="3"/>
        <v>0.92069637054125164</v>
      </c>
      <c r="S14" s="14">
        <f t="shared" si="3"/>
        <v>0.8292422126686384</v>
      </c>
      <c r="T14" s="14">
        <f t="shared" si="3"/>
        <v>0.9139045762667618</v>
      </c>
      <c r="U14" s="14">
        <f t="shared" si="3"/>
        <v>0.96319167514335358</v>
      </c>
      <c r="V14" s="14">
        <f t="shared" si="3"/>
        <v>0.86779678144658057</v>
      </c>
    </row>
    <row r="15" spans="1:22" s="3" customFormat="1" ht="16.899999999999999" customHeight="1">
      <c r="A15" s="15">
        <v>4</v>
      </c>
      <c r="B15" s="11"/>
      <c r="C15" s="3">
        <f>SUM(D15:E15)</f>
        <v>1040723</v>
      </c>
      <c r="D15" s="18">
        <v>533234</v>
      </c>
      <c r="E15" s="18">
        <v>507489</v>
      </c>
      <c r="F15" s="3">
        <f>SUM(G15:H15)</f>
        <v>25353</v>
      </c>
      <c r="G15" s="18">
        <v>13046</v>
      </c>
      <c r="H15" s="18">
        <v>12307</v>
      </c>
      <c r="I15" s="3">
        <f>SUM(J15:K15)</f>
        <v>4391</v>
      </c>
      <c r="J15" s="18">
        <v>2228</v>
      </c>
      <c r="K15" s="18">
        <v>2163</v>
      </c>
      <c r="L15" s="15">
        <v>4</v>
      </c>
      <c r="M15" s="11"/>
      <c r="N15" s="14">
        <f>C15/(C$7-C$171)*100</f>
        <v>0.82833080577439278</v>
      </c>
      <c r="O15" s="14">
        <f t="shared" si="3"/>
        <v>0.87396315890133303</v>
      </c>
      <c r="P15" s="14">
        <f t="shared" si="3"/>
        <v>0.78525046396542908</v>
      </c>
      <c r="Q15" s="14">
        <f t="shared" si="3"/>
        <v>0.90132719389431093</v>
      </c>
      <c r="R15" s="14">
        <f t="shared" si="3"/>
        <v>0.96091238800649348</v>
      </c>
      <c r="S15" s="14">
        <f t="shared" si="3"/>
        <v>0.84573497234713968</v>
      </c>
      <c r="T15" s="14">
        <f t="shared" si="3"/>
        <v>0.95523803722622025</v>
      </c>
      <c r="U15" s="14">
        <f t="shared" si="3"/>
        <v>1.0027995571118653</v>
      </c>
      <c r="V15" s="14">
        <f t="shared" si="3"/>
        <v>0.91074451153272862</v>
      </c>
    </row>
    <row r="16" spans="1:22" s="3" customFormat="1" ht="16.899999999999999" customHeight="1">
      <c r="A16" s="15"/>
      <c r="B16" s="11"/>
      <c r="L16" s="15"/>
      <c r="M16" s="11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3" customFormat="1" ht="16.899999999999999" customHeight="1">
      <c r="A17" s="16" t="s">
        <v>12</v>
      </c>
      <c r="B17" s="17" t="s">
        <v>11</v>
      </c>
      <c r="C17" s="3">
        <f>D17+E17</f>
        <v>5299787</v>
      </c>
      <c r="D17" s="3">
        <f>SUM(D19:D23)</f>
        <v>2714591</v>
      </c>
      <c r="E17" s="3">
        <f>SUM(E19:E23)</f>
        <v>2585196</v>
      </c>
      <c r="F17" s="3">
        <f>G17+H17</f>
        <v>125907</v>
      </c>
      <c r="G17" s="3">
        <f>SUM(G19:G23)</f>
        <v>64418</v>
      </c>
      <c r="H17" s="3">
        <f>SUM(H19:H23)</f>
        <v>61489</v>
      </c>
      <c r="I17" s="3">
        <f>J17+K17</f>
        <v>21502</v>
      </c>
      <c r="J17" s="3">
        <f>SUM(J19:J23)</f>
        <v>11017</v>
      </c>
      <c r="K17" s="3">
        <f>SUM(K19:K23)</f>
        <v>10485</v>
      </c>
      <c r="L17" s="16" t="s">
        <v>12</v>
      </c>
      <c r="M17" s="17" t="s">
        <v>11</v>
      </c>
      <c r="N17" s="14">
        <f>C17/(C$7-C$171)*100</f>
        <v>4.2181991136379722</v>
      </c>
      <c r="O17" s="14">
        <f t="shared" ref="O17:V17" si="4">D17/(D$7-D$171)*100</f>
        <v>4.449177144527785</v>
      </c>
      <c r="P17" s="14">
        <f t="shared" si="4"/>
        <v>4.0001386403283057</v>
      </c>
      <c r="Q17" s="14">
        <f t="shared" si="4"/>
        <v>4.4761331204059083</v>
      </c>
      <c r="R17" s="14">
        <f t="shared" si="4"/>
        <v>4.7447535038021078</v>
      </c>
      <c r="S17" s="14">
        <f t="shared" si="4"/>
        <v>4.2255137494639854</v>
      </c>
      <c r="T17" s="14">
        <f t="shared" si="4"/>
        <v>4.6776425134224979</v>
      </c>
      <c r="U17" s="14">
        <f t="shared" si="4"/>
        <v>4.9586367687169748</v>
      </c>
      <c r="V17" s="14">
        <f t="shared" si="4"/>
        <v>4.4147740191496352</v>
      </c>
    </row>
    <row r="18" spans="1:22" s="3" customFormat="1" ht="16.899999999999999" customHeight="1">
      <c r="A18" s="15"/>
      <c r="B18" s="11"/>
      <c r="L18" s="15"/>
      <c r="M18" s="11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3" customFormat="1" ht="16.899999999999999" customHeight="1">
      <c r="A19" s="15">
        <v>5</v>
      </c>
      <c r="B19" s="11"/>
      <c r="C19" s="3">
        <f>SUM(D19:E19)</f>
        <v>1043969</v>
      </c>
      <c r="D19" s="19">
        <v>535281</v>
      </c>
      <c r="E19" s="19">
        <v>508688</v>
      </c>
      <c r="F19" s="3">
        <f>SUM(G19:H19)</f>
        <v>25099</v>
      </c>
      <c r="G19" s="18">
        <v>12834</v>
      </c>
      <c r="H19" s="18">
        <v>12265</v>
      </c>
      <c r="I19" s="3">
        <f>SUM(J19:K19)</f>
        <v>4311</v>
      </c>
      <c r="J19" s="18">
        <v>2166</v>
      </c>
      <c r="K19" s="18">
        <v>2145</v>
      </c>
      <c r="L19" s="15">
        <v>5</v>
      </c>
      <c r="M19" s="11"/>
      <c r="N19" s="14">
        <f>C19/(C$7-C$171)*100</f>
        <v>0.83091435758937493</v>
      </c>
      <c r="O19" s="14">
        <f t="shared" ref="O19:V23" si="5">D19/(D$7-D$171)*100</f>
        <v>0.87731816362022019</v>
      </c>
      <c r="P19" s="14">
        <f t="shared" si="5"/>
        <v>0.78710570675156744</v>
      </c>
      <c r="Q19" s="14">
        <f t="shared" si="5"/>
        <v>0.89229721293548314</v>
      </c>
      <c r="R19" s="14">
        <f t="shared" si="5"/>
        <v>0.94529737756211385</v>
      </c>
      <c r="S19" s="14">
        <f t="shared" si="5"/>
        <v>0.84284873940340188</v>
      </c>
      <c r="T19" s="14">
        <f t="shared" si="5"/>
        <v>0.93783447471697468</v>
      </c>
      <c r="U19" s="14">
        <f t="shared" si="5"/>
        <v>0.9748940039067775</v>
      </c>
      <c r="V19" s="14">
        <f t="shared" si="5"/>
        <v>0.90316550034105547</v>
      </c>
    </row>
    <row r="20" spans="1:22" s="3" customFormat="1" ht="16.899999999999999" customHeight="1">
      <c r="A20" s="15">
        <v>6</v>
      </c>
      <c r="B20" s="11"/>
      <c r="C20" s="3">
        <f>SUM(D20:E20)</f>
        <v>1054736</v>
      </c>
      <c r="D20" s="19">
        <v>540338</v>
      </c>
      <c r="E20" s="19">
        <v>514398</v>
      </c>
      <c r="F20" s="3">
        <f>SUM(G20:H20)</f>
        <v>25334</v>
      </c>
      <c r="G20" s="18">
        <v>12980</v>
      </c>
      <c r="H20" s="18">
        <v>12354</v>
      </c>
      <c r="I20" s="3">
        <f>SUM(J20:K20)</f>
        <v>4383</v>
      </c>
      <c r="J20" s="18">
        <v>2198</v>
      </c>
      <c r="K20" s="18">
        <v>2185</v>
      </c>
      <c r="L20" s="15">
        <v>6</v>
      </c>
      <c r="M20" s="11"/>
      <c r="N20" s="14">
        <f>C20/(C$7-C$171)*100</f>
        <v>0.8394840132862057</v>
      </c>
      <c r="O20" s="14">
        <f t="shared" si="5"/>
        <v>0.88560651675329893</v>
      </c>
      <c r="P20" s="14">
        <f t="shared" si="5"/>
        <v>0.79594093303084168</v>
      </c>
      <c r="Q20" s="14">
        <f t="shared" si="5"/>
        <v>0.90065172287770567</v>
      </c>
      <c r="R20" s="14">
        <f t="shared" si="5"/>
        <v>0.95605111117003561</v>
      </c>
      <c r="S20" s="14">
        <f t="shared" si="5"/>
        <v>0.84896480445084599</v>
      </c>
      <c r="T20" s="14">
        <f t="shared" si="5"/>
        <v>0.95349768097529564</v>
      </c>
      <c r="U20" s="14">
        <f t="shared" si="5"/>
        <v>0.98929687007714529</v>
      </c>
      <c r="V20" s="14">
        <f t="shared" si="5"/>
        <v>0.92000774743366265</v>
      </c>
    </row>
    <row r="21" spans="1:22" s="3" customFormat="1" ht="16.899999999999999" customHeight="1">
      <c r="A21" s="15">
        <v>7</v>
      </c>
      <c r="B21" s="11"/>
      <c r="C21" s="3">
        <f>SUM(D21:E21)</f>
        <v>1075000</v>
      </c>
      <c r="D21" s="19">
        <v>550486</v>
      </c>
      <c r="E21" s="19">
        <v>524514</v>
      </c>
      <c r="F21" s="3">
        <f>SUM(G21:H21)</f>
        <v>25393</v>
      </c>
      <c r="G21" s="18">
        <v>12903</v>
      </c>
      <c r="H21" s="18">
        <v>12490</v>
      </c>
      <c r="I21" s="3">
        <f>SUM(J21:K21)</f>
        <v>4265</v>
      </c>
      <c r="J21" s="18">
        <v>2220</v>
      </c>
      <c r="K21" s="18">
        <v>2045</v>
      </c>
      <c r="L21" s="15">
        <v>7</v>
      </c>
      <c r="M21" s="11"/>
      <c r="N21" s="14">
        <f>C21/(C$7-C$171)*100</f>
        <v>0.85561250804245914</v>
      </c>
      <c r="O21" s="14">
        <f t="shared" si="5"/>
        <v>0.90223894854971598</v>
      </c>
      <c r="P21" s="14">
        <f t="shared" si="5"/>
        <v>0.81159367366851909</v>
      </c>
      <c r="Q21" s="14">
        <f t="shared" si="5"/>
        <v>0.90274923813979546</v>
      </c>
      <c r="R21" s="14">
        <f t="shared" si="5"/>
        <v>0.95037962152750155</v>
      </c>
      <c r="S21" s="14">
        <f t="shared" si="5"/>
        <v>0.85831070160199674</v>
      </c>
      <c r="T21" s="14">
        <f t="shared" si="5"/>
        <v>0.92782742627415837</v>
      </c>
      <c r="U21" s="14">
        <f t="shared" si="5"/>
        <v>0.99919884056927333</v>
      </c>
      <c r="V21" s="14">
        <f t="shared" si="5"/>
        <v>0.86105988260953781</v>
      </c>
    </row>
    <row r="22" spans="1:22" s="3" customFormat="1" ht="16.899999999999999" customHeight="1">
      <c r="A22" s="15">
        <v>8</v>
      </c>
      <c r="B22" s="11"/>
      <c r="C22" s="3">
        <f>SUM(D22:E22)</f>
        <v>1066954</v>
      </c>
      <c r="D22" s="19">
        <v>546601</v>
      </c>
      <c r="E22" s="19">
        <v>520353</v>
      </c>
      <c r="F22" s="3">
        <f>SUM(G22:H22)</f>
        <v>25171</v>
      </c>
      <c r="G22" s="18">
        <v>12919</v>
      </c>
      <c r="H22" s="18">
        <v>12252</v>
      </c>
      <c r="I22" s="3">
        <f>SUM(J22:K22)</f>
        <v>4365</v>
      </c>
      <c r="J22" s="18">
        <v>2265</v>
      </c>
      <c r="K22" s="18">
        <v>2100</v>
      </c>
      <c r="L22" s="15">
        <v>8</v>
      </c>
      <c r="M22" s="11"/>
      <c r="N22" s="14">
        <f>C22/(C$7-C$171)*100</f>
        <v>0.84920854688924097</v>
      </c>
      <c r="O22" s="14">
        <f t="shared" si="5"/>
        <v>0.89587148722442222</v>
      </c>
      <c r="P22" s="14">
        <f t="shared" si="5"/>
        <v>0.8051552539578255</v>
      </c>
      <c r="Q22" s="14">
        <f t="shared" si="5"/>
        <v>0.89485689257735568</v>
      </c>
      <c r="R22" s="14">
        <f t="shared" si="5"/>
        <v>0.95155811288179448</v>
      </c>
      <c r="S22" s="14">
        <f t="shared" si="5"/>
        <v>0.84195538158748306</v>
      </c>
      <c r="T22" s="14">
        <f t="shared" si="5"/>
        <v>0.94958187941071526</v>
      </c>
      <c r="U22" s="14">
        <f t="shared" si="5"/>
        <v>1.0194528711213533</v>
      </c>
      <c r="V22" s="14">
        <f t="shared" si="5"/>
        <v>0.88421797236187261</v>
      </c>
    </row>
    <row r="23" spans="1:22" s="3" customFormat="1" ht="16.899999999999999" customHeight="1">
      <c r="A23" s="15">
        <v>9</v>
      </c>
      <c r="B23" s="11"/>
      <c r="C23" s="3">
        <f>SUM(D23:E23)</f>
        <v>1059128</v>
      </c>
      <c r="D23" s="19">
        <v>541885</v>
      </c>
      <c r="E23" s="19">
        <v>517243</v>
      </c>
      <c r="F23" s="3">
        <f>SUM(G23:H23)</f>
        <v>24910</v>
      </c>
      <c r="G23" s="18">
        <v>12782</v>
      </c>
      <c r="H23" s="18">
        <v>12128</v>
      </c>
      <c r="I23" s="3">
        <f>SUM(J23:K23)</f>
        <v>4178</v>
      </c>
      <c r="J23" s="18">
        <v>2168</v>
      </c>
      <c r="K23" s="18">
        <v>2010</v>
      </c>
      <c r="L23" s="15">
        <v>9</v>
      </c>
      <c r="M23" s="11"/>
      <c r="N23" s="14">
        <f>C23/(C$7-C$171)*100</f>
        <v>0.84297968783069188</v>
      </c>
      <c r="O23" s="14">
        <f t="shared" si="5"/>
        <v>0.88814202838012757</v>
      </c>
      <c r="P23" s="14">
        <f t="shared" si="5"/>
        <v>0.80034307291955176</v>
      </c>
      <c r="Q23" s="14">
        <f t="shared" si="5"/>
        <v>0.88557805387556832</v>
      </c>
      <c r="R23" s="14">
        <f t="shared" si="5"/>
        <v>0.94146728066066221</v>
      </c>
      <c r="S23" s="14">
        <f t="shared" si="5"/>
        <v>0.83343412242025749</v>
      </c>
      <c r="T23" s="14">
        <f t="shared" si="5"/>
        <v>0.90890105204535376</v>
      </c>
      <c r="U23" s="14">
        <f t="shared" si="5"/>
        <v>0.97579418304242549</v>
      </c>
      <c r="V23" s="14">
        <f t="shared" si="5"/>
        <v>0.84632291640350665</v>
      </c>
    </row>
    <row r="24" spans="1:22" s="3" customFormat="1" ht="16.899999999999999" customHeight="1">
      <c r="A24" s="15"/>
      <c r="B24" s="11"/>
      <c r="L24" s="15"/>
      <c r="M24" s="11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3" customFormat="1" ht="16.899999999999999" customHeight="1">
      <c r="A25" s="20" t="s">
        <v>13</v>
      </c>
      <c r="B25" s="17" t="s">
        <v>11</v>
      </c>
      <c r="C25" s="3">
        <f>D25+E25</f>
        <v>5599317</v>
      </c>
      <c r="D25" s="3">
        <f>SUM(D27:D31)</f>
        <v>2868024</v>
      </c>
      <c r="E25" s="3">
        <f>SUM(E27:E31)</f>
        <v>2731293</v>
      </c>
      <c r="F25" s="3">
        <f>G25+H25</f>
        <v>129818</v>
      </c>
      <c r="G25" s="3">
        <f>SUM(G27:G31)</f>
        <v>66613</v>
      </c>
      <c r="H25" s="3">
        <f>SUM(H27:H31)</f>
        <v>63205</v>
      </c>
      <c r="I25" s="3">
        <f>J25+K25</f>
        <v>22137</v>
      </c>
      <c r="J25" s="3">
        <f>SUM(J27:J31)</f>
        <v>11295</v>
      </c>
      <c r="K25" s="3">
        <f>SUM(K27:K31)</f>
        <v>10842</v>
      </c>
      <c r="L25" s="20" t="s">
        <v>13</v>
      </c>
      <c r="M25" s="17" t="s">
        <v>11</v>
      </c>
      <c r="N25" s="14">
        <f>C25/(C$7-C$171)*100</f>
        <v>4.456600615530026</v>
      </c>
      <c r="O25" s="14">
        <f t="shared" ref="O25:V25" si="6">D25/(D$7-D$171)*100</f>
        <v>4.7006517117153761</v>
      </c>
      <c r="P25" s="14">
        <f t="shared" si="6"/>
        <v>4.226198194395403</v>
      </c>
      <c r="Q25" s="14">
        <f t="shared" si="6"/>
        <v>4.6151734965081701</v>
      </c>
      <c r="R25" s="14">
        <f t="shared" si="6"/>
        <v>4.9064277864691519</v>
      </c>
      <c r="S25" s="14">
        <f t="shared" si="6"/>
        <v>4.3434369811652687</v>
      </c>
      <c r="T25" s="14">
        <f t="shared" si="6"/>
        <v>4.8157832908396347</v>
      </c>
      <c r="U25" s="14">
        <f t="shared" si="6"/>
        <v>5.0837616685720466</v>
      </c>
      <c r="V25" s="14">
        <f t="shared" si="6"/>
        <v>4.5650910744511535</v>
      </c>
    </row>
    <row r="26" spans="1:22" s="3" customFormat="1" ht="16.899999999999999" customHeight="1">
      <c r="A26" s="15"/>
      <c r="B26" s="11"/>
      <c r="L26" s="15"/>
      <c r="M26" s="11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3" customFormat="1" ht="16.899999999999999" customHeight="1">
      <c r="A27" s="15">
        <v>10</v>
      </c>
      <c r="B27" s="11"/>
      <c r="C27" s="3">
        <f>SUM(D27:E27)</f>
        <v>1061074</v>
      </c>
      <c r="D27" s="18">
        <v>543132</v>
      </c>
      <c r="E27" s="18">
        <v>517942</v>
      </c>
      <c r="F27" s="3">
        <f>SUM(G27:H27)</f>
        <v>24802</v>
      </c>
      <c r="G27" s="18">
        <v>12731</v>
      </c>
      <c r="H27" s="18">
        <v>12071</v>
      </c>
      <c r="I27" s="3">
        <f>SUM(J27:K27)</f>
        <v>4252</v>
      </c>
      <c r="J27" s="18">
        <v>2196</v>
      </c>
      <c r="K27" s="18">
        <v>2056</v>
      </c>
      <c r="L27" s="15">
        <v>10</v>
      </c>
      <c r="M27" s="11"/>
      <c r="N27" s="14">
        <f>C27/(C$7-C$171)*100</f>
        <v>0.84452854544990164</v>
      </c>
      <c r="O27" s="14">
        <f t="shared" ref="O27:V31" si="7">D27/(D$7-D$171)*100</f>
        <v>0.8901858441517212</v>
      </c>
      <c r="P27" s="14">
        <f t="shared" si="7"/>
        <v>0.80142465315934386</v>
      </c>
      <c r="Q27" s="14">
        <f t="shared" si="7"/>
        <v>0.88173853441275962</v>
      </c>
      <c r="R27" s="14">
        <f t="shared" si="7"/>
        <v>0.93771083946885392</v>
      </c>
      <c r="S27" s="14">
        <f t="shared" si="7"/>
        <v>0.8295170919966135</v>
      </c>
      <c r="T27" s="14">
        <f t="shared" si="7"/>
        <v>0.92499934736640588</v>
      </c>
      <c r="U27" s="14">
        <f t="shared" si="7"/>
        <v>0.98839669094149729</v>
      </c>
      <c r="V27" s="14">
        <f t="shared" si="7"/>
        <v>0.86569150056000477</v>
      </c>
    </row>
    <row r="28" spans="1:22" s="3" customFormat="1" ht="16.899999999999999" customHeight="1">
      <c r="A28" s="15">
        <v>11</v>
      </c>
      <c r="B28" s="11"/>
      <c r="C28" s="3">
        <f>SUM(D28:E28)</f>
        <v>1098898</v>
      </c>
      <c r="D28" s="18">
        <v>561901</v>
      </c>
      <c r="E28" s="18">
        <v>536997</v>
      </c>
      <c r="F28" s="3">
        <f>SUM(G28:H28)</f>
        <v>25406</v>
      </c>
      <c r="G28" s="18">
        <v>12882</v>
      </c>
      <c r="H28" s="18">
        <v>12524</v>
      </c>
      <c r="I28" s="3">
        <f>SUM(J28:K28)</f>
        <v>4319</v>
      </c>
      <c r="J28" s="18">
        <v>2154</v>
      </c>
      <c r="K28" s="18">
        <v>2165</v>
      </c>
      <c r="L28" s="15">
        <v>11</v>
      </c>
      <c r="M28" s="11"/>
      <c r="N28" s="14">
        <f>C28/(C$7-C$171)*100</f>
        <v>0.874633371035202</v>
      </c>
      <c r="O28" s="14">
        <f t="shared" si="7"/>
        <v>0.92094797584140919</v>
      </c>
      <c r="P28" s="14">
        <f t="shared" si="7"/>
        <v>0.83090893280059963</v>
      </c>
      <c r="Q28" s="14">
        <f t="shared" si="7"/>
        <v>0.90321140251957799</v>
      </c>
      <c r="R28" s="14">
        <f t="shared" si="7"/>
        <v>0.9488328516249922</v>
      </c>
      <c r="S28" s="14">
        <f t="shared" si="7"/>
        <v>0.86064717588978434</v>
      </c>
      <c r="T28" s="14">
        <f t="shared" si="7"/>
        <v>0.93957483096789918</v>
      </c>
      <c r="U28" s="14">
        <f t="shared" si="7"/>
        <v>0.96949292909288953</v>
      </c>
      <c r="V28" s="14">
        <f t="shared" si="7"/>
        <v>0.91158662388735912</v>
      </c>
    </row>
    <row r="29" spans="1:22" s="3" customFormat="1" ht="16.899999999999999" customHeight="1">
      <c r="A29" s="15">
        <v>12</v>
      </c>
      <c r="B29" s="11"/>
      <c r="C29" s="3">
        <f>SUM(D29:E29)</f>
        <v>1118555</v>
      </c>
      <c r="D29" s="18">
        <v>573235</v>
      </c>
      <c r="E29" s="18">
        <v>545320</v>
      </c>
      <c r="F29" s="3">
        <f>SUM(G29:H29)</f>
        <v>26010</v>
      </c>
      <c r="G29" s="18">
        <v>13401</v>
      </c>
      <c r="H29" s="18">
        <v>12609</v>
      </c>
      <c r="I29" s="3">
        <f>SUM(J29:K29)</f>
        <v>4408</v>
      </c>
      <c r="J29" s="18">
        <v>2299</v>
      </c>
      <c r="K29" s="18">
        <v>2109</v>
      </c>
      <c r="L29" s="15">
        <v>12</v>
      </c>
      <c r="M29" s="11"/>
      <c r="N29" s="14">
        <f>C29/(C$7-C$171)*100</f>
        <v>0.890278743193891</v>
      </c>
      <c r="O29" s="14">
        <f t="shared" si="7"/>
        <v>0.93952424525218892</v>
      </c>
      <c r="P29" s="14">
        <f t="shared" si="7"/>
        <v>0.84378731954707942</v>
      </c>
      <c r="Q29" s="14">
        <f t="shared" si="7"/>
        <v>0.92468427062639624</v>
      </c>
      <c r="R29" s="14">
        <f t="shared" si="7"/>
        <v>0.98706016492986515</v>
      </c>
      <c r="S29" s="14">
        <f t="shared" si="7"/>
        <v>0.86648836160925347</v>
      </c>
      <c r="T29" s="14">
        <f t="shared" si="7"/>
        <v>0.95893629425943483</v>
      </c>
      <c r="U29" s="14">
        <f t="shared" si="7"/>
        <v>1.0347559164273692</v>
      </c>
      <c r="V29" s="14">
        <f t="shared" si="7"/>
        <v>0.88800747795770907</v>
      </c>
    </row>
    <row r="30" spans="1:22" s="3" customFormat="1" ht="16.899999999999999" customHeight="1">
      <c r="A30" s="15">
        <v>13</v>
      </c>
      <c r="B30" s="11"/>
      <c r="C30" s="3">
        <f>SUM(D30:E30)</f>
        <v>1152224</v>
      </c>
      <c r="D30" s="18">
        <v>590503</v>
      </c>
      <c r="E30" s="18">
        <v>561721</v>
      </c>
      <c r="F30" s="3">
        <f>SUM(G30:H30)</f>
        <v>26522</v>
      </c>
      <c r="G30" s="18">
        <v>13547</v>
      </c>
      <c r="H30" s="18">
        <v>12975</v>
      </c>
      <c r="I30" s="3">
        <f>SUM(J30:K30)</f>
        <v>4491</v>
      </c>
      <c r="J30" s="18">
        <v>2253</v>
      </c>
      <c r="K30" s="18">
        <v>2238</v>
      </c>
      <c r="L30" s="15">
        <v>13</v>
      </c>
      <c r="M30" s="11"/>
      <c r="N30" s="14">
        <f>C30/(C$7-C$171)*100</f>
        <v>0.91707652694578079</v>
      </c>
      <c r="O30" s="14">
        <f t="shared" si="7"/>
        <v>0.96782625867951766</v>
      </c>
      <c r="P30" s="14">
        <f t="shared" si="7"/>
        <v>0.8691649983923293</v>
      </c>
      <c r="Q30" s="14">
        <f t="shared" si="7"/>
        <v>0.94288643696859986</v>
      </c>
      <c r="R30" s="14">
        <f t="shared" si="7"/>
        <v>0.9978138985377869</v>
      </c>
      <c r="S30" s="14">
        <f t="shared" si="7"/>
        <v>0.89163982011896781</v>
      </c>
      <c r="T30" s="14">
        <f t="shared" si="7"/>
        <v>0.97699249036277724</v>
      </c>
      <c r="U30" s="14">
        <f t="shared" si="7"/>
        <v>1.0140517963074651</v>
      </c>
      <c r="V30" s="14">
        <f t="shared" si="7"/>
        <v>0.94232372483136695</v>
      </c>
    </row>
    <row r="31" spans="1:22" s="3" customFormat="1" ht="16.899999999999999" customHeight="1">
      <c r="A31" s="15">
        <v>14</v>
      </c>
      <c r="B31" s="11"/>
      <c r="C31" s="3">
        <f>SUM(D31:E31)</f>
        <v>1168566</v>
      </c>
      <c r="D31" s="18">
        <v>599253</v>
      </c>
      <c r="E31" s="18">
        <v>569313</v>
      </c>
      <c r="F31" s="3">
        <f>SUM(G31:H31)</f>
        <v>27078</v>
      </c>
      <c r="G31" s="18">
        <v>14052</v>
      </c>
      <c r="H31" s="18">
        <v>13026</v>
      </c>
      <c r="I31" s="3">
        <f>SUM(J31:K31)</f>
        <v>4667</v>
      </c>
      <c r="J31" s="18">
        <v>2393</v>
      </c>
      <c r="K31" s="18">
        <v>2274</v>
      </c>
      <c r="L31" s="15">
        <v>14</v>
      </c>
      <c r="M31" s="11"/>
      <c r="N31" s="14">
        <f>C31/(C$7-C$171)*100</f>
        <v>0.93008342890525053</v>
      </c>
      <c r="O31" s="14">
        <f t="shared" si="7"/>
        <v>0.98216738779053958</v>
      </c>
      <c r="P31" s="14">
        <f t="shared" si="7"/>
        <v>0.8809122904960508</v>
      </c>
      <c r="Q31" s="14">
        <f t="shared" si="7"/>
        <v>0.9626528519808365</v>
      </c>
      <c r="R31" s="14">
        <f t="shared" si="7"/>
        <v>1.0350100319076534</v>
      </c>
      <c r="S31" s="14">
        <f t="shared" si="7"/>
        <v>0.89514453155064932</v>
      </c>
      <c r="T31" s="14">
        <f t="shared" si="7"/>
        <v>1.0152803278831177</v>
      </c>
      <c r="U31" s="14">
        <f t="shared" si="7"/>
        <v>1.0770643358028247</v>
      </c>
      <c r="V31" s="14">
        <f t="shared" si="7"/>
        <v>0.95748174721471335</v>
      </c>
    </row>
    <row r="32" spans="1:22" s="3" customFormat="1" ht="16.899999999999999" customHeight="1">
      <c r="A32" s="15"/>
      <c r="B32" s="11"/>
      <c r="L32" s="15"/>
      <c r="M32" s="11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3" customFormat="1" ht="16.899999999999999" customHeight="1">
      <c r="A33" s="20" t="s">
        <v>14</v>
      </c>
      <c r="B33" s="17" t="s">
        <v>11</v>
      </c>
      <c r="C33" s="3">
        <f>D33+E33</f>
        <v>6008388</v>
      </c>
      <c r="D33" s="3">
        <f>SUM(D35:D39)</f>
        <v>3085416</v>
      </c>
      <c r="E33" s="3">
        <f>SUM(E35:E39)</f>
        <v>2922972</v>
      </c>
      <c r="F33" s="3">
        <f>G33+H33</f>
        <v>135576</v>
      </c>
      <c r="G33" s="3">
        <f>SUM(G35:G39)</f>
        <v>69783</v>
      </c>
      <c r="H33" s="3">
        <f>SUM(H35:H39)</f>
        <v>65793</v>
      </c>
      <c r="I33" s="3">
        <f>J33+K33</f>
        <v>21524</v>
      </c>
      <c r="J33" s="3">
        <f>SUM(J35:J39)</f>
        <v>10905</v>
      </c>
      <c r="K33" s="3">
        <f>SUM(K35:K39)</f>
        <v>10619</v>
      </c>
      <c r="L33" s="20" t="s">
        <v>14</v>
      </c>
      <c r="M33" s="17" t="s">
        <v>11</v>
      </c>
      <c r="N33" s="14">
        <f>C33/(C$7-C$171)*100</f>
        <v>4.7821878381136882</v>
      </c>
      <c r="O33" s="14">
        <f t="shared" ref="O33:V33" si="8">D33/(D$7-D$171)*100</f>
        <v>5.0569541962528941</v>
      </c>
      <c r="P33" s="14">
        <f t="shared" si="8"/>
        <v>4.5227879208376107</v>
      </c>
      <c r="Q33" s="14">
        <f t="shared" si="8"/>
        <v>4.8198767656456862</v>
      </c>
      <c r="R33" s="14">
        <f t="shared" si="8"/>
        <v>5.1399163860384132</v>
      </c>
      <c r="S33" s="14">
        <f t="shared" si="8"/>
        <v>4.5212839063651051</v>
      </c>
      <c r="T33" s="14">
        <f t="shared" si="8"/>
        <v>4.6824284931125399</v>
      </c>
      <c r="U33" s="14">
        <f t="shared" si="8"/>
        <v>4.9082267371206871</v>
      </c>
      <c r="V33" s="14">
        <f t="shared" si="8"/>
        <v>4.4711955469098692</v>
      </c>
    </row>
    <row r="34" spans="1:22" s="3" customFormat="1" ht="16.899999999999999" customHeight="1">
      <c r="A34" s="21"/>
      <c r="B34" s="11"/>
      <c r="L34" s="21"/>
      <c r="M34" s="11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3" customFormat="1" ht="16.899999999999999" customHeight="1">
      <c r="A35" s="15">
        <v>15</v>
      </c>
      <c r="B35" s="11"/>
      <c r="C35" s="3">
        <f>SUM(D35:E35)</f>
        <v>1195559</v>
      </c>
      <c r="D35" s="18">
        <v>615314</v>
      </c>
      <c r="E35" s="18">
        <v>580245</v>
      </c>
      <c r="F35" s="3">
        <f>SUM(G35:H35)</f>
        <v>26786</v>
      </c>
      <c r="G35" s="18">
        <v>13670</v>
      </c>
      <c r="H35" s="18">
        <v>13116</v>
      </c>
      <c r="I35" s="3">
        <f>SUM(J35:K35)</f>
        <v>4506</v>
      </c>
      <c r="J35" s="18">
        <v>2277</v>
      </c>
      <c r="K35" s="18">
        <v>2229</v>
      </c>
      <c r="L35" s="15">
        <v>15</v>
      </c>
      <c r="M35" s="11"/>
      <c r="N35" s="14">
        <f>C35/(C$7-C$171)*100</f>
        <v>0.95156766000254367</v>
      </c>
      <c r="O35" s="14">
        <f t="shared" ref="O35:V39" si="9">D35/(D$7-D$171)*100</f>
        <v>1.0084911448936393</v>
      </c>
      <c r="P35" s="14">
        <f t="shared" si="9"/>
        <v>0.89782764840936524</v>
      </c>
      <c r="Q35" s="14">
        <f t="shared" si="9"/>
        <v>0.95227192898879853</v>
      </c>
      <c r="R35" s="14">
        <f t="shared" si="9"/>
        <v>1.0068735508239128</v>
      </c>
      <c r="S35" s="14">
        <f t="shared" si="9"/>
        <v>0.90132931643008718</v>
      </c>
      <c r="T35" s="14">
        <f t="shared" si="9"/>
        <v>0.98025565833326089</v>
      </c>
      <c r="U35" s="14">
        <f t="shared" si="9"/>
        <v>1.024853945935241</v>
      </c>
      <c r="V35" s="14">
        <f t="shared" si="9"/>
        <v>0.93853421923553038</v>
      </c>
    </row>
    <row r="36" spans="1:22" s="3" customFormat="1" ht="16.899999999999999" customHeight="1">
      <c r="A36" s="15">
        <v>16</v>
      </c>
      <c r="B36" s="11"/>
      <c r="C36" s="3">
        <f>SUM(D36:E36)</f>
        <v>1196987</v>
      </c>
      <c r="D36" s="18">
        <v>615201</v>
      </c>
      <c r="E36" s="18">
        <v>581786</v>
      </c>
      <c r="F36" s="3">
        <f>SUM(G36:H36)</f>
        <v>27275</v>
      </c>
      <c r="G36" s="18">
        <v>14207</v>
      </c>
      <c r="H36" s="18">
        <v>13068</v>
      </c>
      <c r="I36" s="3">
        <f>SUM(J36:K36)</f>
        <v>4581</v>
      </c>
      <c r="J36" s="18">
        <v>2310</v>
      </c>
      <c r="K36" s="18">
        <v>2271</v>
      </c>
      <c r="L36" s="15">
        <v>16</v>
      </c>
      <c r="M36" s="11"/>
      <c r="N36" s="14">
        <f>C36/(C$7-C$171)*100</f>
        <v>0.95270423178066888</v>
      </c>
      <c r="O36" s="14">
        <f t="shared" si="9"/>
        <v>1.0083059394548342</v>
      </c>
      <c r="P36" s="14">
        <f t="shared" si="9"/>
        <v>0.90021207637720446</v>
      </c>
      <c r="Q36" s="14">
        <f t="shared" si="9"/>
        <v>0.96965641988984841</v>
      </c>
      <c r="R36" s="14">
        <f t="shared" si="9"/>
        <v>1.046426666902365</v>
      </c>
      <c r="S36" s="14">
        <f t="shared" si="9"/>
        <v>0.8980307644943869</v>
      </c>
      <c r="T36" s="14">
        <f t="shared" si="9"/>
        <v>0.99657149818567858</v>
      </c>
      <c r="U36" s="14">
        <f t="shared" si="9"/>
        <v>1.0397069016734328</v>
      </c>
      <c r="V36" s="14">
        <f t="shared" si="9"/>
        <v>0.95621857868276783</v>
      </c>
    </row>
    <row r="37" spans="1:22" s="3" customFormat="1" ht="16.899999999999999" customHeight="1">
      <c r="A37" s="15">
        <v>17</v>
      </c>
      <c r="B37" s="11"/>
      <c r="C37" s="3">
        <f>SUM(D37:E37)</f>
        <v>1214737</v>
      </c>
      <c r="D37" s="18">
        <v>624601</v>
      </c>
      <c r="E37" s="18">
        <v>590136</v>
      </c>
      <c r="F37" s="3">
        <f>SUM(G37:H37)</f>
        <v>27733</v>
      </c>
      <c r="G37" s="18">
        <v>14368</v>
      </c>
      <c r="H37" s="18">
        <v>13365</v>
      </c>
      <c r="I37" s="3">
        <f>SUM(J37:K37)</f>
        <v>4506</v>
      </c>
      <c r="J37" s="18">
        <v>2291</v>
      </c>
      <c r="K37" s="18">
        <v>2215</v>
      </c>
      <c r="L37" s="15">
        <v>17</v>
      </c>
      <c r="M37" s="11"/>
      <c r="N37" s="14">
        <f>C37/(C$7-C$171)*100</f>
        <v>0.96683178714602103</v>
      </c>
      <c r="O37" s="14">
        <f t="shared" si="9"/>
        <v>1.0237124095855321</v>
      </c>
      <c r="P37" s="14">
        <f t="shared" si="9"/>
        <v>0.91313224090118683</v>
      </c>
      <c r="Q37" s="14">
        <f t="shared" si="9"/>
        <v>0.98593882650064768</v>
      </c>
      <c r="R37" s="14">
        <f t="shared" si="9"/>
        <v>1.0582852361549362</v>
      </c>
      <c r="S37" s="14">
        <f t="shared" si="9"/>
        <v>0.91844055459653218</v>
      </c>
      <c r="T37" s="14">
        <f t="shared" si="9"/>
        <v>0.98025565833326089</v>
      </c>
      <c r="U37" s="14">
        <f t="shared" si="9"/>
        <v>1.031155199884777</v>
      </c>
      <c r="V37" s="14">
        <f t="shared" si="9"/>
        <v>0.93263943275311789</v>
      </c>
    </row>
    <row r="38" spans="1:22" s="3" customFormat="1" ht="16.899999999999999" customHeight="1">
      <c r="A38" s="15">
        <v>18</v>
      </c>
      <c r="B38" s="11"/>
      <c r="C38" s="3">
        <f>SUM(D38:E38)</f>
        <v>1206550</v>
      </c>
      <c r="D38" s="18">
        <v>618127</v>
      </c>
      <c r="E38" s="18">
        <v>588423</v>
      </c>
      <c r="F38" s="3">
        <f>SUM(G38:H38)</f>
        <v>27422</v>
      </c>
      <c r="G38" s="18">
        <v>13989</v>
      </c>
      <c r="H38" s="18">
        <v>13433</v>
      </c>
      <c r="I38" s="3">
        <f>SUM(J38:K38)</f>
        <v>4263</v>
      </c>
      <c r="J38" s="18">
        <v>2142</v>
      </c>
      <c r="K38" s="18">
        <v>2121</v>
      </c>
      <c r="L38" s="15">
        <v>18</v>
      </c>
      <c r="M38" s="11"/>
      <c r="N38" s="14">
        <f>C38/(C$7-C$171)*100</f>
        <v>0.96031560146849215</v>
      </c>
      <c r="O38" s="14">
        <f t="shared" si="9"/>
        <v>1.0131016130295598</v>
      </c>
      <c r="P38" s="14">
        <f t="shared" si="9"/>
        <v>0.91048167301740457</v>
      </c>
      <c r="Q38" s="14">
        <f t="shared" si="9"/>
        <v>0.97488243249200457</v>
      </c>
      <c r="R38" s="14">
        <f t="shared" si="9"/>
        <v>1.0303697222001256</v>
      </c>
      <c r="S38" s="14">
        <f t="shared" si="9"/>
        <v>0.9231135031721075</v>
      </c>
      <c r="T38" s="14">
        <f t="shared" si="9"/>
        <v>0.92739233721142711</v>
      </c>
      <c r="U38" s="14">
        <f t="shared" si="9"/>
        <v>0.96409185427900146</v>
      </c>
      <c r="V38" s="14">
        <f t="shared" si="9"/>
        <v>0.89306015208549128</v>
      </c>
    </row>
    <row r="39" spans="1:22" s="3" customFormat="1" ht="16.899999999999999" customHeight="1">
      <c r="A39" s="15">
        <v>19</v>
      </c>
      <c r="B39" s="11"/>
      <c r="C39" s="3">
        <f>SUM(D39:E39)</f>
        <v>1194555</v>
      </c>
      <c r="D39" s="18">
        <v>612173</v>
      </c>
      <c r="E39" s="18">
        <v>582382</v>
      </c>
      <c r="F39" s="3">
        <f>SUM(G39:H39)</f>
        <v>26360</v>
      </c>
      <c r="G39" s="18">
        <v>13549</v>
      </c>
      <c r="H39" s="18">
        <v>12811</v>
      </c>
      <c r="I39" s="3">
        <f>SUM(J39:K39)</f>
        <v>3668</v>
      </c>
      <c r="J39" s="18">
        <v>1885</v>
      </c>
      <c r="K39" s="18">
        <v>1783</v>
      </c>
      <c r="L39" s="15">
        <v>19</v>
      </c>
      <c r="M39" s="11"/>
      <c r="N39" s="14">
        <f>C39/(C$7-C$171)*100</f>
        <v>0.95076855771596258</v>
      </c>
      <c r="O39" s="14">
        <f t="shared" si="9"/>
        <v>1.0033430892893285</v>
      </c>
      <c r="P39" s="14">
        <f t="shared" si="9"/>
        <v>0.90113428213244917</v>
      </c>
      <c r="Q39" s="14">
        <f t="shared" si="9"/>
        <v>0.93712715777438704</v>
      </c>
      <c r="R39" s="14">
        <f t="shared" si="9"/>
        <v>0.99796120995707338</v>
      </c>
      <c r="S39" s="14">
        <f t="shared" si="9"/>
        <v>0.88036976767199204</v>
      </c>
      <c r="T39" s="14">
        <f t="shared" si="9"/>
        <v>0.7979533410489128</v>
      </c>
      <c r="U39" s="14">
        <f t="shared" si="9"/>
        <v>0.84841883534823426</v>
      </c>
      <c r="V39" s="14">
        <f t="shared" si="9"/>
        <v>0.75074316415296127</v>
      </c>
    </row>
    <row r="40" spans="1:22" s="3" customFormat="1" ht="16.899999999999999" customHeight="1">
      <c r="A40" s="15"/>
      <c r="B40" s="11"/>
      <c r="L40" s="15"/>
      <c r="M40" s="11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3" customFormat="1" ht="16.899999999999999" customHeight="1">
      <c r="A41" s="20" t="s">
        <v>15</v>
      </c>
      <c r="B41" s="17" t="s">
        <v>11</v>
      </c>
      <c r="C41" s="3">
        <f>D41+E41</f>
        <v>5968127</v>
      </c>
      <c r="D41" s="3">
        <f>SUM(D43:D47)</f>
        <v>3046392</v>
      </c>
      <c r="E41" s="3">
        <f>SUM(E43:E47)</f>
        <v>2921735</v>
      </c>
      <c r="F41" s="3">
        <f>G41+H41</f>
        <v>129284</v>
      </c>
      <c r="G41" s="3">
        <f>SUM(G43:G47)</f>
        <v>66079</v>
      </c>
      <c r="H41" s="3">
        <f>SUM(H43:H47)</f>
        <v>63205</v>
      </c>
      <c r="I41" s="3">
        <f>J41+K41</f>
        <v>19567</v>
      </c>
      <c r="J41" s="3">
        <f>SUM(J43:J47)</f>
        <v>10044</v>
      </c>
      <c r="K41" s="3">
        <f>SUM(K43:K47)</f>
        <v>9523</v>
      </c>
      <c r="L41" s="20" t="s">
        <v>15</v>
      </c>
      <c r="M41" s="17" t="s">
        <v>11</v>
      </c>
      <c r="N41" s="14">
        <f>C41/(C$7-C$171)*100</f>
        <v>4.7501433588706208</v>
      </c>
      <c r="O41" s="14">
        <f t="shared" ref="O41:V41" si="10">D41/(D$7-D$171)*100</f>
        <v>4.9929943994039201</v>
      </c>
      <c r="P41" s="14">
        <f t="shared" si="10"/>
        <v>4.5208738796979491</v>
      </c>
      <c r="Q41" s="14">
        <f t="shared" si="10"/>
        <v>4.5961892058309504</v>
      </c>
      <c r="R41" s="14">
        <f t="shared" si="10"/>
        <v>4.867095637519629</v>
      </c>
      <c r="S41" s="14">
        <f t="shared" si="10"/>
        <v>4.3434369811652687</v>
      </c>
      <c r="T41" s="14">
        <f t="shared" si="10"/>
        <v>4.2566938452301191</v>
      </c>
      <c r="U41" s="14">
        <f t="shared" si="10"/>
        <v>4.5206996192242253</v>
      </c>
      <c r="V41" s="14">
        <f t="shared" si="10"/>
        <v>4.0097179765724338</v>
      </c>
    </row>
    <row r="42" spans="1:22" s="3" customFormat="1" ht="16.899999999999999" customHeight="1">
      <c r="A42" s="15"/>
      <c r="B42" s="11"/>
      <c r="L42" s="15"/>
      <c r="M42" s="11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3" customFormat="1" ht="16.899999999999999" customHeight="1">
      <c r="A43" s="15">
        <v>20</v>
      </c>
      <c r="B43" s="11"/>
      <c r="C43" s="3">
        <f>SUM(D43:E43)</f>
        <v>1209293</v>
      </c>
      <c r="D43" s="18">
        <v>618294</v>
      </c>
      <c r="E43" s="18">
        <v>590999</v>
      </c>
      <c r="F43" s="3">
        <f>SUM(G43:H43)</f>
        <v>26199</v>
      </c>
      <c r="G43" s="18">
        <v>13330</v>
      </c>
      <c r="H43" s="18">
        <v>12869</v>
      </c>
      <c r="I43" s="3">
        <f>SUM(J43:K43)</f>
        <v>3766</v>
      </c>
      <c r="J43" s="18">
        <v>1891</v>
      </c>
      <c r="K43" s="18">
        <v>1875</v>
      </c>
      <c r="L43" s="15">
        <v>20</v>
      </c>
      <c r="M43" s="11"/>
      <c r="N43" s="14">
        <f>C43/(C$7-C$171)*100</f>
        <v>0.96249880622157158</v>
      </c>
      <c r="O43" s="14">
        <f t="shared" ref="O43:V47" si="11">D43/(D$7-D$171)*100</f>
        <v>1.0133753237223075</v>
      </c>
      <c r="P43" s="14">
        <f t="shared" si="11"/>
        <v>0.91446758245618054</v>
      </c>
      <c r="Q43" s="14">
        <f t="shared" si="11"/>
        <v>0.93140342968631129</v>
      </c>
      <c r="R43" s="14">
        <f t="shared" si="11"/>
        <v>0.98183060954519075</v>
      </c>
      <c r="S43" s="14">
        <f t="shared" si="11"/>
        <v>0.88435551792762979</v>
      </c>
      <c r="T43" s="14">
        <f t="shared" si="11"/>
        <v>0.81927270512273853</v>
      </c>
      <c r="U43" s="14">
        <f t="shared" si="11"/>
        <v>0.85111937275517824</v>
      </c>
      <c r="V43" s="14">
        <f t="shared" si="11"/>
        <v>0.78948033246595761</v>
      </c>
    </row>
    <row r="44" spans="1:22" s="3" customFormat="1" ht="16.899999999999999" customHeight="1">
      <c r="A44" s="15">
        <v>21</v>
      </c>
      <c r="B44" s="11"/>
      <c r="C44" s="3">
        <f>SUM(D44:E44)</f>
        <v>1200645</v>
      </c>
      <c r="D44" s="18">
        <v>613685</v>
      </c>
      <c r="E44" s="18">
        <v>586960</v>
      </c>
      <c r="F44" s="3">
        <f>SUM(G44:H44)</f>
        <v>26007</v>
      </c>
      <c r="G44" s="18">
        <v>13230</v>
      </c>
      <c r="H44" s="18">
        <v>12777</v>
      </c>
      <c r="I44" s="3">
        <f>SUM(J44:K44)</f>
        <v>3738</v>
      </c>
      <c r="J44" s="18">
        <v>1943</v>
      </c>
      <c r="K44" s="18">
        <v>1795</v>
      </c>
      <c r="L44" s="15">
        <v>21</v>
      </c>
      <c r="M44" s="11"/>
      <c r="N44" s="14">
        <f>C44/(C$7-C$171)*100</f>
        <v>0.95561570206384949</v>
      </c>
      <c r="O44" s="14">
        <f t="shared" si="11"/>
        <v>1.0058212363997132</v>
      </c>
      <c r="P44" s="14">
        <f t="shared" si="11"/>
        <v>0.9082179364067956</v>
      </c>
      <c r="Q44" s="14">
        <f t="shared" si="11"/>
        <v>0.92457761730798493</v>
      </c>
      <c r="R44" s="14">
        <f t="shared" si="11"/>
        <v>0.97446503858086075</v>
      </c>
      <c r="S44" s="14">
        <f t="shared" si="11"/>
        <v>0.87803329338420433</v>
      </c>
      <c r="T44" s="14">
        <f t="shared" si="11"/>
        <v>0.81318145824450272</v>
      </c>
      <c r="U44" s="14">
        <f t="shared" si="11"/>
        <v>0.87452403028202619</v>
      </c>
      <c r="V44" s="14">
        <f t="shared" si="11"/>
        <v>0.75579583828074337</v>
      </c>
    </row>
    <row r="45" spans="1:22" s="3" customFormat="1" ht="16.899999999999999" customHeight="1">
      <c r="A45" s="15">
        <v>22</v>
      </c>
      <c r="B45" s="11"/>
      <c r="C45" s="3">
        <f>SUM(D45:E45)</f>
        <v>1176156</v>
      </c>
      <c r="D45" s="18">
        <v>600363</v>
      </c>
      <c r="E45" s="18">
        <v>575793</v>
      </c>
      <c r="F45" s="3">
        <f>SUM(G45:H45)</f>
        <v>25475</v>
      </c>
      <c r="G45" s="18">
        <v>13086</v>
      </c>
      <c r="H45" s="18">
        <v>12389</v>
      </c>
      <c r="I45" s="3">
        <f>SUM(J45:K45)</f>
        <v>3896</v>
      </c>
      <c r="J45" s="18">
        <v>2036</v>
      </c>
      <c r="K45" s="18">
        <v>1860</v>
      </c>
      <c r="L45" s="15">
        <v>22</v>
      </c>
      <c r="M45" s="11"/>
      <c r="N45" s="14">
        <f>C45/(C$7-C$171)*100</f>
        <v>0.93612445117133636</v>
      </c>
      <c r="O45" s="14">
        <f t="shared" si="11"/>
        <v>0.98398666245490918</v>
      </c>
      <c r="P45" s="14">
        <f t="shared" si="11"/>
        <v>0.89093895709669824</v>
      </c>
      <c r="Q45" s="14">
        <f t="shared" si="11"/>
        <v>0.90566442884303899</v>
      </c>
      <c r="R45" s="14">
        <f t="shared" si="11"/>
        <v>0.96385861639222559</v>
      </c>
      <c r="S45" s="14">
        <f t="shared" si="11"/>
        <v>0.85136999857062745</v>
      </c>
      <c r="T45" s="14">
        <f t="shared" si="11"/>
        <v>0.84755349420026282</v>
      </c>
      <c r="U45" s="14">
        <f t="shared" si="11"/>
        <v>0.9163823600896579</v>
      </c>
      <c r="V45" s="14">
        <f t="shared" si="11"/>
        <v>0.78316448980622999</v>
      </c>
    </row>
    <row r="46" spans="1:22" s="3" customFormat="1" ht="16.899999999999999" customHeight="1">
      <c r="A46" s="15">
        <v>23</v>
      </c>
      <c r="B46" s="11"/>
      <c r="C46" s="3">
        <f>SUM(D46:E46)</f>
        <v>1192480</v>
      </c>
      <c r="D46" s="18">
        <v>608260</v>
      </c>
      <c r="E46" s="18">
        <v>584220</v>
      </c>
      <c r="F46" s="3">
        <f>SUM(G46:H46)</f>
        <v>25761</v>
      </c>
      <c r="G46" s="18">
        <v>13214</v>
      </c>
      <c r="H46" s="18">
        <v>12547</v>
      </c>
      <c r="I46" s="3">
        <f>SUM(J46:K46)</f>
        <v>4028</v>
      </c>
      <c r="J46" s="18">
        <v>2075</v>
      </c>
      <c r="K46" s="18">
        <v>1953</v>
      </c>
      <c r="L46" s="15">
        <v>23</v>
      </c>
      <c r="M46" s="11"/>
      <c r="N46" s="14">
        <f>C46/(C$7-C$171)*100</f>
        <v>0.94911702659578756</v>
      </c>
      <c r="O46" s="14">
        <f t="shared" si="11"/>
        <v>0.99692973635087967</v>
      </c>
      <c r="P46" s="14">
        <f t="shared" si="11"/>
        <v>0.90397826565281802</v>
      </c>
      <c r="Q46" s="14">
        <f t="shared" si="11"/>
        <v>0.91583204519825423</v>
      </c>
      <c r="R46" s="14">
        <f t="shared" si="11"/>
        <v>0.97328654722656804</v>
      </c>
      <c r="S46" s="14">
        <f t="shared" si="11"/>
        <v>0.86222773202564074</v>
      </c>
      <c r="T46" s="14">
        <f t="shared" si="11"/>
        <v>0.87626937234051816</v>
      </c>
      <c r="U46" s="14">
        <f t="shared" si="11"/>
        <v>0.93393585323479378</v>
      </c>
      <c r="V46" s="14">
        <f t="shared" si="11"/>
        <v>0.82232271429654147</v>
      </c>
    </row>
    <row r="47" spans="1:22" s="3" customFormat="1" ht="16.899999999999999" customHeight="1">
      <c r="A47" s="15">
        <v>24</v>
      </c>
      <c r="B47" s="11"/>
      <c r="C47" s="3">
        <f>SUM(D47:E47)</f>
        <v>1189553</v>
      </c>
      <c r="D47" s="18">
        <v>605790</v>
      </c>
      <c r="E47" s="18">
        <v>583763</v>
      </c>
      <c r="F47" s="3">
        <f>SUM(G47:H47)</f>
        <v>25842</v>
      </c>
      <c r="G47" s="18">
        <v>13219</v>
      </c>
      <c r="H47" s="18">
        <v>12623</v>
      </c>
      <c r="I47" s="3">
        <f>SUM(J47:K47)</f>
        <v>4139</v>
      </c>
      <c r="J47" s="18">
        <v>2099</v>
      </c>
      <c r="K47" s="18">
        <v>2040</v>
      </c>
      <c r="L47" s="15">
        <v>24</v>
      </c>
      <c r="M47" s="11"/>
      <c r="N47" s="14">
        <f>C47/(C$7-C$171)*100</f>
        <v>0.94678737281807568</v>
      </c>
      <c r="O47" s="14">
        <f t="shared" si="11"/>
        <v>0.99288144047611115</v>
      </c>
      <c r="P47" s="14">
        <f t="shared" si="11"/>
        <v>0.90327113808545756</v>
      </c>
      <c r="Q47" s="14">
        <f t="shared" si="11"/>
        <v>0.91871168479536069</v>
      </c>
      <c r="R47" s="14">
        <f t="shared" si="11"/>
        <v>0.97365482577478435</v>
      </c>
      <c r="S47" s="14">
        <f t="shared" si="11"/>
        <v>0.86745043925716603</v>
      </c>
      <c r="T47" s="14">
        <f t="shared" si="11"/>
        <v>0.90041681532209639</v>
      </c>
      <c r="U47" s="14">
        <f t="shared" si="11"/>
        <v>0.9447380028625697</v>
      </c>
      <c r="V47" s="14">
        <f t="shared" si="11"/>
        <v>0.8589546017229619</v>
      </c>
    </row>
    <row r="48" spans="1:22" s="3" customFormat="1" ht="16.899999999999999" customHeight="1">
      <c r="A48" s="15"/>
      <c r="B48" s="11"/>
      <c r="L48" s="15"/>
      <c r="M48" s="11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3" customFormat="1" ht="16.899999999999999" customHeight="1">
      <c r="A49" s="20" t="s">
        <v>16</v>
      </c>
      <c r="B49" s="17" t="s">
        <v>11</v>
      </c>
      <c r="C49" s="3">
        <f>D49+E49</f>
        <v>6409612</v>
      </c>
      <c r="D49" s="3">
        <f>SUM(D51:D55)</f>
        <v>3255717</v>
      </c>
      <c r="E49" s="3">
        <f>SUM(E51:E55)</f>
        <v>3153895</v>
      </c>
      <c r="F49" s="3">
        <f>G49+H49</f>
        <v>140338</v>
      </c>
      <c r="G49" s="3">
        <f>SUM(G51:G55)</f>
        <v>71845</v>
      </c>
      <c r="H49" s="3">
        <f>SUM(H51:H55)</f>
        <v>68493</v>
      </c>
      <c r="I49" s="3">
        <f>J49+K49</f>
        <v>23567</v>
      </c>
      <c r="J49" s="3">
        <f>SUM(J51:J55)</f>
        <v>12237</v>
      </c>
      <c r="K49" s="3">
        <f>SUM(K51:K55)</f>
        <v>11330</v>
      </c>
      <c r="L49" s="20" t="s">
        <v>16</v>
      </c>
      <c r="M49" s="17" t="s">
        <v>11</v>
      </c>
      <c r="N49" s="14">
        <f>C49/(C$7-C$171)*100</f>
        <v>5.1015294873479462</v>
      </c>
      <c r="O49" s="14">
        <f t="shared" ref="O49:V49" si="12">D49/(D$7-D$171)*100</f>
        <v>5.3360751823941674</v>
      </c>
      <c r="P49" s="14">
        <f t="shared" si="12"/>
        <v>4.8801008732174429</v>
      </c>
      <c r="Q49" s="14">
        <f t="shared" si="12"/>
        <v>4.9891711330706343</v>
      </c>
      <c r="R49" s="14">
        <f t="shared" si="12"/>
        <v>5.2917944593228983</v>
      </c>
      <c r="S49" s="14">
        <f t="shared" si="12"/>
        <v>4.706827452748243</v>
      </c>
      <c r="T49" s="14">
        <f t="shared" si="12"/>
        <v>5.1268719706924006</v>
      </c>
      <c r="U49" s="14">
        <f t="shared" si="12"/>
        <v>5.5077460414622514</v>
      </c>
      <c r="V49" s="14">
        <f t="shared" si="12"/>
        <v>4.7705664889809594</v>
      </c>
    </row>
    <row r="50" spans="1:22" s="3" customFormat="1" ht="16.899999999999999" customHeight="1">
      <c r="A50" s="15"/>
      <c r="B50" s="11"/>
      <c r="L50" s="15"/>
      <c r="M50" s="11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3" customFormat="1" ht="16.899999999999999" customHeight="1">
      <c r="A51" s="15">
        <v>25</v>
      </c>
      <c r="B51" s="11"/>
      <c r="C51" s="3">
        <f>SUM(D51:E51)</f>
        <v>1212699</v>
      </c>
      <c r="D51" s="18">
        <v>616202</v>
      </c>
      <c r="E51" s="18">
        <v>596497</v>
      </c>
      <c r="F51" s="3">
        <f>SUM(G51:H51)</f>
        <v>26382</v>
      </c>
      <c r="G51" s="18">
        <v>13550</v>
      </c>
      <c r="H51" s="18">
        <v>12832</v>
      </c>
      <c r="I51" s="3">
        <f>SUM(J51:K51)</f>
        <v>4280</v>
      </c>
      <c r="J51" s="18">
        <v>2245</v>
      </c>
      <c r="K51" s="18">
        <v>2035</v>
      </c>
      <c r="L51" s="15">
        <v>25</v>
      </c>
      <c r="M51" s="11"/>
      <c r="N51" s="14">
        <f>C51/(C$7-C$171)*100</f>
        <v>0.96520970501449488</v>
      </c>
      <c r="O51" s="14">
        <f t="shared" ref="O51:V55" si="13">D51/(D$7-D$171)*100</f>
        <v>1.0099465646251351</v>
      </c>
      <c r="P51" s="14">
        <f t="shared" si="13"/>
        <v>0.922974775815804</v>
      </c>
      <c r="Q51" s="14">
        <f t="shared" si="13"/>
        <v>0.9379092821094035</v>
      </c>
      <c r="R51" s="14">
        <f t="shared" si="13"/>
        <v>0.99803486566671673</v>
      </c>
      <c r="S51" s="14">
        <f t="shared" si="13"/>
        <v>0.88181288414386083</v>
      </c>
      <c r="T51" s="14">
        <f t="shared" si="13"/>
        <v>0.93109059424464191</v>
      </c>
      <c r="U51" s="14">
        <f t="shared" si="13"/>
        <v>1.0104510797648731</v>
      </c>
      <c r="V51" s="14">
        <f t="shared" si="13"/>
        <v>0.85684932083638587</v>
      </c>
    </row>
    <row r="52" spans="1:22" s="3" customFormat="1" ht="16.899999999999999" customHeight="1">
      <c r="A52" s="15">
        <v>26</v>
      </c>
      <c r="B52" s="11"/>
      <c r="C52" s="3">
        <f>SUM(D52:E52)</f>
        <v>1242780</v>
      </c>
      <c r="D52" s="18">
        <v>631361</v>
      </c>
      <c r="E52" s="18">
        <v>611419</v>
      </c>
      <c r="F52" s="3">
        <f>SUM(G52:H52)</f>
        <v>27567</v>
      </c>
      <c r="G52" s="18">
        <v>14232</v>
      </c>
      <c r="H52" s="18">
        <v>13335</v>
      </c>
      <c r="I52" s="3">
        <f>SUM(J52:K52)</f>
        <v>4580</v>
      </c>
      <c r="J52" s="18">
        <v>2404</v>
      </c>
      <c r="K52" s="18">
        <v>2176</v>
      </c>
      <c r="L52" s="15">
        <v>26</v>
      </c>
      <c r="M52" s="11"/>
      <c r="N52" s="14">
        <f>C52/(C$7-C$171)*100</f>
        <v>0.98915173278605328</v>
      </c>
      <c r="O52" s="14">
        <f t="shared" si="13"/>
        <v>1.0347919561901615</v>
      </c>
      <c r="P52" s="14">
        <f t="shared" si="13"/>
        <v>0.9460639608489616</v>
      </c>
      <c r="Q52" s="14">
        <f t="shared" si="13"/>
        <v>0.98003734288188638</v>
      </c>
      <c r="R52" s="14">
        <f t="shared" si="13"/>
        <v>1.0482680596434475</v>
      </c>
      <c r="S52" s="14">
        <f t="shared" si="13"/>
        <v>0.91637895963671956</v>
      </c>
      <c r="T52" s="14">
        <f t="shared" si="13"/>
        <v>0.99635395365431301</v>
      </c>
      <c r="U52" s="14">
        <f t="shared" si="13"/>
        <v>1.0820153210488888</v>
      </c>
      <c r="V52" s="14">
        <f t="shared" si="13"/>
        <v>0.91621824183782608</v>
      </c>
    </row>
    <row r="53" spans="1:22" s="3" customFormat="1" ht="16.899999999999999" customHeight="1">
      <c r="A53" s="15">
        <v>27</v>
      </c>
      <c r="B53" s="11"/>
      <c r="C53" s="3">
        <f>SUM(D53:E53)</f>
        <v>1284897</v>
      </c>
      <c r="D53" s="18">
        <v>653268</v>
      </c>
      <c r="E53" s="18">
        <v>631629</v>
      </c>
      <c r="F53" s="3">
        <f>SUM(G53:H53)</f>
        <v>27847</v>
      </c>
      <c r="G53" s="18">
        <v>14315</v>
      </c>
      <c r="H53" s="18">
        <v>13532</v>
      </c>
      <c r="I53" s="3">
        <f>SUM(J53:K53)</f>
        <v>4754</v>
      </c>
      <c r="J53" s="18">
        <v>2419</v>
      </c>
      <c r="K53" s="18">
        <v>2335</v>
      </c>
      <c r="L53" s="15">
        <v>27</v>
      </c>
      <c r="M53" s="11"/>
      <c r="N53" s="14">
        <f>C53/(C$7-C$171)*100</f>
        <v>1.0226734369732386</v>
      </c>
      <c r="O53" s="14">
        <f t="shared" si="13"/>
        <v>1.0706972265256081</v>
      </c>
      <c r="P53" s="14">
        <f t="shared" si="13"/>
        <v>0.97733540097227722</v>
      </c>
      <c r="Q53" s="14">
        <f t="shared" si="13"/>
        <v>0.98999165260027899</v>
      </c>
      <c r="R53" s="14">
        <f t="shared" si="13"/>
        <v>1.0543814835438414</v>
      </c>
      <c r="S53" s="14">
        <f t="shared" si="13"/>
        <v>0.92991676653948929</v>
      </c>
      <c r="T53" s="14">
        <f t="shared" si="13"/>
        <v>1.0342067021119223</v>
      </c>
      <c r="U53" s="14">
        <f t="shared" si="13"/>
        <v>1.0887666645662486</v>
      </c>
      <c r="V53" s="14">
        <f t="shared" si="13"/>
        <v>0.9831661740309392</v>
      </c>
    </row>
    <row r="54" spans="1:22" s="3" customFormat="1" ht="16.899999999999999" customHeight="1">
      <c r="A54" s="15">
        <v>28</v>
      </c>
      <c r="B54" s="11"/>
      <c r="C54" s="3">
        <f>SUM(D54:E54)</f>
        <v>1321987</v>
      </c>
      <c r="D54" s="18">
        <v>670795</v>
      </c>
      <c r="E54" s="18">
        <v>651192</v>
      </c>
      <c r="F54" s="3">
        <f>SUM(G54:H54)</f>
        <v>29074</v>
      </c>
      <c r="G54" s="18">
        <v>14811</v>
      </c>
      <c r="H54" s="18">
        <v>14263</v>
      </c>
      <c r="I54" s="3">
        <f>SUM(J54:K54)</f>
        <v>4940</v>
      </c>
      <c r="J54" s="18">
        <v>2532</v>
      </c>
      <c r="K54" s="18">
        <v>2408</v>
      </c>
      <c r="L54" s="15">
        <v>28</v>
      </c>
      <c r="M54" s="11"/>
      <c r="N54" s="14">
        <f>C54/(C$7-C$171)*100</f>
        <v>1.052194058297234</v>
      </c>
      <c r="O54" s="14">
        <f t="shared" si="13"/>
        <v>1.099423737374623</v>
      </c>
      <c r="P54" s="14">
        <f t="shared" si="13"/>
        <v>1.0076057217606209</v>
      </c>
      <c r="Q54" s="14">
        <f t="shared" si="13"/>
        <v>1.0336128598305208</v>
      </c>
      <c r="R54" s="14">
        <f t="shared" si="13"/>
        <v>1.0909147155269183</v>
      </c>
      <c r="S54" s="14">
        <f t="shared" si="13"/>
        <v>0.9801509637269239</v>
      </c>
      <c r="T54" s="14">
        <f t="shared" si="13"/>
        <v>1.0746699849459185</v>
      </c>
      <c r="U54" s="14">
        <f t="shared" si="13"/>
        <v>1.1396267857303604</v>
      </c>
      <c r="V54" s="14">
        <f t="shared" si="13"/>
        <v>1.0139032749749473</v>
      </c>
    </row>
    <row r="55" spans="1:22" s="3" customFormat="1" ht="16.899999999999999" customHeight="1">
      <c r="A55" s="15">
        <v>29</v>
      </c>
      <c r="B55" s="11"/>
      <c r="C55" s="3">
        <f>SUM(D55:E55)</f>
        <v>1347249</v>
      </c>
      <c r="D55" s="18">
        <v>684091</v>
      </c>
      <c r="E55" s="18">
        <v>663158</v>
      </c>
      <c r="F55" s="3">
        <f>SUM(G55:H55)</f>
        <v>29468</v>
      </c>
      <c r="G55" s="18">
        <v>14937</v>
      </c>
      <c r="H55" s="18">
        <v>14531</v>
      </c>
      <c r="I55" s="3">
        <f>SUM(J55:K55)</f>
        <v>5013</v>
      </c>
      <c r="J55" s="18">
        <v>2637</v>
      </c>
      <c r="K55" s="18">
        <v>2376</v>
      </c>
      <c r="L55" s="15">
        <v>29</v>
      </c>
      <c r="M55" s="11"/>
      <c r="N55" s="14">
        <f>C55/(C$7-C$171)*100</f>
        <v>1.0723005542769255</v>
      </c>
      <c r="O55" s="14">
        <f t="shared" si="13"/>
        <v>1.1212156976786398</v>
      </c>
      <c r="P55" s="14">
        <f t="shared" si="13"/>
        <v>1.0261210138197794</v>
      </c>
      <c r="Q55" s="14">
        <f t="shared" si="13"/>
        <v>1.0476199956485446</v>
      </c>
      <c r="R55" s="14">
        <f t="shared" si="13"/>
        <v>1.100195334941974</v>
      </c>
      <c r="S55" s="14">
        <f t="shared" si="13"/>
        <v>0.99856787870125019</v>
      </c>
      <c r="T55" s="14">
        <f t="shared" si="13"/>
        <v>1.090550735735605</v>
      </c>
      <c r="U55" s="14">
        <f t="shared" si="13"/>
        <v>1.1868861903518801</v>
      </c>
      <c r="V55" s="14">
        <f t="shared" si="13"/>
        <v>1.0004294773008615</v>
      </c>
    </row>
    <row r="56" spans="1:22" s="3" customFormat="1" ht="16.899999999999999" customHeight="1">
      <c r="A56" s="15"/>
      <c r="B56" s="11"/>
      <c r="L56" s="15"/>
      <c r="M56" s="11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3" customFormat="1" ht="16.899999999999999" customHeight="1">
      <c r="A57" s="20" t="s">
        <v>17</v>
      </c>
      <c r="B57" s="17" t="s">
        <v>11</v>
      </c>
      <c r="C57" s="3">
        <f>D57+E57</f>
        <v>7290878</v>
      </c>
      <c r="D57" s="3">
        <f>SUM(D59:D63)</f>
        <v>3684747</v>
      </c>
      <c r="E57" s="3">
        <f>SUM(E59:E63)</f>
        <v>3606131</v>
      </c>
      <c r="F57" s="3">
        <f>G57+H57</f>
        <v>156820</v>
      </c>
      <c r="G57" s="3">
        <f>SUM(G59:G63)</f>
        <v>79528</v>
      </c>
      <c r="H57" s="3">
        <f>SUM(H59:H63)</f>
        <v>77292</v>
      </c>
      <c r="I57" s="3">
        <f>J57+K57</f>
        <v>26409</v>
      </c>
      <c r="J57" s="3">
        <f>SUM(J59:J63)</f>
        <v>13301</v>
      </c>
      <c r="K57" s="3">
        <f>SUM(K59:K63)</f>
        <v>13108</v>
      </c>
      <c r="L57" s="20" t="s">
        <v>17</v>
      </c>
      <c r="M57" s="17" t="s">
        <v>11</v>
      </c>
      <c r="N57" s="14">
        <f>C57/(C$7-C$171)*100</f>
        <v>5.8029454989875235</v>
      </c>
      <c r="O57" s="14">
        <f t="shared" ref="O57:V57" si="14">D57/(D$7-D$171)*100</f>
        <v>6.0392494249657949</v>
      </c>
      <c r="P57" s="14">
        <f t="shared" si="14"/>
        <v>5.5798569838363328</v>
      </c>
      <c r="Q57" s="14">
        <f t="shared" si="14"/>
        <v>5.5751244644225855</v>
      </c>
      <c r="R57" s="14">
        <f t="shared" si="14"/>
        <v>5.857691276512373</v>
      </c>
      <c r="S57" s="14">
        <f t="shared" si="14"/>
        <v>5.3114932544612916</v>
      </c>
      <c r="T57" s="14">
        <f t="shared" si="14"/>
        <v>5.7451335288333523</v>
      </c>
      <c r="U57" s="14">
        <f t="shared" si="14"/>
        <v>5.9866413416269841</v>
      </c>
      <c r="V57" s="14">
        <f t="shared" si="14"/>
        <v>5.5192043722473452</v>
      </c>
    </row>
    <row r="58" spans="1:22" s="3" customFormat="1" ht="16.899999999999999" customHeight="1">
      <c r="A58" s="15"/>
      <c r="B58" s="11"/>
      <c r="L58" s="15"/>
      <c r="M58" s="11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" customFormat="1" ht="16.899999999999999" customHeight="1">
      <c r="A59" s="15">
        <v>30</v>
      </c>
      <c r="B59" s="11"/>
      <c r="C59" s="3">
        <f>SUM(D59:E59)</f>
        <v>1402069</v>
      </c>
      <c r="D59" s="18">
        <v>709122</v>
      </c>
      <c r="E59" s="18">
        <v>692947</v>
      </c>
      <c r="F59" s="3">
        <f>SUM(G59:H59)</f>
        <v>30168</v>
      </c>
      <c r="G59" s="18">
        <v>15408</v>
      </c>
      <c r="H59" s="18">
        <v>14760</v>
      </c>
      <c r="I59" s="3">
        <f>SUM(J59:K59)</f>
        <v>5148</v>
      </c>
      <c r="J59" s="18">
        <v>2610</v>
      </c>
      <c r="K59" s="18">
        <v>2538</v>
      </c>
      <c r="L59" s="15">
        <v>30</v>
      </c>
      <c r="M59" s="11"/>
      <c r="N59" s="14">
        <f>C59/(C$7-C$171)*100</f>
        <v>1.1159328125940302</v>
      </c>
      <c r="O59" s="14">
        <f t="shared" ref="O59:V63" si="15">D59/(D$7-D$171)*100</f>
        <v>1.1622411608532672</v>
      </c>
      <c r="P59" s="14">
        <f t="shared" si="15"/>
        <v>1.0722142810059965</v>
      </c>
      <c r="Q59" s="14">
        <f t="shared" si="15"/>
        <v>1.072505769944526</v>
      </c>
      <c r="R59" s="14">
        <f t="shared" si="15"/>
        <v>1.1348871741839683</v>
      </c>
      <c r="S59" s="14">
        <f t="shared" si="15"/>
        <v>1.0143047202278199</v>
      </c>
      <c r="T59" s="14">
        <f t="shared" si="15"/>
        <v>1.1199192474699571</v>
      </c>
      <c r="U59" s="14">
        <f t="shared" si="15"/>
        <v>1.1747337720206321</v>
      </c>
      <c r="V59" s="14">
        <f t="shared" si="15"/>
        <v>1.0686405780259203</v>
      </c>
    </row>
    <row r="60" spans="1:22" s="3" customFormat="1" ht="16.899999999999999" customHeight="1">
      <c r="A60" s="15">
        <v>31</v>
      </c>
      <c r="B60" s="11"/>
      <c r="C60" s="3">
        <f>SUM(D60:E60)</f>
        <v>1448934</v>
      </c>
      <c r="D60" s="18">
        <v>732061</v>
      </c>
      <c r="E60" s="18">
        <v>716873</v>
      </c>
      <c r="F60" s="3">
        <f>SUM(G60:H60)</f>
        <v>31016</v>
      </c>
      <c r="G60" s="18">
        <v>15694</v>
      </c>
      <c r="H60" s="18">
        <v>15322</v>
      </c>
      <c r="I60" s="3">
        <f>SUM(J60:K60)</f>
        <v>5200</v>
      </c>
      <c r="J60" s="18">
        <v>2638</v>
      </c>
      <c r="K60" s="18">
        <v>2562</v>
      </c>
      <c r="L60" s="15">
        <v>31</v>
      </c>
      <c r="M60" s="11"/>
      <c r="N60" s="14">
        <f>C60/(C$7-C$171)*100</f>
        <v>1.153233538351621</v>
      </c>
      <c r="O60" s="14">
        <f t="shared" si="15"/>
        <v>1.1998378649307224</v>
      </c>
      <c r="P60" s="14">
        <f t="shared" si="15"/>
        <v>1.1092355811737575</v>
      </c>
      <c r="Q60" s="14">
        <f t="shared" si="15"/>
        <v>1.1026531079488007</v>
      </c>
      <c r="R60" s="14">
        <f t="shared" si="15"/>
        <v>1.1559527071419522</v>
      </c>
      <c r="S60" s="14">
        <f t="shared" si="15"/>
        <v>1.0529252658083101</v>
      </c>
      <c r="T60" s="14">
        <f t="shared" si="15"/>
        <v>1.1312315631009668</v>
      </c>
      <c r="U60" s="14">
        <f t="shared" si="15"/>
        <v>1.187336279919704</v>
      </c>
      <c r="V60" s="14">
        <f t="shared" si="15"/>
        <v>1.0787459262814845</v>
      </c>
    </row>
    <row r="61" spans="1:22" s="3" customFormat="1" ht="16.899999999999999" customHeight="1">
      <c r="A61" s="15">
        <v>32</v>
      </c>
      <c r="B61" s="11"/>
      <c r="C61" s="3">
        <f>SUM(D61:E61)</f>
        <v>1471831</v>
      </c>
      <c r="D61" s="18">
        <v>744101</v>
      </c>
      <c r="E61" s="18">
        <v>727730</v>
      </c>
      <c r="F61" s="3">
        <f>SUM(G61:H61)</f>
        <v>31895</v>
      </c>
      <c r="G61" s="18">
        <v>15989</v>
      </c>
      <c r="H61" s="18">
        <v>15906</v>
      </c>
      <c r="I61" s="3">
        <f>SUM(J61:K61)</f>
        <v>5389</v>
      </c>
      <c r="J61" s="18">
        <v>2642</v>
      </c>
      <c r="K61" s="18">
        <v>2747</v>
      </c>
      <c r="L61" s="15">
        <v>32</v>
      </c>
      <c r="M61" s="11"/>
      <c r="N61" s="14">
        <f>C61/(C$7-C$171)*100</f>
        <v>1.1714576868136193</v>
      </c>
      <c r="O61" s="14">
        <f t="shared" si="15"/>
        <v>1.2195712585874885</v>
      </c>
      <c r="P61" s="14">
        <f t="shared" si="15"/>
        <v>1.12603488970512</v>
      </c>
      <c r="Q61" s="14">
        <f t="shared" si="15"/>
        <v>1.1339025302433259</v>
      </c>
      <c r="R61" s="14">
        <f t="shared" si="15"/>
        <v>1.1776811414867259</v>
      </c>
      <c r="S61" s="14">
        <f t="shared" si="15"/>
        <v>1.093057647692663</v>
      </c>
      <c r="T61" s="14">
        <f t="shared" si="15"/>
        <v>1.1723474795290596</v>
      </c>
      <c r="U61" s="14">
        <f t="shared" si="15"/>
        <v>1.189136638191</v>
      </c>
      <c r="V61" s="14">
        <f t="shared" si="15"/>
        <v>1.1566413190847924</v>
      </c>
    </row>
    <row r="62" spans="1:22" s="3" customFormat="1" ht="16.899999999999999" customHeight="1">
      <c r="A62" s="15">
        <v>33</v>
      </c>
      <c r="B62" s="11"/>
      <c r="C62" s="3">
        <f>SUM(D62:E62)</f>
        <v>1475341</v>
      </c>
      <c r="D62" s="18">
        <v>744738</v>
      </c>
      <c r="E62" s="18">
        <v>730603</v>
      </c>
      <c r="F62" s="3">
        <f>SUM(G62:H62)</f>
        <v>31554</v>
      </c>
      <c r="G62" s="18">
        <v>15976</v>
      </c>
      <c r="H62" s="18">
        <v>15578</v>
      </c>
      <c r="I62" s="3">
        <f>SUM(J62:K62)</f>
        <v>5296</v>
      </c>
      <c r="J62" s="18">
        <v>2669</v>
      </c>
      <c r="K62" s="18">
        <v>2627</v>
      </c>
      <c r="L62" s="15">
        <v>33</v>
      </c>
      <c r="M62" s="11"/>
      <c r="N62" s="14">
        <f>C62/(C$7-C$171)*100</f>
        <v>1.1742513611422043</v>
      </c>
      <c r="O62" s="14">
        <f t="shared" si="15"/>
        <v>1.2206152927867708</v>
      </c>
      <c r="P62" s="14">
        <f t="shared" si="15"/>
        <v>1.1304803546964257</v>
      </c>
      <c r="Q62" s="14">
        <f t="shared" si="15"/>
        <v>1.1217796030505693</v>
      </c>
      <c r="R62" s="14">
        <f t="shared" si="15"/>
        <v>1.1767236172613629</v>
      </c>
      <c r="S62" s="14">
        <f t="shared" si="15"/>
        <v>1.0705175427987113</v>
      </c>
      <c r="T62" s="14">
        <f t="shared" si="15"/>
        <v>1.1521158381120615</v>
      </c>
      <c r="U62" s="14">
        <f t="shared" si="15"/>
        <v>1.201289056522248</v>
      </c>
      <c r="V62" s="14">
        <f t="shared" si="15"/>
        <v>1.106114577806971</v>
      </c>
    </row>
    <row r="63" spans="1:22" s="3" customFormat="1" ht="16.899999999999999" customHeight="1">
      <c r="A63" s="22">
        <v>34</v>
      </c>
      <c r="B63" s="11"/>
      <c r="C63" s="3">
        <f>SUM(D63:E63)</f>
        <v>1492703</v>
      </c>
      <c r="D63" s="18">
        <v>754725</v>
      </c>
      <c r="E63" s="18">
        <v>737978</v>
      </c>
      <c r="F63" s="3">
        <f>SUM(G63:H63)</f>
        <v>32187</v>
      </c>
      <c r="G63" s="18">
        <v>16461</v>
      </c>
      <c r="H63" s="18">
        <v>15726</v>
      </c>
      <c r="I63" s="3">
        <f>SUM(J63:K63)</f>
        <v>5376</v>
      </c>
      <c r="J63" s="18">
        <v>2742</v>
      </c>
      <c r="K63" s="18">
        <v>2634</v>
      </c>
      <c r="L63" s="22">
        <v>34</v>
      </c>
      <c r="M63" s="11"/>
      <c r="N63" s="14">
        <f>C63/(C$7-C$171)*100</f>
        <v>1.1880701000860492</v>
      </c>
      <c r="O63" s="14">
        <f t="shared" si="15"/>
        <v>1.2369838478075454</v>
      </c>
      <c r="P63" s="14">
        <f t="shared" si="15"/>
        <v>1.1418918772550328</v>
      </c>
      <c r="Q63" s="14">
        <f t="shared" si="15"/>
        <v>1.1442834532353638</v>
      </c>
      <c r="R63" s="14">
        <f t="shared" si="15"/>
        <v>1.2124466364383635</v>
      </c>
      <c r="S63" s="14">
        <f t="shared" si="15"/>
        <v>1.0806880779337871</v>
      </c>
      <c r="T63" s="14">
        <f t="shared" si="15"/>
        <v>1.1695194006213072</v>
      </c>
      <c r="U63" s="14">
        <f t="shared" si="15"/>
        <v>1.2341455949733997</v>
      </c>
      <c r="V63" s="14">
        <f t="shared" si="15"/>
        <v>1.1090619710481773</v>
      </c>
    </row>
    <row r="64" spans="1:22" s="25" customFormat="1" ht="16.899999999999999" customHeight="1">
      <c r="A64" s="23"/>
      <c r="B64" s="2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3"/>
      <c r="O64" s="23"/>
      <c r="P64" s="23"/>
      <c r="Q64" s="23"/>
      <c r="R64" s="23"/>
      <c r="S64" s="23"/>
      <c r="T64" s="23"/>
      <c r="U64" s="23"/>
      <c r="V64" s="23"/>
    </row>
    <row r="65" spans="1:22" s="25" customFormat="1" ht="16.899999999999999" customHeight="1">
      <c r="A65" s="26" t="s">
        <v>18</v>
      </c>
      <c r="B65" s="27" t="s">
        <v>11</v>
      </c>
      <c r="C65" s="28">
        <f>D65+E65</f>
        <v>8316157</v>
      </c>
      <c r="D65" s="28">
        <f>SUM(D67:D71)</f>
        <v>4204202</v>
      </c>
      <c r="E65" s="28">
        <f>SUM(E67:E71)</f>
        <v>4111955</v>
      </c>
      <c r="F65" s="28">
        <f>G65+H65</f>
        <v>180347</v>
      </c>
      <c r="G65" s="28">
        <f>SUM(G67:G71)</f>
        <v>90654</v>
      </c>
      <c r="H65" s="28">
        <f>SUM(H67:H71)</f>
        <v>89693</v>
      </c>
      <c r="I65" s="28">
        <f>J65+K65</f>
        <v>30254</v>
      </c>
      <c r="J65" s="28">
        <f>SUM(J67:J71)</f>
        <v>15225</v>
      </c>
      <c r="K65" s="28">
        <f>SUM(K67:K71)</f>
        <v>15029</v>
      </c>
      <c r="L65" s="26" t="s">
        <v>18</v>
      </c>
      <c r="M65" s="27" t="s">
        <v>11</v>
      </c>
      <c r="N65" s="14">
        <f>C65/(C$7-C$171)*100</f>
        <v>6.6189841377161427</v>
      </c>
      <c r="O65" s="14">
        <f t="shared" ref="O65:V65" si="16">D65/(D$7-D$171)*100</f>
        <v>6.8906289932361826</v>
      </c>
      <c r="P65" s="14">
        <f t="shared" si="16"/>
        <v>6.3625311515224281</v>
      </c>
      <c r="Q65" s="14">
        <f t="shared" si="16"/>
        <v>6.4115353385105225</v>
      </c>
      <c r="R65" s="14">
        <f t="shared" si="16"/>
        <v>6.6771847020037303</v>
      </c>
      <c r="S65" s="14">
        <f t="shared" si="16"/>
        <v>6.1636878910158437</v>
      </c>
      <c r="T65" s="14">
        <f t="shared" si="16"/>
        <v>6.5815922519339711</v>
      </c>
      <c r="U65" s="14">
        <f t="shared" si="16"/>
        <v>6.8526136701203537</v>
      </c>
      <c r="V65" s="14">
        <f t="shared" si="16"/>
        <v>6.3280532888698007</v>
      </c>
    </row>
    <row r="66" spans="1:22" s="21" customFormat="1" ht="16.899999999999999" customHeight="1">
      <c r="A66" s="29"/>
      <c r="B66" s="30"/>
      <c r="C66" s="3"/>
      <c r="D66" s="3"/>
      <c r="E66" s="3"/>
      <c r="F66" s="3"/>
      <c r="G66" s="3"/>
      <c r="H66" s="3"/>
      <c r="I66" s="3"/>
      <c r="J66" s="3"/>
      <c r="K66" s="3"/>
      <c r="L66" s="29"/>
      <c r="M66" s="30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21" customFormat="1" ht="16.899999999999999" customHeight="1">
      <c r="A67" s="29">
        <v>35</v>
      </c>
      <c r="B67" s="30"/>
      <c r="C67" s="3">
        <f>SUM(D67:E67)</f>
        <v>1557849</v>
      </c>
      <c r="D67" s="18">
        <v>787195</v>
      </c>
      <c r="E67" s="18">
        <v>770654</v>
      </c>
      <c r="F67" s="3">
        <f>SUM(G67:H67)</f>
        <v>33931</v>
      </c>
      <c r="G67" s="18">
        <v>17040</v>
      </c>
      <c r="H67" s="18">
        <v>16891</v>
      </c>
      <c r="I67" s="3">
        <f>SUM(J67:K67)</f>
        <v>5643</v>
      </c>
      <c r="J67" s="18">
        <v>2837</v>
      </c>
      <c r="K67" s="18">
        <v>2806</v>
      </c>
      <c r="L67" s="29">
        <v>35</v>
      </c>
      <c r="M67" s="30"/>
      <c r="N67" s="14">
        <f>C67/(C$7-C$171)*100</f>
        <v>1.2399210139920342</v>
      </c>
      <c r="O67" s="14">
        <f t="shared" ref="O67:V71" si="17">D67/(D$7-D$171)*100</f>
        <v>1.2902017292058177</v>
      </c>
      <c r="P67" s="14">
        <f t="shared" si="17"/>
        <v>1.1924522719838535</v>
      </c>
      <c r="Q67" s="14">
        <f t="shared" si="17"/>
        <v>1.2062845823384949</v>
      </c>
      <c r="R67" s="14">
        <f t="shared" si="17"/>
        <v>1.2550932923218343</v>
      </c>
      <c r="S67" s="14">
        <f t="shared" si="17"/>
        <v>1.1607466822065113</v>
      </c>
      <c r="T67" s="14">
        <f t="shared" si="17"/>
        <v>1.2276037904959145</v>
      </c>
      <c r="U67" s="14">
        <f t="shared" si="17"/>
        <v>1.2769041039166795</v>
      </c>
      <c r="V67" s="14">
        <f t="shared" si="17"/>
        <v>1.1814836335463879</v>
      </c>
    </row>
    <row r="68" spans="1:22" s="21" customFormat="1" ht="16.899999999999999" customHeight="1">
      <c r="A68" s="29">
        <v>36</v>
      </c>
      <c r="B68" s="30"/>
      <c r="C68" s="3">
        <f>SUM(D68:E68)</f>
        <v>1599318</v>
      </c>
      <c r="D68" s="18">
        <v>808838</v>
      </c>
      <c r="E68" s="18">
        <v>790480</v>
      </c>
      <c r="F68" s="3">
        <f>SUM(G68:H68)</f>
        <v>33920</v>
      </c>
      <c r="G68" s="18">
        <v>17153</v>
      </c>
      <c r="H68" s="18">
        <v>16767</v>
      </c>
      <c r="I68" s="3">
        <f>SUM(J68:K68)</f>
        <v>5736</v>
      </c>
      <c r="J68" s="18">
        <v>2881</v>
      </c>
      <c r="K68" s="18">
        <v>2855</v>
      </c>
      <c r="L68" s="29">
        <v>36</v>
      </c>
      <c r="M68" s="30"/>
      <c r="N68" s="14">
        <f>C68/(C$7-C$171)*100</f>
        <v>1.2729269629185578</v>
      </c>
      <c r="O68" s="14">
        <f t="shared" si="17"/>
        <v>1.3256743071886572</v>
      </c>
      <c r="P68" s="14">
        <f t="shared" si="17"/>
        <v>1.2231295392715751</v>
      </c>
      <c r="Q68" s="14">
        <f t="shared" si="17"/>
        <v>1.2058935201709866</v>
      </c>
      <c r="R68" s="14">
        <f t="shared" si="17"/>
        <v>1.263416387511527</v>
      </c>
      <c r="S68" s="14">
        <f t="shared" si="17"/>
        <v>1.1522254230392857</v>
      </c>
      <c r="T68" s="14">
        <f t="shared" si="17"/>
        <v>1.2478354319129126</v>
      </c>
      <c r="U68" s="14">
        <f t="shared" si="17"/>
        <v>1.2967080449009354</v>
      </c>
      <c r="V68" s="14">
        <f t="shared" si="17"/>
        <v>1.2021153862348315</v>
      </c>
    </row>
    <row r="69" spans="1:22" s="21" customFormat="1" ht="16.899999999999999" customHeight="1">
      <c r="A69" s="29">
        <v>37</v>
      </c>
      <c r="B69" s="30"/>
      <c r="C69" s="3">
        <f>SUM(D69:E69)</f>
        <v>1662613</v>
      </c>
      <c r="D69" s="18">
        <v>840265</v>
      </c>
      <c r="E69" s="18">
        <v>822348</v>
      </c>
      <c r="F69" s="3">
        <f>SUM(G69:H69)</f>
        <v>35987</v>
      </c>
      <c r="G69" s="18">
        <v>17989</v>
      </c>
      <c r="H69" s="18">
        <v>17998</v>
      </c>
      <c r="I69" s="3">
        <f>SUM(J69:K69)</f>
        <v>6080</v>
      </c>
      <c r="J69" s="18">
        <v>3067</v>
      </c>
      <c r="K69" s="18">
        <v>3013</v>
      </c>
      <c r="L69" s="29">
        <v>37</v>
      </c>
      <c r="M69" s="30"/>
      <c r="N69" s="14">
        <f>C69/(C$7-C$171)*100</f>
        <v>1.3233046314734855</v>
      </c>
      <c r="O69" s="14">
        <f t="shared" si="17"/>
        <v>1.3771827259968956</v>
      </c>
      <c r="P69" s="14">
        <f t="shared" si="17"/>
        <v>1.2724396953254999</v>
      </c>
      <c r="Q69" s="14">
        <f t="shared" si="17"/>
        <v>1.2793776565564061</v>
      </c>
      <c r="R69" s="14">
        <f t="shared" si="17"/>
        <v>1.3249925607733259</v>
      </c>
      <c r="S69" s="14">
        <f t="shared" si="17"/>
        <v>1.2368195362235979</v>
      </c>
      <c r="T69" s="14">
        <f t="shared" si="17"/>
        <v>1.3226707507026689</v>
      </c>
      <c r="U69" s="14">
        <f t="shared" si="17"/>
        <v>1.3804247045161988</v>
      </c>
      <c r="V69" s="14">
        <f t="shared" si="17"/>
        <v>1.2686422622506295</v>
      </c>
    </row>
    <row r="70" spans="1:22" s="21" customFormat="1" ht="16.899999999999999" customHeight="1">
      <c r="A70" s="29">
        <v>38</v>
      </c>
      <c r="B70" s="30"/>
      <c r="C70" s="3">
        <f>SUM(D70:E70)</f>
        <v>1707052</v>
      </c>
      <c r="D70" s="18">
        <v>863248</v>
      </c>
      <c r="E70" s="18">
        <v>843804</v>
      </c>
      <c r="F70" s="3">
        <f>SUM(G70:H70)</f>
        <v>36957</v>
      </c>
      <c r="G70" s="18">
        <v>18420</v>
      </c>
      <c r="H70" s="18">
        <v>18537</v>
      </c>
      <c r="I70" s="3">
        <f>SUM(J70:K70)</f>
        <v>6195</v>
      </c>
      <c r="J70" s="18">
        <v>3116</v>
      </c>
      <c r="K70" s="18">
        <v>3079</v>
      </c>
      <c r="L70" s="29">
        <v>38</v>
      </c>
      <c r="M70" s="30"/>
      <c r="N70" s="14">
        <f>C70/(C$7-C$171)*100</f>
        <v>1.3586744586780428</v>
      </c>
      <c r="O70" s="14">
        <f t="shared" si="17"/>
        <v>1.4148515454664521</v>
      </c>
      <c r="P70" s="14">
        <f t="shared" si="17"/>
        <v>1.3056391025143106</v>
      </c>
      <c r="Q70" s="14">
        <f t="shared" si="17"/>
        <v>1.3138622295094089</v>
      </c>
      <c r="R70" s="14">
        <f t="shared" si="17"/>
        <v>1.3567381716295883</v>
      </c>
      <c r="S70" s="14">
        <f t="shared" si="17"/>
        <v>1.2738595256682317</v>
      </c>
      <c r="T70" s="14">
        <f t="shared" si="17"/>
        <v>1.3476883718097095</v>
      </c>
      <c r="U70" s="14">
        <f t="shared" si="17"/>
        <v>1.4024790933395745</v>
      </c>
      <c r="V70" s="14">
        <f t="shared" si="17"/>
        <v>1.2964319699534312</v>
      </c>
    </row>
    <row r="71" spans="1:22" s="21" customFormat="1" ht="16.899999999999999" customHeight="1">
      <c r="A71" s="29">
        <v>39</v>
      </c>
      <c r="B71" s="30"/>
      <c r="C71" s="3">
        <f>SUM(D71:E71)</f>
        <v>1789325</v>
      </c>
      <c r="D71" s="18">
        <v>904656</v>
      </c>
      <c r="E71" s="18">
        <v>884669</v>
      </c>
      <c r="F71" s="3">
        <f>SUM(G71:H71)</f>
        <v>39552</v>
      </c>
      <c r="G71" s="18">
        <v>20052</v>
      </c>
      <c r="H71" s="18">
        <v>19500</v>
      </c>
      <c r="I71" s="3">
        <f>SUM(J71:K71)</f>
        <v>6600</v>
      </c>
      <c r="J71" s="18">
        <v>3324</v>
      </c>
      <c r="K71" s="18">
        <v>3276</v>
      </c>
      <c r="L71" s="29">
        <v>39</v>
      </c>
      <c r="M71" s="30"/>
      <c r="N71" s="14">
        <f>C71/(C$7-C$171)*100</f>
        <v>1.4241570706540216</v>
      </c>
      <c r="O71" s="14">
        <f t="shared" si="17"/>
        <v>1.48271868537836</v>
      </c>
      <c r="P71" s="14">
        <f t="shared" si="17"/>
        <v>1.3688705424271899</v>
      </c>
      <c r="Q71" s="14">
        <f t="shared" si="17"/>
        <v>1.406117349935226</v>
      </c>
      <c r="R71" s="14">
        <f t="shared" si="17"/>
        <v>1.4769442897674541</v>
      </c>
      <c r="S71" s="14">
        <f t="shared" si="17"/>
        <v>1.3400367238782174</v>
      </c>
      <c r="T71" s="14">
        <f t="shared" si="17"/>
        <v>1.4357939070127657</v>
      </c>
      <c r="U71" s="14">
        <f t="shared" si="17"/>
        <v>1.4960977234469659</v>
      </c>
      <c r="V71" s="14">
        <f t="shared" si="17"/>
        <v>1.379380036884521</v>
      </c>
    </row>
    <row r="72" spans="1:22" s="21" customFormat="1" ht="16.899999999999999" customHeight="1">
      <c r="A72" s="29"/>
      <c r="B72" s="30"/>
      <c r="C72" s="3"/>
      <c r="D72" s="3"/>
      <c r="E72" s="3"/>
      <c r="F72" s="3"/>
      <c r="G72" s="3"/>
      <c r="H72" s="3"/>
      <c r="I72" s="3"/>
      <c r="J72" s="3"/>
      <c r="K72" s="3"/>
      <c r="L72" s="29"/>
      <c r="M72" s="30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21" customFormat="1" ht="16.899999999999999" customHeight="1">
      <c r="A73" s="29" t="s">
        <v>19</v>
      </c>
      <c r="B73" s="27" t="s">
        <v>11</v>
      </c>
      <c r="C73" s="3">
        <f>D73+E73</f>
        <v>9732218</v>
      </c>
      <c r="D73" s="3">
        <f>SUM(D75:D79)</f>
        <v>4914018</v>
      </c>
      <c r="E73" s="3">
        <f>SUM(E75:E79)</f>
        <v>4818200</v>
      </c>
      <c r="F73" s="3">
        <f>G73+H73</f>
        <v>217511</v>
      </c>
      <c r="G73" s="3">
        <f>SUM(G75:G79)</f>
        <v>109134</v>
      </c>
      <c r="H73" s="3">
        <f>SUM(H75:H79)</f>
        <v>108377</v>
      </c>
      <c r="I73" s="3">
        <f>J73+K73</f>
        <v>35863</v>
      </c>
      <c r="J73" s="3">
        <f>SUM(J75:J79)</f>
        <v>17944</v>
      </c>
      <c r="K73" s="3">
        <f>SUM(K75:K79)</f>
        <v>17919</v>
      </c>
      <c r="L73" s="29" t="s">
        <v>19</v>
      </c>
      <c r="M73" s="27" t="s">
        <v>11</v>
      </c>
      <c r="N73" s="14">
        <f>C73/(C$7-C$171)*100</f>
        <v>7.7460534435311299</v>
      </c>
      <c r="O73" s="14">
        <f t="shared" ref="O73:V73" si="18">D73/(D$7-D$171)*100</f>
        <v>8.0540076105012268</v>
      </c>
      <c r="P73" s="14">
        <f t="shared" si="18"/>
        <v>7.4553217616110503</v>
      </c>
      <c r="Q73" s="14">
        <f t="shared" si="18"/>
        <v>7.7327566469903148</v>
      </c>
      <c r="R73" s="14">
        <f t="shared" si="18"/>
        <v>8.038342216211916</v>
      </c>
      <c r="S73" s="14">
        <f t="shared" si="18"/>
        <v>7.4476492319871577</v>
      </c>
      <c r="T73" s="14">
        <f t="shared" si="18"/>
        <v>7.8017995283634569</v>
      </c>
      <c r="U73" s="14">
        <f t="shared" si="18"/>
        <v>8.0764072050338012</v>
      </c>
      <c r="V73" s="14">
        <f t="shared" si="18"/>
        <v>7.5449056413106632</v>
      </c>
    </row>
    <row r="74" spans="1:22" s="21" customFormat="1" ht="16.899999999999999" customHeight="1">
      <c r="A74" s="29"/>
      <c r="B74" s="30"/>
      <c r="C74" s="3"/>
      <c r="D74" s="3"/>
      <c r="E74" s="3"/>
      <c r="F74" s="3"/>
      <c r="G74" s="3"/>
      <c r="H74" s="3"/>
      <c r="I74" s="3"/>
      <c r="J74" s="3"/>
      <c r="L74" s="29"/>
      <c r="M74" s="30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21" customFormat="1" ht="16.899999999999999" customHeight="1">
      <c r="A75" s="29">
        <v>40</v>
      </c>
      <c r="B75" s="30"/>
      <c r="C75" s="3">
        <f>SUM(D75:E75)</f>
        <v>1868236</v>
      </c>
      <c r="D75" s="18">
        <v>944154</v>
      </c>
      <c r="E75" s="18">
        <v>924082</v>
      </c>
      <c r="F75" s="3">
        <f>SUM(G75:H75)</f>
        <v>41897</v>
      </c>
      <c r="G75" s="18">
        <v>21018</v>
      </c>
      <c r="H75" s="18">
        <v>20879</v>
      </c>
      <c r="I75" s="3">
        <f>SUM(J75:K75)</f>
        <v>6895</v>
      </c>
      <c r="J75" s="18">
        <v>3442</v>
      </c>
      <c r="K75" s="18">
        <v>3453</v>
      </c>
      <c r="L75" s="29">
        <v>40</v>
      </c>
      <c r="M75" s="30"/>
      <c r="N75" s="14">
        <f>C75/(C$7-C$171)*100</f>
        <v>1.4869638042560107</v>
      </c>
      <c r="O75" s="14">
        <f t="shared" ref="O75:V79" si="19">D75/(D$7-D$171)*100</f>
        <v>1.5474553616786051</v>
      </c>
      <c r="P75" s="14">
        <f t="shared" si="19"/>
        <v>1.4298552663054798</v>
      </c>
      <c r="Q75" s="14">
        <f t="shared" si="19"/>
        <v>1.4894846938267636</v>
      </c>
      <c r="R75" s="14">
        <f t="shared" si="19"/>
        <v>1.5480957052828821</v>
      </c>
      <c r="S75" s="14">
        <f t="shared" si="19"/>
        <v>1.4348013721976054</v>
      </c>
      <c r="T75" s="14">
        <f t="shared" si="19"/>
        <v>1.4999695437656089</v>
      </c>
      <c r="U75" s="14">
        <f t="shared" si="19"/>
        <v>1.5492082924501975</v>
      </c>
      <c r="V75" s="14">
        <f t="shared" si="19"/>
        <v>1.4539069802693074</v>
      </c>
    </row>
    <row r="76" spans="1:22" s="21" customFormat="1" ht="16.899999999999999" customHeight="1">
      <c r="A76" s="29">
        <v>41</v>
      </c>
      <c r="B76" s="30"/>
      <c r="C76" s="3">
        <f>SUM(D76:E76)</f>
        <v>1971714</v>
      </c>
      <c r="D76" s="18">
        <v>997639</v>
      </c>
      <c r="E76" s="18">
        <v>974075</v>
      </c>
      <c r="F76" s="3">
        <f>SUM(G76:H76)</f>
        <v>44509</v>
      </c>
      <c r="G76" s="18">
        <v>22451</v>
      </c>
      <c r="H76" s="18">
        <v>22058</v>
      </c>
      <c r="I76" s="3">
        <f>SUM(J76:K76)</f>
        <v>7372</v>
      </c>
      <c r="J76" s="18">
        <v>3684</v>
      </c>
      <c r="K76" s="18">
        <v>3688</v>
      </c>
      <c r="L76" s="29">
        <v>41</v>
      </c>
      <c r="M76" s="30"/>
      <c r="N76" s="14">
        <f>C76/(C$7-C$171)*100</f>
        <v>1.5693238704022598</v>
      </c>
      <c r="O76" s="14">
        <f t="shared" si="19"/>
        <v>1.6351165377360917</v>
      </c>
      <c r="P76" s="14">
        <f t="shared" si="19"/>
        <v>1.5072106896644564</v>
      </c>
      <c r="Q76" s="14">
        <f t="shared" si="19"/>
        <v>1.5823441830569118</v>
      </c>
      <c r="R76" s="14">
        <f t="shared" si="19"/>
        <v>1.6536443372017311</v>
      </c>
      <c r="S76" s="14">
        <f t="shared" si="19"/>
        <v>1.5158220541182421</v>
      </c>
      <c r="T76" s="14">
        <f t="shared" si="19"/>
        <v>1.6037382852269859</v>
      </c>
      <c r="U76" s="14">
        <f t="shared" si="19"/>
        <v>1.6581299678636048</v>
      </c>
      <c r="V76" s="14">
        <f t="shared" si="19"/>
        <v>1.5528551819383742</v>
      </c>
    </row>
    <row r="77" spans="1:22" s="21" customFormat="1" ht="16.899999999999999" customHeight="1">
      <c r="A77" s="29">
        <v>42</v>
      </c>
      <c r="B77" s="30"/>
      <c r="C77" s="3">
        <f>SUM(D77:E77)</f>
        <v>2005891</v>
      </c>
      <c r="D77" s="18">
        <v>1011220</v>
      </c>
      <c r="E77" s="18">
        <v>994671</v>
      </c>
      <c r="F77" s="3">
        <f>SUM(G77:H77)</f>
        <v>45085</v>
      </c>
      <c r="G77" s="18">
        <v>22851</v>
      </c>
      <c r="H77" s="18">
        <v>22234</v>
      </c>
      <c r="I77" s="3">
        <f>SUM(J77:K77)</f>
        <v>7495</v>
      </c>
      <c r="J77" s="18">
        <v>3865</v>
      </c>
      <c r="K77" s="18">
        <v>3630</v>
      </c>
      <c r="L77" s="29">
        <v>42</v>
      </c>
      <c r="M77" s="30"/>
      <c r="N77" s="14">
        <f>C77/(C$7-C$171)*100</f>
        <v>1.5965259808091128</v>
      </c>
      <c r="O77" s="14">
        <f t="shared" si="19"/>
        <v>1.6573756091025817</v>
      </c>
      <c r="P77" s="14">
        <f t="shared" si="19"/>
        <v>1.5390793972735513</v>
      </c>
      <c r="Q77" s="14">
        <f t="shared" si="19"/>
        <v>1.6028216201918906</v>
      </c>
      <c r="R77" s="14">
        <f t="shared" si="19"/>
        <v>1.6831066210590513</v>
      </c>
      <c r="S77" s="14">
        <f t="shared" si="19"/>
        <v>1.5279167445491431</v>
      </c>
      <c r="T77" s="14">
        <f t="shared" si="19"/>
        <v>1.6304962625849511</v>
      </c>
      <c r="U77" s="14">
        <f t="shared" si="19"/>
        <v>1.7395961796397483</v>
      </c>
      <c r="V77" s="14">
        <f t="shared" si="19"/>
        <v>1.5284339236540938</v>
      </c>
    </row>
    <row r="78" spans="1:22" s="21" customFormat="1" ht="16.899999999999999" customHeight="1">
      <c r="A78" s="29">
        <v>43</v>
      </c>
      <c r="B78" s="30"/>
      <c r="C78" s="3">
        <f>SUM(D78:E78)</f>
        <v>1969474</v>
      </c>
      <c r="D78" s="18">
        <v>994781</v>
      </c>
      <c r="E78" s="18">
        <v>974693</v>
      </c>
      <c r="F78" s="3">
        <f>SUM(G78:H78)</f>
        <v>43739</v>
      </c>
      <c r="G78" s="18">
        <v>21724</v>
      </c>
      <c r="H78" s="18">
        <v>22015</v>
      </c>
      <c r="I78" s="3">
        <f>SUM(J78:K78)</f>
        <v>7229</v>
      </c>
      <c r="J78" s="18">
        <v>3554</v>
      </c>
      <c r="K78" s="18">
        <v>3675</v>
      </c>
      <c r="L78" s="29">
        <v>43</v>
      </c>
      <c r="M78" s="30"/>
      <c r="N78" s="14">
        <f>C78/(C$7-C$171)*100</f>
        <v>1.5675410127110829</v>
      </c>
      <c r="O78" s="14">
        <f t="shared" si="19"/>
        <v>1.6304323152218858</v>
      </c>
      <c r="P78" s="14">
        <f t="shared" si="19"/>
        <v>1.5081669365717403</v>
      </c>
      <c r="Q78" s="14">
        <f t="shared" si="19"/>
        <v>1.554969831331332</v>
      </c>
      <c r="R78" s="14">
        <f t="shared" si="19"/>
        <v>1.600096636291052</v>
      </c>
      <c r="S78" s="14">
        <f t="shared" si="19"/>
        <v>1.5128671013425106</v>
      </c>
      <c r="T78" s="14">
        <f t="shared" si="19"/>
        <v>1.5726294172417092</v>
      </c>
      <c r="U78" s="14">
        <f t="shared" si="19"/>
        <v>1.5996183240464854</v>
      </c>
      <c r="V78" s="14">
        <f t="shared" si="19"/>
        <v>1.5473814516332769</v>
      </c>
    </row>
    <row r="79" spans="1:22" s="21" customFormat="1" ht="16.899999999999999" customHeight="1">
      <c r="A79" s="29">
        <v>44</v>
      </c>
      <c r="B79" s="30"/>
      <c r="C79" s="3">
        <f>SUM(D79:E79)</f>
        <v>1916903</v>
      </c>
      <c r="D79" s="18">
        <v>966224</v>
      </c>
      <c r="E79" s="18">
        <v>950679</v>
      </c>
      <c r="F79" s="3">
        <f>SUM(G79:H79)</f>
        <v>42281</v>
      </c>
      <c r="G79" s="18">
        <v>21090</v>
      </c>
      <c r="H79" s="18">
        <v>21191</v>
      </c>
      <c r="I79" s="3">
        <f>SUM(J79:K79)</f>
        <v>6872</v>
      </c>
      <c r="J79" s="18">
        <v>3399</v>
      </c>
      <c r="K79" s="18">
        <v>3473</v>
      </c>
      <c r="L79" s="29">
        <v>44</v>
      </c>
      <c r="M79" s="30"/>
      <c r="N79" s="14">
        <f>C79/(C$7-C$171)*100</f>
        <v>1.5256987753526641</v>
      </c>
      <c r="O79" s="14">
        <f t="shared" si="19"/>
        <v>1.5836277867620627</v>
      </c>
      <c r="P79" s="14">
        <f t="shared" si="19"/>
        <v>1.4710094717958224</v>
      </c>
      <c r="Q79" s="14">
        <f t="shared" si="19"/>
        <v>1.5031363185834166</v>
      </c>
      <c r="R79" s="14">
        <f t="shared" si="19"/>
        <v>1.5533989163771997</v>
      </c>
      <c r="S79" s="14">
        <f t="shared" si="19"/>
        <v>1.4562419597796568</v>
      </c>
      <c r="T79" s="14">
        <f t="shared" si="19"/>
        <v>1.4949660195442007</v>
      </c>
      <c r="U79" s="14">
        <f t="shared" si="19"/>
        <v>1.5298544410337658</v>
      </c>
      <c r="V79" s="14">
        <f t="shared" si="19"/>
        <v>1.4623281038156111</v>
      </c>
    </row>
    <row r="80" spans="1:22" s="21" customFormat="1" ht="16.899999999999999" customHeight="1">
      <c r="A80" s="29"/>
      <c r="B80" s="30"/>
      <c r="C80" s="3"/>
      <c r="D80" s="3"/>
      <c r="E80" s="3"/>
      <c r="F80" s="3"/>
      <c r="G80" s="3"/>
      <c r="H80" s="3"/>
      <c r="I80" s="3"/>
      <c r="J80" s="3"/>
      <c r="K80" s="3"/>
      <c r="L80" s="29"/>
      <c r="M80" s="30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21" customFormat="1" ht="16.899999999999999" customHeight="1">
      <c r="A81" s="29" t="s">
        <v>20</v>
      </c>
      <c r="B81" s="27" t="s">
        <v>11</v>
      </c>
      <c r="C81" s="3">
        <f>D81+E81</f>
        <v>8662804</v>
      </c>
      <c r="D81" s="3">
        <f>SUM(D83:D87)</f>
        <v>4354877</v>
      </c>
      <c r="E81" s="3">
        <f>SUM(E83:E87)</f>
        <v>4307927</v>
      </c>
      <c r="F81" s="3">
        <f>G81+H81</f>
        <v>183918</v>
      </c>
      <c r="G81" s="3">
        <f>SUM(G83:G87)</f>
        <v>91623</v>
      </c>
      <c r="H81" s="3">
        <f>SUM(H83:H87)</f>
        <v>92295</v>
      </c>
      <c r="I81" s="3">
        <f>J81+K81</f>
        <v>29241</v>
      </c>
      <c r="J81" s="3">
        <f>SUM(J83:J87)</f>
        <v>14402</v>
      </c>
      <c r="K81" s="3">
        <f>SUM(K83:K87)</f>
        <v>14839</v>
      </c>
      <c r="L81" s="29" t="s">
        <v>20</v>
      </c>
      <c r="M81" s="27" t="s">
        <v>11</v>
      </c>
      <c r="N81" s="14">
        <f>C81/(C$7-C$171)*100</f>
        <v>6.8948869368560439</v>
      </c>
      <c r="O81" s="14">
        <f t="shared" ref="O81:V81" si="20">D81/(D$7-D$171)*100</f>
        <v>7.1375832365279805</v>
      </c>
      <c r="P81" s="14">
        <f t="shared" si="20"/>
        <v>6.6657635445875645</v>
      </c>
      <c r="Q81" s="14">
        <f t="shared" si="20"/>
        <v>6.5384883385261645</v>
      </c>
      <c r="R81" s="14">
        <f t="shared" si="20"/>
        <v>6.7485570846480876</v>
      </c>
      <c r="S81" s="14">
        <f t="shared" si="20"/>
        <v>6.3424968938635944</v>
      </c>
      <c r="T81" s="14">
        <f t="shared" si="20"/>
        <v>6.3612196416606483</v>
      </c>
      <c r="U81" s="14">
        <f t="shared" si="20"/>
        <v>6.4821899558012044</v>
      </c>
      <c r="V81" s="14">
        <f t="shared" si="20"/>
        <v>6.2480526151799172</v>
      </c>
    </row>
    <row r="82" spans="1:22" s="21" customFormat="1" ht="16.899999999999999" customHeight="1">
      <c r="A82" s="29"/>
      <c r="B82" s="30"/>
      <c r="C82" s="3"/>
      <c r="D82" s="3"/>
      <c r="E82" s="3"/>
      <c r="F82" s="3"/>
      <c r="G82" s="3"/>
      <c r="H82" s="3"/>
      <c r="I82" s="3"/>
      <c r="J82" s="3"/>
      <c r="K82" s="3"/>
      <c r="L82" s="29"/>
      <c r="M82" s="30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21" customFormat="1" ht="16.899999999999999" customHeight="1">
      <c r="A83" s="29">
        <v>45</v>
      </c>
      <c r="B83" s="30"/>
      <c r="C83" s="3">
        <f>SUM(D83:E83)</f>
        <v>1859279</v>
      </c>
      <c r="D83" s="18">
        <v>936899</v>
      </c>
      <c r="E83" s="18">
        <v>922380</v>
      </c>
      <c r="F83" s="3">
        <f>SUM(G83:H83)</f>
        <v>40080</v>
      </c>
      <c r="G83" s="18">
        <v>20177</v>
      </c>
      <c r="H83" s="18">
        <v>19903</v>
      </c>
      <c r="I83" s="3">
        <f>SUM(J83:K83)</f>
        <v>6504</v>
      </c>
      <c r="J83" s="18">
        <v>3259</v>
      </c>
      <c r="K83" s="18">
        <v>3245</v>
      </c>
      <c r="L83" s="29">
        <v>45</v>
      </c>
      <c r="M83" s="30"/>
      <c r="N83" s="14">
        <f>C83/(C$7-C$171)*100</f>
        <v>1.4798347612471399</v>
      </c>
      <c r="O83" s="14">
        <f t="shared" ref="O83:V87" si="21">D83/(D$7-D$171)*100</f>
        <v>1.5355645169128378</v>
      </c>
      <c r="P83" s="14">
        <f t="shared" si="21"/>
        <v>1.4272217189977172</v>
      </c>
      <c r="Q83" s="14">
        <f t="shared" si="21"/>
        <v>1.4248883339756233</v>
      </c>
      <c r="R83" s="14">
        <f t="shared" si="21"/>
        <v>1.4861512534728667</v>
      </c>
      <c r="S83" s="14">
        <f t="shared" si="21"/>
        <v>1.3677308161717008</v>
      </c>
      <c r="T83" s="14">
        <f t="shared" si="21"/>
        <v>1.4149096320016707</v>
      </c>
      <c r="U83" s="14">
        <f t="shared" si="21"/>
        <v>1.466841901538406</v>
      </c>
      <c r="V83" s="14">
        <f t="shared" si="21"/>
        <v>1.3663272953877508</v>
      </c>
    </row>
    <row r="84" spans="1:22" s="21" customFormat="1" ht="16.899999999999999" customHeight="1">
      <c r="A84" s="29">
        <v>46</v>
      </c>
      <c r="B84" s="30"/>
      <c r="C84" s="3">
        <f>SUM(D84:E84)</f>
        <v>1830534</v>
      </c>
      <c r="D84" s="18">
        <v>920877</v>
      </c>
      <c r="E84" s="18">
        <v>909657</v>
      </c>
      <c r="F84" s="3">
        <f>SUM(G84:H84)</f>
        <v>39297</v>
      </c>
      <c r="G84" s="18">
        <v>19544</v>
      </c>
      <c r="H84" s="18">
        <v>19753</v>
      </c>
      <c r="I84" s="3">
        <f>SUM(J84:K84)</f>
        <v>6215</v>
      </c>
      <c r="J84" s="18">
        <v>3148</v>
      </c>
      <c r="K84" s="18">
        <v>3067</v>
      </c>
      <c r="L84" s="29">
        <v>46</v>
      </c>
      <c r="M84" s="30"/>
      <c r="N84" s="14">
        <f>C84/(C$7-C$171)*100</f>
        <v>1.4569560807413906</v>
      </c>
      <c r="O84" s="14">
        <f t="shared" si="21"/>
        <v>1.5093046802709185</v>
      </c>
      <c r="P84" s="14">
        <f t="shared" si="21"/>
        <v>1.4075351018433904</v>
      </c>
      <c r="Q84" s="14">
        <f t="shared" si="21"/>
        <v>1.3970518178702613</v>
      </c>
      <c r="R84" s="14">
        <f t="shared" si="21"/>
        <v>1.4395271892686576</v>
      </c>
      <c r="S84" s="14">
        <f t="shared" si="21"/>
        <v>1.3574228413726372</v>
      </c>
      <c r="T84" s="14">
        <f t="shared" si="21"/>
        <v>1.352039262437021</v>
      </c>
      <c r="U84" s="14">
        <f t="shared" si="21"/>
        <v>1.4168819595099424</v>
      </c>
      <c r="V84" s="14">
        <f t="shared" si="21"/>
        <v>1.2913792958256489</v>
      </c>
    </row>
    <row r="85" spans="1:22" s="21" customFormat="1" ht="16.899999999999999" customHeight="1">
      <c r="A85" s="29">
        <v>47</v>
      </c>
      <c r="B85" s="30"/>
      <c r="C85" s="3">
        <f>SUM(D85:E85)</f>
        <v>1790075</v>
      </c>
      <c r="D85" s="18">
        <v>899784</v>
      </c>
      <c r="E85" s="18">
        <v>890291</v>
      </c>
      <c r="F85" s="3">
        <f>SUM(G85:H85)</f>
        <v>37971</v>
      </c>
      <c r="G85" s="18">
        <v>18795</v>
      </c>
      <c r="H85" s="18">
        <v>19176</v>
      </c>
      <c r="I85" s="3">
        <f>SUM(J85:K85)</f>
        <v>5942</v>
      </c>
      <c r="J85" s="18">
        <v>2850</v>
      </c>
      <c r="K85" s="18">
        <v>3092</v>
      </c>
      <c r="L85" s="29">
        <v>47</v>
      </c>
      <c r="M85" s="30"/>
      <c r="N85" s="14">
        <f>C85/(C$7-C$171)*100</f>
        <v>1.4247540096131208</v>
      </c>
      <c r="O85" s="14">
        <f t="shared" si="21"/>
        <v>1.474733544689343</v>
      </c>
      <c r="P85" s="14">
        <f t="shared" si="21"/>
        <v>1.3775696040983072</v>
      </c>
      <c r="Q85" s="14">
        <f t="shared" si="21"/>
        <v>1.349911051132445</v>
      </c>
      <c r="R85" s="14">
        <f t="shared" si="21"/>
        <v>1.384359062745826</v>
      </c>
      <c r="S85" s="14">
        <f t="shared" si="21"/>
        <v>1.3177714983122411</v>
      </c>
      <c r="T85" s="14">
        <f t="shared" si="21"/>
        <v>1.29264960537422</v>
      </c>
      <c r="U85" s="14">
        <f t="shared" si="21"/>
        <v>1.2827552682983914</v>
      </c>
      <c r="V85" s="14">
        <f t="shared" si="21"/>
        <v>1.3019057002585286</v>
      </c>
    </row>
    <row r="86" spans="1:22" s="21" customFormat="1" ht="16.899999999999999" customHeight="1">
      <c r="A86" s="29">
        <v>48</v>
      </c>
      <c r="B86" s="30"/>
      <c r="C86" s="3">
        <f>SUM(D86:E86)</f>
        <v>1786807</v>
      </c>
      <c r="D86" s="18">
        <v>898229</v>
      </c>
      <c r="E86" s="18">
        <v>888578</v>
      </c>
      <c r="F86" s="3">
        <f>SUM(G86:H86)</f>
        <v>37870</v>
      </c>
      <c r="G86" s="18">
        <v>18885</v>
      </c>
      <c r="H86" s="18">
        <v>18985</v>
      </c>
      <c r="I86" s="3">
        <f>SUM(J86:K86)</f>
        <v>5987</v>
      </c>
      <c r="J86" s="18">
        <v>2903</v>
      </c>
      <c r="K86" s="18">
        <v>3084</v>
      </c>
      <c r="L86" s="29">
        <v>48</v>
      </c>
      <c r="M86" s="30"/>
      <c r="N86" s="14">
        <f>C86/(C$7-C$171)*100</f>
        <v>1.4221529475886718</v>
      </c>
      <c r="O86" s="14">
        <f t="shared" si="21"/>
        <v>1.4721849211730416</v>
      </c>
      <c r="P86" s="14">
        <f t="shared" si="21"/>
        <v>1.3749190362145249</v>
      </c>
      <c r="Q86" s="14">
        <f t="shared" si="21"/>
        <v>1.3463203894125964</v>
      </c>
      <c r="R86" s="14">
        <f t="shared" si="21"/>
        <v>1.390988076613723</v>
      </c>
      <c r="S86" s="14">
        <f t="shared" si="21"/>
        <v>1.3046460104014339</v>
      </c>
      <c r="T86" s="14">
        <f t="shared" si="21"/>
        <v>1.3024391092856709</v>
      </c>
      <c r="U86" s="14">
        <f t="shared" si="21"/>
        <v>1.3066100153930633</v>
      </c>
      <c r="V86" s="14">
        <f t="shared" si="21"/>
        <v>1.298537250840007</v>
      </c>
    </row>
    <row r="87" spans="1:22" s="21" customFormat="1" ht="16.899999999999999" customHeight="1">
      <c r="A87" s="29">
        <v>49</v>
      </c>
      <c r="B87" s="30"/>
      <c r="C87" s="3">
        <f>SUM(D87:E87)</f>
        <v>1396109</v>
      </c>
      <c r="D87" s="18">
        <v>699088</v>
      </c>
      <c r="E87" s="18">
        <v>697021</v>
      </c>
      <c r="F87" s="3">
        <f>SUM(G87:H87)</f>
        <v>28700</v>
      </c>
      <c r="G87" s="18">
        <v>14222</v>
      </c>
      <c r="H87" s="18">
        <v>14478</v>
      </c>
      <c r="I87" s="3">
        <f>SUM(J87:K87)</f>
        <v>4593</v>
      </c>
      <c r="J87" s="18">
        <v>2242</v>
      </c>
      <c r="K87" s="18">
        <v>2351</v>
      </c>
      <c r="L87" s="29">
        <v>49</v>
      </c>
      <c r="M87" s="30"/>
      <c r="N87" s="14">
        <f>C87/(C$7-C$171)*100</f>
        <v>1.1111891376657204</v>
      </c>
      <c r="O87" s="14">
        <f t="shared" si="21"/>
        <v>1.1457955734818395</v>
      </c>
      <c r="P87" s="14">
        <f t="shared" si="21"/>
        <v>1.0785180834336259</v>
      </c>
      <c r="Q87" s="14">
        <f t="shared" si="21"/>
        <v>1.0203167461352394</v>
      </c>
      <c r="R87" s="14">
        <f t="shared" si="21"/>
        <v>1.0475315025470144</v>
      </c>
      <c r="S87" s="14">
        <f t="shared" si="21"/>
        <v>0.99492572760558118</v>
      </c>
      <c r="T87" s="14">
        <f t="shared" si="21"/>
        <v>0.99918203256206539</v>
      </c>
      <c r="U87" s="14">
        <f t="shared" si="21"/>
        <v>1.0091008110614013</v>
      </c>
      <c r="V87" s="14">
        <f t="shared" si="21"/>
        <v>0.98990307286798207</v>
      </c>
    </row>
    <row r="88" spans="1:22" s="21" customFormat="1" ht="16.899999999999999" customHeight="1">
      <c r="A88" s="29"/>
      <c r="B88" s="30"/>
      <c r="C88" s="3"/>
      <c r="D88" s="3"/>
      <c r="E88" s="3"/>
      <c r="F88" s="3"/>
      <c r="G88" s="3"/>
      <c r="H88" s="3"/>
      <c r="I88" s="3"/>
      <c r="J88" s="3"/>
      <c r="K88" s="3"/>
      <c r="L88" s="29"/>
      <c r="M88" s="30"/>
      <c r="N88" s="31"/>
      <c r="O88" s="31"/>
      <c r="P88" s="31"/>
      <c r="Q88" s="31"/>
      <c r="R88" s="31"/>
      <c r="S88" s="31"/>
      <c r="T88" s="31"/>
      <c r="U88" s="31"/>
      <c r="V88" s="31"/>
    </row>
    <row r="89" spans="1:22" s="21" customFormat="1" ht="16.899999999999999" customHeight="1">
      <c r="A89" s="29" t="s">
        <v>21</v>
      </c>
      <c r="B89" s="27" t="s">
        <v>11</v>
      </c>
      <c r="C89" s="3">
        <f>D89+E89</f>
        <v>7930296</v>
      </c>
      <c r="D89" s="3">
        <f>SUM(D91:D95)</f>
        <v>3968311</v>
      </c>
      <c r="E89" s="3">
        <f>SUM(E91:E95)</f>
        <v>3961985</v>
      </c>
      <c r="F89" s="3">
        <f>G89+H89</f>
        <v>166620</v>
      </c>
      <c r="G89" s="3">
        <f>SUM(G91:G95)</f>
        <v>82494</v>
      </c>
      <c r="H89" s="3">
        <f>SUM(H91:H95)</f>
        <v>84126</v>
      </c>
      <c r="I89" s="3">
        <f>J89+K89</f>
        <v>26411</v>
      </c>
      <c r="J89" s="3">
        <f>SUM(J91:J95)</f>
        <v>12966</v>
      </c>
      <c r="K89" s="3">
        <f>SUM(K91:K95)</f>
        <v>13445</v>
      </c>
      <c r="L89" s="29" t="s">
        <v>21</v>
      </c>
      <c r="M89" s="27" t="s">
        <v>11</v>
      </c>
      <c r="N89" s="14">
        <f>C89/(C$7-C$171)*100</f>
        <v>6.3118701861200766</v>
      </c>
      <c r="O89" s="14">
        <f t="shared" ref="O89:V89" si="22">D89/(D$7-D$171)*100</f>
        <v>6.5040069032786887</v>
      </c>
      <c r="P89" s="14">
        <f t="shared" si="22"/>
        <v>6.1304788073713334</v>
      </c>
      <c r="Q89" s="14">
        <f t="shared" si="22"/>
        <v>5.9235253045663256</v>
      </c>
      <c r="R89" s="14">
        <f t="shared" si="22"/>
        <v>6.0761541113144011</v>
      </c>
      <c r="S89" s="14">
        <f t="shared" si="22"/>
        <v>5.7811245863066114</v>
      </c>
      <c r="T89" s="14">
        <f t="shared" si="22"/>
        <v>5.7455686178960832</v>
      </c>
      <c r="U89" s="14">
        <f t="shared" si="22"/>
        <v>5.8358613364059444</v>
      </c>
      <c r="V89" s="14">
        <f t="shared" si="22"/>
        <v>5.6611003040025603</v>
      </c>
    </row>
    <row r="90" spans="1:22" s="21" customFormat="1" ht="16.899999999999999" customHeight="1">
      <c r="A90" s="29"/>
      <c r="B90" s="30"/>
      <c r="C90" s="3"/>
      <c r="D90" s="3"/>
      <c r="E90" s="3"/>
      <c r="F90" s="3"/>
      <c r="G90" s="3"/>
      <c r="H90" s="3"/>
      <c r="I90" s="3"/>
      <c r="J90" s="3"/>
      <c r="K90" s="3"/>
      <c r="L90" s="29"/>
      <c r="M90" s="30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21" customFormat="1" ht="16.899999999999999" customHeight="1">
      <c r="A91" s="29">
        <v>50</v>
      </c>
      <c r="B91" s="30"/>
      <c r="C91" s="3">
        <f>SUM(D91:E91)</f>
        <v>1723238</v>
      </c>
      <c r="D91" s="18">
        <v>863615</v>
      </c>
      <c r="E91" s="18">
        <v>859623</v>
      </c>
      <c r="F91" s="3">
        <f>SUM(G91:H91)</f>
        <v>36061</v>
      </c>
      <c r="G91" s="18">
        <v>17849</v>
      </c>
      <c r="H91" s="18">
        <v>18212</v>
      </c>
      <c r="I91" s="3">
        <f>SUM(J91:K91)</f>
        <v>5670</v>
      </c>
      <c r="J91" s="18">
        <v>2736</v>
      </c>
      <c r="K91" s="18">
        <v>2934</v>
      </c>
      <c r="L91" s="29">
        <v>50</v>
      </c>
      <c r="M91" s="30"/>
      <c r="N91" s="14">
        <f>C91/(C$7-C$171)*100</f>
        <v>1.3715571973340195</v>
      </c>
      <c r="O91" s="14">
        <f t="shared" ref="O91:V95" si="23">D91/(D$7-D$171)*100</f>
        <v>1.4154530533960228</v>
      </c>
      <c r="P91" s="14">
        <f t="shared" si="23"/>
        <v>1.3301162381556133</v>
      </c>
      <c r="Q91" s="14">
        <f t="shared" si="23"/>
        <v>1.2820084384105528</v>
      </c>
      <c r="R91" s="14">
        <f t="shared" si="23"/>
        <v>1.3146807614232641</v>
      </c>
      <c r="S91" s="14">
        <f t="shared" si="23"/>
        <v>1.2515255802702614</v>
      </c>
      <c r="T91" s="14">
        <f t="shared" si="23"/>
        <v>1.233477492842785</v>
      </c>
      <c r="U91" s="14">
        <f t="shared" si="23"/>
        <v>1.2314450575664557</v>
      </c>
      <c r="V91" s="14">
        <f t="shared" si="23"/>
        <v>1.2353788242427304</v>
      </c>
    </row>
    <row r="92" spans="1:22" s="21" customFormat="1" ht="16.899999999999999" customHeight="1">
      <c r="A92" s="29">
        <v>51</v>
      </c>
      <c r="B92" s="30"/>
      <c r="C92" s="3">
        <f>SUM(D92:E92)</f>
        <v>1614331</v>
      </c>
      <c r="D92" s="18">
        <v>808872</v>
      </c>
      <c r="E92" s="18">
        <v>805459</v>
      </c>
      <c r="F92" s="3">
        <f>SUM(G92:H92)</f>
        <v>33342</v>
      </c>
      <c r="G92" s="18">
        <v>16434</v>
      </c>
      <c r="H92" s="18">
        <v>16908</v>
      </c>
      <c r="I92" s="3">
        <f>SUM(J92:K92)</f>
        <v>5413</v>
      </c>
      <c r="J92" s="18">
        <v>2659</v>
      </c>
      <c r="K92" s="18">
        <v>2754</v>
      </c>
      <c r="L92" s="29">
        <v>51</v>
      </c>
      <c r="M92" s="30"/>
      <c r="N92" s="14">
        <f>C92/(C$7-C$171)*100</f>
        <v>1.2848760890425033</v>
      </c>
      <c r="O92" s="14">
        <f t="shared" si="23"/>
        <v>1.3257300327189172</v>
      </c>
      <c r="P92" s="14">
        <f t="shared" si="23"/>
        <v>1.246306921835016</v>
      </c>
      <c r="Q92" s="14">
        <f t="shared" si="23"/>
        <v>1.1853449808237333</v>
      </c>
      <c r="R92" s="14">
        <f t="shared" si="23"/>
        <v>1.2104579322779943</v>
      </c>
      <c r="S92" s="14">
        <f t="shared" si="23"/>
        <v>1.1619149193504053</v>
      </c>
      <c r="T92" s="14">
        <f t="shared" si="23"/>
        <v>1.1775685482818332</v>
      </c>
      <c r="U92" s="14">
        <f t="shared" si="23"/>
        <v>1.1967881608440079</v>
      </c>
      <c r="V92" s="14">
        <f t="shared" si="23"/>
        <v>1.1595887123259985</v>
      </c>
    </row>
    <row r="93" spans="1:22" s="21" customFormat="1" ht="16.899999999999999" customHeight="1">
      <c r="A93" s="29">
        <v>52</v>
      </c>
      <c r="B93" s="30"/>
      <c r="C93" s="3">
        <f>SUM(D93:E93)</f>
        <v>1573531</v>
      </c>
      <c r="D93" s="18">
        <v>787394</v>
      </c>
      <c r="E93" s="18">
        <v>786137</v>
      </c>
      <c r="F93" s="3">
        <f>SUM(G93:H93)</f>
        <v>32790</v>
      </c>
      <c r="G93" s="18">
        <v>16198</v>
      </c>
      <c r="H93" s="18">
        <v>16592</v>
      </c>
      <c r="I93" s="3">
        <f>SUM(J93:K93)</f>
        <v>5103</v>
      </c>
      <c r="J93" s="18">
        <v>2528</v>
      </c>
      <c r="K93" s="18">
        <v>2575</v>
      </c>
      <c r="L93" s="29">
        <v>52</v>
      </c>
      <c r="M93" s="30"/>
      <c r="N93" s="14">
        <f>C93/(C$7-C$171)*100</f>
        <v>1.2524026096674965</v>
      </c>
      <c r="O93" s="14">
        <f t="shared" si="23"/>
        <v>1.290527887456457</v>
      </c>
      <c r="P93" s="14">
        <f t="shared" si="23"/>
        <v>1.2164095063940115</v>
      </c>
      <c r="Q93" s="14">
        <f t="shared" si="23"/>
        <v>1.1657207702360453</v>
      </c>
      <c r="R93" s="14">
        <f t="shared" si="23"/>
        <v>1.1930751848021754</v>
      </c>
      <c r="S93" s="14">
        <f t="shared" si="23"/>
        <v>1.1401994524403787</v>
      </c>
      <c r="T93" s="14">
        <f t="shared" si="23"/>
        <v>1.1101297435585065</v>
      </c>
      <c r="U93" s="14">
        <f t="shared" si="23"/>
        <v>1.1378264274590644</v>
      </c>
      <c r="V93" s="14">
        <f t="shared" si="23"/>
        <v>1.0842196565865818</v>
      </c>
    </row>
    <row r="94" spans="1:22" s="21" customFormat="1" ht="16.899999999999999" customHeight="1">
      <c r="A94" s="29">
        <v>53</v>
      </c>
      <c r="B94" s="30"/>
      <c r="C94" s="3">
        <f>SUM(D94:E94)</f>
        <v>1521404</v>
      </c>
      <c r="D94" s="18">
        <v>760465</v>
      </c>
      <c r="E94" s="18">
        <v>760939</v>
      </c>
      <c r="F94" s="3">
        <f>SUM(G94:H94)</f>
        <v>32501</v>
      </c>
      <c r="G94" s="18">
        <v>16133</v>
      </c>
      <c r="H94" s="18">
        <v>16368</v>
      </c>
      <c r="I94" s="3">
        <f>SUM(J94:K94)</f>
        <v>5155</v>
      </c>
      <c r="J94" s="18">
        <v>2543</v>
      </c>
      <c r="K94" s="18">
        <v>2612</v>
      </c>
      <c r="L94" s="29">
        <v>53</v>
      </c>
      <c r="M94" s="30"/>
      <c r="N94" s="14">
        <f>C94/(C$7-C$171)*100</f>
        <v>1.2109137601728648</v>
      </c>
      <c r="O94" s="14">
        <f t="shared" si="23"/>
        <v>1.2463916285043757</v>
      </c>
      <c r="P94" s="14">
        <f t="shared" si="23"/>
        <v>1.1774200087083457</v>
      </c>
      <c r="Q94" s="14">
        <f t="shared" si="23"/>
        <v>1.1554465005624186</v>
      </c>
      <c r="R94" s="14">
        <f t="shared" si="23"/>
        <v>1.1882875636753609</v>
      </c>
      <c r="S94" s="14">
        <f t="shared" si="23"/>
        <v>1.1248062100737775</v>
      </c>
      <c r="T94" s="14">
        <f t="shared" si="23"/>
        <v>1.121442059189516</v>
      </c>
      <c r="U94" s="14">
        <f t="shared" si="23"/>
        <v>1.1445777709764242</v>
      </c>
      <c r="V94" s="14">
        <f t="shared" si="23"/>
        <v>1.0997987351472434</v>
      </c>
    </row>
    <row r="95" spans="1:22" s="21" customFormat="1" ht="16.899999999999999" customHeight="1">
      <c r="A95" s="29">
        <v>54</v>
      </c>
      <c r="B95" s="30"/>
      <c r="C95" s="3">
        <f>SUM(D95:E95)</f>
        <v>1497792</v>
      </c>
      <c r="D95" s="18">
        <v>747965</v>
      </c>
      <c r="E95" s="18">
        <v>749827</v>
      </c>
      <c r="F95" s="3">
        <f>SUM(G95:H95)</f>
        <v>31926</v>
      </c>
      <c r="G95" s="18">
        <v>15880</v>
      </c>
      <c r="H95" s="18">
        <v>16046</v>
      </c>
      <c r="I95" s="3">
        <f>SUM(J95:K95)</f>
        <v>5070</v>
      </c>
      <c r="J95" s="18">
        <v>2500</v>
      </c>
      <c r="K95" s="18">
        <v>2570</v>
      </c>
      <c r="L95" s="29">
        <v>54</v>
      </c>
      <c r="M95" s="30"/>
      <c r="N95" s="14">
        <f>C95/(C$7-C$171)*100</f>
        <v>1.1921205299031916</v>
      </c>
      <c r="O95" s="14">
        <f t="shared" si="23"/>
        <v>1.225904301202916</v>
      </c>
      <c r="P95" s="14">
        <f t="shared" si="23"/>
        <v>1.1602261322783465</v>
      </c>
      <c r="Q95" s="14">
        <f t="shared" si="23"/>
        <v>1.1350046145335766</v>
      </c>
      <c r="R95" s="14">
        <f t="shared" si="23"/>
        <v>1.1696526691356059</v>
      </c>
      <c r="S95" s="14">
        <f t="shared" si="23"/>
        <v>1.1026784241717886</v>
      </c>
      <c r="T95" s="14">
        <f t="shared" si="23"/>
        <v>1.1029507740234428</v>
      </c>
      <c r="U95" s="14">
        <f t="shared" si="23"/>
        <v>1.1252239195599925</v>
      </c>
      <c r="V95" s="14">
        <f t="shared" si="23"/>
        <v>1.0821143757000058</v>
      </c>
    </row>
    <row r="96" spans="1:22" s="21" customFormat="1" ht="16.899999999999999" customHeight="1">
      <c r="A96" s="29"/>
      <c r="B96" s="30"/>
      <c r="C96" s="3"/>
      <c r="D96" s="3"/>
      <c r="E96" s="3"/>
      <c r="F96" s="3"/>
      <c r="G96" s="3"/>
      <c r="H96" s="3"/>
      <c r="I96" s="3"/>
      <c r="J96" s="3"/>
      <c r="K96" s="3"/>
      <c r="L96" s="29"/>
      <c r="M96" s="30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21" customFormat="1" ht="16.899999999999999" customHeight="1">
      <c r="A97" s="29" t="s">
        <v>22</v>
      </c>
      <c r="B97" s="27" t="s">
        <v>11</v>
      </c>
      <c r="C97" s="3">
        <f>D97+E97</f>
        <v>7515246</v>
      </c>
      <c r="D97" s="3">
        <f>SUM(D99:D103)</f>
        <v>3729523</v>
      </c>
      <c r="E97" s="3">
        <f>SUM(E99:E103)</f>
        <v>3785723</v>
      </c>
      <c r="F97" s="3">
        <f>G97+H97</f>
        <v>164669</v>
      </c>
      <c r="G97" s="3">
        <f>SUM(G99:G103)</f>
        <v>80851</v>
      </c>
      <c r="H97" s="3">
        <f>SUM(H99:H103)</f>
        <v>83818</v>
      </c>
      <c r="I97" s="3">
        <f>J97+K97</f>
        <v>27089</v>
      </c>
      <c r="J97" s="3">
        <f>SUM(J99:J103)</f>
        <v>13294</v>
      </c>
      <c r="K97" s="3">
        <f>SUM(K99:K103)</f>
        <v>13795</v>
      </c>
      <c r="L97" s="29" t="s">
        <v>22</v>
      </c>
      <c r="M97" s="27" t="s">
        <v>11</v>
      </c>
      <c r="N97" s="14">
        <f>C97/(C$7-C$171)*100</f>
        <v>5.9815241661544736</v>
      </c>
      <c r="O97" s="14">
        <f t="shared" ref="O97:V97" si="24">D97/(D$7-D$171)*100</f>
        <v>6.1126366703458084</v>
      </c>
      <c r="P97" s="14">
        <f t="shared" si="24"/>
        <v>5.8577441918831656</v>
      </c>
      <c r="Q97" s="14">
        <f t="shared" si="24"/>
        <v>5.854165096492812</v>
      </c>
      <c r="R97" s="14">
        <f t="shared" si="24"/>
        <v>5.9551377803704586</v>
      </c>
      <c r="S97" s="14">
        <f t="shared" si="24"/>
        <v>5.7599588780525348</v>
      </c>
      <c r="T97" s="14">
        <f t="shared" si="24"/>
        <v>5.8930638101619399</v>
      </c>
      <c r="U97" s="14">
        <f t="shared" si="24"/>
        <v>5.9834907146522154</v>
      </c>
      <c r="V97" s="14">
        <f t="shared" si="24"/>
        <v>5.808469966062872</v>
      </c>
    </row>
    <row r="98" spans="1:22" s="21" customFormat="1" ht="16.899999999999999" customHeight="1">
      <c r="A98" s="29"/>
      <c r="B98" s="30"/>
      <c r="C98" s="3"/>
      <c r="D98" s="3"/>
      <c r="E98" s="3"/>
      <c r="F98" s="3"/>
      <c r="G98" s="3"/>
      <c r="H98" s="3"/>
      <c r="I98" s="3"/>
      <c r="J98" s="3"/>
      <c r="K98" s="3"/>
      <c r="L98" s="29"/>
      <c r="M98" s="30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21" customFormat="1" ht="16.899999999999999" customHeight="1">
      <c r="A99" s="29">
        <v>55</v>
      </c>
      <c r="B99" s="30"/>
      <c r="C99" s="3">
        <f>SUM(D99:E99)</f>
        <v>1507869</v>
      </c>
      <c r="D99" s="18">
        <v>750627</v>
      </c>
      <c r="E99" s="18">
        <v>757242</v>
      </c>
      <c r="F99" s="3">
        <f>SUM(G99:H99)</f>
        <v>32467</v>
      </c>
      <c r="G99" s="18">
        <v>15982</v>
      </c>
      <c r="H99" s="18">
        <v>16485</v>
      </c>
      <c r="I99" s="3">
        <f>SUM(J99:K99)</f>
        <v>5246</v>
      </c>
      <c r="J99" s="18">
        <v>2564</v>
      </c>
      <c r="K99" s="18">
        <v>2682</v>
      </c>
      <c r="L99" s="29">
        <v>55</v>
      </c>
      <c r="M99" s="30"/>
      <c r="N99" s="14">
        <f>C99/(C$7-C$171)*100</f>
        <v>1.200141001757651</v>
      </c>
      <c r="O99" s="14">
        <f t="shared" ref="O99:V103" si="25">D99/(D$7-D$171)*100</f>
        <v>1.2302672824250347</v>
      </c>
      <c r="P99" s="14">
        <f t="shared" si="25"/>
        <v>1.1716995478406613</v>
      </c>
      <c r="Q99" s="14">
        <f t="shared" si="25"/>
        <v>1.1542377629537566</v>
      </c>
      <c r="R99" s="14">
        <f t="shared" si="25"/>
        <v>1.1771655515192225</v>
      </c>
      <c r="S99" s="14">
        <f t="shared" si="25"/>
        <v>1.1328464304170469</v>
      </c>
      <c r="T99" s="14">
        <f t="shared" si="25"/>
        <v>1.1412386115437829</v>
      </c>
      <c r="U99" s="14">
        <f t="shared" si="25"/>
        <v>1.1540296519007283</v>
      </c>
      <c r="V99" s="14">
        <f t="shared" si="25"/>
        <v>1.1292726675593059</v>
      </c>
    </row>
    <row r="100" spans="1:22" s="21" customFormat="1" ht="16.899999999999999" customHeight="1">
      <c r="A100" s="29">
        <v>56</v>
      </c>
      <c r="B100" s="30"/>
      <c r="C100" s="3">
        <f>SUM(D100:E100)</f>
        <v>1535952</v>
      </c>
      <c r="D100" s="18">
        <v>764221</v>
      </c>
      <c r="E100" s="18">
        <v>771731</v>
      </c>
      <c r="F100" s="3">
        <f>SUM(G100:H100)</f>
        <v>33529</v>
      </c>
      <c r="G100" s="18">
        <v>16555</v>
      </c>
      <c r="H100" s="18">
        <v>16974</v>
      </c>
      <c r="I100" s="3">
        <f>SUM(J100:K100)</f>
        <v>5538</v>
      </c>
      <c r="J100" s="18">
        <v>2723</v>
      </c>
      <c r="K100" s="18">
        <v>2815</v>
      </c>
      <c r="L100" s="29">
        <v>56</v>
      </c>
      <c r="M100" s="30"/>
      <c r="N100" s="14">
        <f>C100/(C$7-C$171)*100</f>
        <v>1.2224927841421687</v>
      </c>
      <c r="O100" s="14">
        <f t="shared" si="25"/>
        <v>1.2525476606119186</v>
      </c>
      <c r="P100" s="14">
        <f t="shared" si="25"/>
        <v>1.1941187411086831</v>
      </c>
      <c r="Q100" s="14">
        <f t="shared" si="25"/>
        <v>1.1919930376713741</v>
      </c>
      <c r="R100" s="14">
        <f t="shared" si="25"/>
        <v>1.2193702731448337</v>
      </c>
      <c r="S100" s="14">
        <f t="shared" si="25"/>
        <v>1.166450428261993</v>
      </c>
      <c r="T100" s="14">
        <f t="shared" si="25"/>
        <v>1.2047616147025295</v>
      </c>
      <c r="U100" s="14">
        <f t="shared" si="25"/>
        <v>1.2255938931847437</v>
      </c>
      <c r="V100" s="14">
        <f t="shared" si="25"/>
        <v>1.1852731391422244</v>
      </c>
    </row>
    <row r="101" spans="1:22" s="21" customFormat="1" ht="16.899999999999999" customHeight="1">
      <c r="A101" s="29">
        <v>57</v>
      </c>
      <c r="B101" s="30"/>
      <c r="C101" s="3">
        <f>SUM(D101:E101)</f>
        <v>1494037</v>
      </c>
      <c r="D101" s="18">
        <v>740862</v>
      </c>
      <c r="E101" s="18">
        <v>753175</v>
      </c>
      <c r="F101" s="3">
        <f>SUM(G101:H101)</f>
        <v>33180</v>
      </c>
      <c r="G101" s="18">
        <v>16155</v>
      </c>
      <c r="H101" s="18">
        <v>17025</v>
      </c>
      <c r="I101" s="3">
        <f>SUM(J101:K101)</f>
        <v>5358</v>
      </c>
      <c r="J101" s="18">
        <v>2632</v>
      </c>
      <c r="K101" s="18">
        <v>2726</v>
      </c>
      <c r="L101" s="29">
        <v>57</v>
      </c>
      <c r="M101" s="30"/>
      <c r="N101" s="14">
        <f>C101/(C$7-C$171)*100</f>
        <v>1.189131855514634</v>
      </c>
      <c r="O101" s="14">
        <f t="shared" si="25"/>
        <v>1.2142625823371345</v>
      </c>
      <c r="P101" s="14">
        <f t="shared" si="25"/>
        <v>1.165406576688681</v>
      </c>
      <c r="Q101" s="14">
        <f t="shared" si="25"/>
        <v>1.1795857016295204</v>
      </c>
      <c r="R101" s="14">
        <f t="shared" si="25"/>
        <v>1.1899079892875137</v>
      </c>
      <c r="S101" s="14">
        <f t="shared" si="25"/>
        <v>1.1699551396936745</v>
      </c>
      <c r="T101" s="14">
        <f t="shared" si="25"/>
        <v>1.1656035990567268</v>
      </c>
      <c r="U101" s="14">
        <f t="shared" si="25"/>
        <v>1.18463574251276</v>
      </c>
      <c r="V101" s="14">
        <f t="shared" si="25"/>
        <v>1.1477991393611735</v>
      </c>
    </row>
    <row r="102" spans="1:22" s="21" customFormat="1" ht="16.899999999999999" customHeight="1">
      <c r="A102" s="29">
        <v>58</v>
      </c>
      <c r="B102" s="30"/>
      <c r="C102" s="3">
        <f>SUM(D102:E102)</f>
        <v>1451956</v>
      </c>
      <c r="D102" s="18">
        <v>719326</v>
      </c>
      <c r="E102" s="18">
        <v>732630</v>
      </c>
      <c r="F102" s="3">
        <f>SUM(G102:H102)</f>
        <v>31745</v>
      </c>
      <c r="G102" s="18">
        <v>15591</v>
      </c>
      <c r="H102" s="18">
        <v>16154</v>
      </c>
      <c r="I102" s="3">
        <f>SUM(J102:K102)</f>
        <v>5317</v>
      </c>
      <c r="J102" s="18">
        <v>2633</v>
      </c>
      <c r="K102" s="18">
        <v>2684</v>
      </c>
      <c r="L102" s="29">
        <v>58</v>
      </c>
      <c r="M102" s="30"/>
      <c r="N102" s="14">
        <f>C102/(C$7-C$171)*100</f>
        <v>1.1556388043974855</v>
      </c>
      <c r="O102" s="14">
        <f t="shared" si="25"/>
        <v>1.178965375875995</v>
      </c>
      <c r="P102" s="14">
        <f t="shared" si="25"/>
        <v>1.1336167826593133</v>
      </c>
      <c r="Q102" s="14">
        <f t="shared" si="25"/>
        <v>1.1285698643227586</v>
      </c>
      <c r="R102" s="14">
        <f t="shared" si="25"/>
        <v>1.1483661690486924</v>
      </c>
      <c r="S102" s="14">
        <f t="shared" si="25"/>
        <v>1.1101001660271141</v>
      </c>
      <c r="T102" s="14">
        <f t="shared" si="25"/>
        <v>1.1566842732707385</v>
      </c>
      <c r="U102" s="14">
        <f t="shared" si="25"/>
        <v>1.1850858320805842</v>
      </c>
      <c r="V102" s="14">
        <f t="shared" si="25"/>
        <v>1.1301147799139362</v>
      </c>
    </row>
    <row r="103" spans="1:22" s="21" customFormat="1" ht="16.899999999999999" customHeight="1">
      <c r="A103" s="29">
        <v>59</v>
      </c>
      <c r="B103" s="30"/>
      <c r="C103" s="3">
        <f>SUM(D103:E103)</f>
        <v>1525432</v>
      </c>
      <c r="D103" s="18">
        <v>754487</v>
      </c>
      <c r="E103" s="18">
        <v>770945</v>
      </c>
      <c r="F103" s="3">
        <f>SUM(G103:H103)</f>
        <v>33748</v>
      </c>
      <c r="G103" s="18">
        <v>16568</v>
      </c>
      <c r="H103" s="18">
        <v>17180</v>
      </c>
      <c r="I103" s="3">
        <f>SUM(J103:K103)</f>
        <v>5630</v>
      </c>
      <c r="J103" s="18">
        <v>2742</v>
      </c>
      <c r="K103" s="18">
        <v>2888</v>
      </c>
      <c r="L103" s="29">
        <v>59</v>
      </c>
      <c r="M103" s="30"/>
      <c r="N103" s="14">
        <f>C103/(C$7-C$171)*100</f>
        <v>1.2141197203425345</v>
      </c>
      <c r="O103" s="14">
        <f t="shared" si="25"/>
        <v>1.2365937690957256</v>
      </c>
      <c r="P103" s="14">
        <f t="shared" si="25"/>
        <v>1.1929025435858269</v>
      </c>
      <c r="Q103" s="14">
        <f t="shared" si="25"/>
        <v>1.1997787299154026</v>
      </c>
      <c r="R103" s="14">
        <f t="shared" si="25"/>
        <v>1.2203277973701965</v>
      </c>
      <c r="S103" s="14">
        <f t="shared" si="25"/>
        <v>1.1806067136527063</v>
      </c>
      <c r="T103" s="14">
        <f t="shared" si="25"/>
        <v>1.2247757115881621</v>
      </c>
      <c r="U103" s="14">
        <f t="shared" si="25"/>
        <v>1.2341455949733997</v>
      </c>
      <c r="V103" s="14">
        <f t="shared" si="25"/>
        <v>1.2160102400862323</v>
      </c>
    </row>
    <row r="104" spans="1:22" s="21" customFormat="1" ht="16.899999999999999" customHeight="1">
      <c r="A104" s="29"/>
      <c r="B104" s="30"/>
      <c r="C104" s="3"/>
      <c r="D104" s="3"/>
      <c r="E104" s="3"/>
      <c r="F104" s="3"/>
      <c r="G104" s="3"/>
      <c r="H104" s="3"/>
      <c r="I104" s="3"/>
      <c r="J104" s="3"/>
      <c r="K104" s="3"/>
      <c r="L104" s="29"/>
      <c r="M104" s="30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1:22" s="21" customFormat="1" ht="16.899999999999999" customHeight="1">
      <c r="A105" s="29" t="s">
        <v>23</v>
      </c>
      <c r="B105" s="27" t="s">
        <v>11</v>
      </c>
      <c r="C105" s="3">
        <f>D105+E105</f>
        <v>8455010</v>
      </c>
      <c r="D105" s="3">
        <f>SUM(D107:D111)</f>
        <v>4151119</v>
      </c>
      <c r="E105" s="3">
        <f>SUM(E107:E111)</f>
        <v>4303891</v>
      </c>
      <c r="F105" s="3">
        <f>G105+H105</f>
        <v>187439</v>
      </c>
      <c r="G105" s="3">
        <f>SUM(G107:G111)</f>
        <v>91717</v>
      </c>
      <c r="H105" s="3">
        <f>SUM(H107:H111)</f>
        <v>95722</v>
      </c>
      <c r="I105" s="3">
        <f>J105+K105</f>
        <v>31814</v>
      </c>
      <c r="J105" s="3">
        <f>SUM(J107:J111)</f>
        <v>15514</v>
      </c>
      <c r="K105" s="3">
        <f>SUM(K107:K111)</f>
        <v>16300</v>
      </c>
      <c r="L105" s="29" t="s">
        <v>23</v>
      </c>
      <c r="M105" s="27" t="s">
        <v>11</v>
      </c>
      <c r="N105" s="14">
        <f>C105/(C$7-C$171)*100</f>
        <v>6.7294998247665783</v>
      </c>
      <c r="O105" s="14">
        <f t="shared" ref="O105:V105" si="26">D105/(D$7-D$171)*100</f>
        <v>6.8036266896247115</v>
      </c>
      <c r="P105" s="14">
        <f t="shared" si="26"/>
        <v>6.6595185405134583</v>
      </c>
      <c r="Q105" s="14">
        <f t="shared" si="26"/>
        <v>6.6636637832349521</v>
      </c>
      <c r="R105" s="14">
        <f t="shared" si="26"/>
        <v>6.7554807213545578</v>
      </c>
      <c r="S105" s="14">
        <f t="shared" si="26"/>
        <v>6.5779997581061913</v>
      </c>
      <c r="T105" s="14">
        <f t="shared" si="26"/>
        <v>6.9209617208642609</v>
      </c>
      <c r="U105" s="14">
        <f t="shared" si="26"/>
        <v>6.9826895552214889</v>
      </c>
      <c r="V105" s="14">
        <f t="shared" si="26"/>
        <v>6.8632156902373911</v>
      </c>
    </row>
    <row r="106" spans="1:22" s="21" customFormat="1" ht="16.899999999999999" customHeight="1">
      <c r="A106" s="29"/>
      <c r="B106" s="30"/>
      <c r="C106" s="3"/>
      <c r="D106" s="3"/>
      <c r="E106" s="3"/>
      <c r="F106" s="3"/>
      <c r="G106" s="3"/>
      <c r="H106" s="3"/>
      <c r="I106" s="3"/>
      <c r="J106" s="3"/>
      <c r="K106" s="3"/>
      <c r="L106" s="29"/>
      <c r="M106" s="30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21" customFormat="1" ht="16.899999999999999" customHeight="1">
      <c r="A107" s="29">
        <v>60</v>
      </c>
      <c r="B107" s="30"/>
      <c r="C107" s="3">
        <f>SUM(D107:E107)</f>
        <v>1575973</v>
      </c>
      <c r="D107" s="18">
        <v>779239</v>
      </c>
      <c r="E107" s="18">
        <v>796734</v>
      </c>
      <c r="F107" s="3">
        <f>SUM(G107:H107)</f>
        <v>34248</v>
      </c>
      <c r="G107" s="18">
        <v>16963</v>
      </c>
      <c r="H107" s="18">
        <v>17285</v>
      </c>
      <c r="I107" s="3">
        <f>SUM(J107:K107)</f>
        <v>5772</v>
      </c>
      <c r="J107" s="18">
        <v>2831</v>
      </c>
      <c r="K107" s="18">
        <v>2941</v>
      </c>
      <c r="L107" s="29">
        <v>60</v>
      </c>
      <c r="M107" s="30"/>
      <c r="N107" s="14">
        <f>C107/(C$7-C$171)*100</f>
        <v>1.2543462429183241</v>
      </c>
      <c r="O107" s="14">
        <f t="shared" ref="O107:V111" si="27">D107/(D$7-D$171)*100</f>
        <v>1.2771619551249844</v>
      </c>
      <c r="P107" s="14">
        <f t="shared" si="27"/>
        <v>1.232806510401274</v>
      </c>
      <c r="Q107" s="14">
        <f t="shared" si="27"/>
        <v>1.2175542829839607</v>
      </c>
      <c r="R107" s="14">
        <f t="shared" si="27"/>
        <v>1.2494218026793003</v>
      </c>
      <c r="S107" s="14">
        <f t="shared" si="27"/>
        <v>1.1878222960120506</v>
      </c>
      <c r="T107" s="14">
        <f t="shared" si="27"/>
        <v>1.2556670350420731</v>
      </c>
      <c r="U107" s="14">
        <f t="shared" si="27"/>
        <v>1.2742035665097355</v>
      </c>
      <c r="V107" s="14">
        <f t="shared" si="27"/>
        <v>1.2383262174839367</v>
      </c>
    </row>
    <row r="108" spans="1:22" s="21" customFormat="1" ht="16.899999999999999" customHeight="1">
      <c r="A108" s="29">
        <v>61</v>
      </c>
      <c r="B108" s="30"/>
      <c r="C108" s="3">
        <f>SUM(D108:E108)</f>
        <v>1574411</v>
      </c>
      <c r="D108" s="18">
        <v>776097</v>
      </c>
      <c r="E108" s="18">
        <v>798314</v>
      </c>
      <c r="F108" s="3">
        <f>SUM(G108:H108)</f>
        <v>34613</v>
      </c>
      <c r="G108" s="18">
        <v>17059</v>
      </c>
      <c r="H108" s="18">
        <v>17554</v>
      </c>
      <c r="I108" s="3">
        <f>SUM(J108:K108)</f>
        <v>5706</v>
      </c>
      <c r="J108" s="18">
        <v>2807</v>
      </c>
      <c r="K108" s="18">
        <v>2899</v>
      </c>
      <c r="L108" s="29">
        <v>61</v>
      </c>
      <c r="M108" s="30"/>
      <c r="N108" s="14">
        <f>C108/(C$7-C$171)*100</f>
        <v>1.2531030180461731</v>
      </c>
      <c r="O108" s="14">
        <f t="shared" si="27"/>
        <v>1.2720122605344895</v>
      </c>
      <c r="P108" s="14">
        <f t="shared" si="27"/>
        <v>1.2352512840477281</v>
      </c>
      <c r="Q108" s="14">
        <f t="shared" si="27"/>
        <v>1.2305304367240082</v>
      </c>
      <c r="R108" s="14">
        <f t="shared" si="27"/>
        <v>1.256492750805057</v>
      </c>
      <c r="S108" s="14">
        <f t="shared" si="27"/>
        <v>1.2063079308183706</v>
      </c>
      <c r="T108" s="14">
        <f t="shared" si="27"/>
        <v>1.2413090959719455</v>
      </c>
      <c r="U108" s="14">
        <f t="shared" si="27"/>
        <v>1.2634014168819594</v>
      </c>
      <c r="V108" s="14">
        <f t="shared" si="27"/>
        <v>1.2206418580366993</v>
      </c>
    </row>
    <row r="109" spans="1:22" s="21" customFormat="1" ht="16.899999999999999" customHeight="1">
      <c r="A109" s="29">
        <v>62</v>
      </c>
      <c r="B109" s="30"/>
      <c r="C109" s="3">
        <f>SUM(D109:E109)</f>
        <v>1671640</v>
      </c>
      <c r="D109" s="18">
        <v>820184</v>
      </c>
      <c r="E109" s="18">
        <v>851456</v>
      </c>
      <c r="F109" s="3">
        <f>SUM(G109:H109)</f>
        <v>37417</v>
      </c>
      <c r="G109" s="18">
        <v>18192</v>
      </c>
      <c r="H109" s="18">
        <v>19225</v>
      </c>
      <c r="I109" s="3">
        <f>SUM(J109:K109)</f>
        <v>6445</v>
      </c>
      <c r="J109" s="18">
        <v>3097</v>
      </c>
      <c r="K109" s="18">
        <v>3348</v>
      </c>
      <c r="L109" s="29">
        <v>62</v>
      </c>
      <c r="M109" s="30"/>
      <c r="N109" s="14">
        <f>C109/(C$7-C$171)*100</f>
        <v>1.3304893887852058</v>
      </c>
      <c r="O109" s="14">
        <f t="shared" si="27"/>
        <v>1.3442702444336465</v>
      </c>
      <c r="P109" s="14">
        <f t="shared" si="27"/>
        <v>1.3174792341235935</v>
      </c>
      <c r="Q109" s="14">
        <f t="shared" si="27"/>
        <v>1.3302157383324826</v>
      </c>
      <c r="R109" s="14">
        <f t="shared" si="27"/>
        <v>1.3399446698309159</v>
      </c>
      <c r="S109" s="14">
        <f t="shared" si="27"/>
        <v>1.3211387700799349</v>
      </c>
      <c r="T109" s="14">
        <f t="shared" si="27"/>
        <v>1.4020745046511021</v>
      </c>
      <c r="U109" s="14">
        <f t="shared" si="27"/>
        <v>1.3939273915509187</v>
      </c>
      <c r="V109" s="14">
        <f t="shared" si="27"/>
        <v>1.4096960816512139</v>
      </c>
    </row>
    <row r="110" spans="1:22" s="21" customFormat="1" ht="16.899999999999999" customHeight="1">
      <c r="A110" s="29">
        <v>63</v>
      </c>
      <c r="B110" s="30"/>
      <c r="C110" s="3">
        <f>SUM(D110:E110)</f>
        <v>1766553</v>
      </c>
      <c r="D110" s="18">
        <v>864252</v>
      </c>
      <c r="E110" s="18">
        <v>902301</v>
      </c>
      <c r="F110" s="3">
        <f>SUM(G110:H110)</f>
        <v>38423</v>
      </c>
      <c r="G110" s="18">
        <v>18736</v>
      </c>
      <c r="H110" s="18">
        <v>19687</v>
      </c>
      <c r="I110" s="3">
        <f>SUM(J110:K110)</f>
        <v>6543</v>
      </c>
      <c r="J110" s="18">
        <v>3167</v>
      </c>
      <c r="K110" s="18">
        <v>3376</v>
      </c>
      <c r="L110" s="29">
        <v>63</v>
      </c>
      <c r="M110" s="30"/>
      <c r="N110" s="14">
        <f>C110/(C$7-C$171)*100</f>
        <v>1.4060324120185397</v>
      </c>
      <c r="O110" s="14">
        <f t="shared" si="27"/>
        <v>1.4164970875953051</v>
      </c>
      <c r="P110" s="14">
        <f t="shared" si="27"/>
        <v>1.3961529784615443</v>
      </c>
      <c r="Q110" s="14">
        <f t="shared" si="27"/>
        <v>1.3659801511064213</v>
      </c>
      <c r="R110" s="14">
        <f t="shared" si="27"/>
        <v>1.3800133758768711</v>
      </c>
      <c r="S110" s="14">
        <f t="shared" si="27"/>
        <v>1.3528873324610498</v>
      </c>
      <c r="T110" s="14">
        <f t="shared" si="27"/>
        <v>1.4233938687249279</v>
      </c>
      <c r="U110" s="14">
        <f t="shared" si="27"/>
        <v>1.4254336612985985</v>
      </c>
      <c r="V110" s="14">
        <f t="shared" si="27"/>
        <v>1.4214856546160388</v>
      </c>
    </row>
    <row r="111" spans="1:22" s="21" customFormat="1" ht="16.899999999999999" customHeight="1">
      <c r="A111" s="29">
        <v>64</v>
      </c>
      <c r="B111" s="30"/>
      <c r="C111" s="3">
        <f>SUM(D111:E111)</f>
        <v>1866433</v>
      </c>
      <c r="D111" s="18">
        <v>911347</v>
      </c>
      <c r="E111" s="18">
        <v>955086</v>
      </c>
      <c r="F111" s="3">
        <f>SUM(G111:H111)</f>
        <v>42738</v>
      </c>
      <c r="G111" s="18">
        <v>20767</v>
      </c>
      <c r="H111" s="18">
        <v>21971</v>
      </c>
      <c r="I111" s="3">
        <f>SUM(J111:K111)</f>
        <v>7348</v>
      </c>
      <c r="J111" s="18">
        <v>3612</v>
      </c>
      <c r="K111" s="18">
        <v>3736</v>
      </c>
      <c r="L111" s="29">
        <v>64</v>
      </c>
      <c r="M111" s="30"/>
      <c r="N111" s="14">
        <f>C111/(C$7-C$171)*100</f>
        <v>1.4855287629983358</v>
      </c>
      <c r="O111" s="14">
        <f t="shared" si="27"/>
        <v>1.4936851419362855</v>
      </c>
      <c r="P111" s="14">
        <f t="shared" si="27"/>
        <v>1.4778285334793184</v>
      </c>
      <c r="Q111" s="14">
        <f t="shared" si="27"/>
        <v>1.5193831740880785</v>
      </c>
      <c r="R111" s="14">
        <f t="shared" si="27"/>
        <v>1.5296081221624136</v>
      </c>
      <c r="S111" s="14">
        <f t="shared" si="27"/>
        <v>1.5098434287347855</v>
      </c>
      <c r="T111" s="14">
        <f t="shared" si="27"/>
        <v>1.5985172164742121</v>
      </c>
      <c r="U111" s="14">
        <f t="shared" si="27"/>
        <v>1.625723518980277</v>
      </c>
      <c r="V111" s="14">
        <f t="shared" si="27"/>
        <v>1.5730658784495026</v>
      </c>
    </row>
    <row r="112" spans="1:22" s="21" customFormat="1" ht="16.899999999999999" customHeight="1">
      <c r="A112" s="29"/>
      <c r="B112" s="30"/>
      <c r="C112" s="3"/>
      <c r="D112" s="3"/>
      <c r="E112" s="3"/>
      <c r="F112" s="3"/>
      <c r="G112" s="3"/>
      <c r="H112" s="3"/>
      <c r="I112" s="3"/>
      <c r="J112" s="3"/>
      <c r="K112" s="3"/>
      <c r="L112" s="29"/>
      <c r="M112" s="30"/>
      <c r="N112" s="31"/>
      <c r="O112" s="31"/>
      <c r="P112" s="31"/>
      <c r="Q112" s="31"/>
      <c r="R112" s="31"/>
      <c r="S112" s="31"/>
      <c r="T112" s="31"/>
      <c r="U112" s="31"/>
      <c r="V112" s="31"/>
    </row>
    <row r="113" spans="1:22" s="21" customFormat="1" ht="16.899999999999999" customHeight="1">
      <c r="A113" s="32" t="s">
        <v>24</v>
      </c>
      <c r="B113" s="27" t="s">
        <v>11</v>
      </c>
      <c r="C113" s="3">
        <f>D113+E113</f>
        <v>9643867</v>
      </c>
      <c r="D113" s="3">
        <f>SUM(D115:D119)</f>
        <v>4659662</v>
      </c>
      <c r="E113" s="3">
        <f>SUM(E115:E119)</f>
        <v>4984205</v>
      </c>
      <c r="F113" s="3">
        <f>G113+H113</f>
        <v>224342</v>
      </c>
      <c r="G113" s="3">
        <f>SUM(G115:G119)</f>
        <v>108390</v>
      </c>
      <c r="H113" s="3">
        <f>SUM(H115:H119)</f>
        <v>115952</v>
      </c>
      <c r="I113" s="3">
        <f>J113+K113</f>
        <v>36319</v>
      </c>
      <c r="J113" s="3">
        <f>SUM(J115:J119)</f>
        <v>17580</v>
      </c>
      <c r="K113" s="3">
        <f>SUM(K115:K119)</f>
        <v>18739</v>
      </c>
      <c r="L113" s="32" t="s">
        <v>24</v>
      </c>
      <c r="M113" s="27" t="s">
        <v>11</v>
      </c>
      <c r="N113" s="14">
        <f>C113/(C$7-C$171)*100</f>
        <v>7.6757332382306105</v>
      </c>
      <c r="O113" s="14">
        <f t="shared" ref="O113:V113" si="28">D113/(D$7-D$171)*100</f>
        <v>7.6371216406540166</v>
      </c>
      <c r="P113" s="14">
        <f t="shared" si="28"/>
        <v>7.712185463623471</v>
      </c>
      <c r="Q113" s="14">
        <f t="shared" si="28"/>
        <v>7.9756062530129572</v>
      </c>
      <c r="R113" s="14">
        <f t="shared" si="28"/>
        <v>7.983542368237301</v>
      </c>
      <c r="S113" s="14">
        <f t="shared" si="28"/>
        <v>7.9682019593398508</v>
      </c>
      <c r="T113" s="14">
        <f t="shared" si="28"/>
        <v>7.9009998346661554</v>
      </c>
      <c r="U113" s="14">
        <f t="shared" si="28"/>
        <v>7.9125746023458658</v>
      </c>
      <c r="V113" s="14">
        <f t="shared" si="28"/>
        <v>7.8901717067091095</v>
      </c>
    </row>
    <row r="114" spans="1:22" s="21" customFormat="1" ht="16.899999999999999" customHeight="1">
      <c r="A114" s="29"/>
      <c r="B114" s="30"/>
      <c r="C114" s="3"/>
      <c r="D114" s="3"/>
      <c r="E114" s="3"/>
      <c r="F114" s="3"/>
      <c r="G114" s="3"/>
      <c r="H114" s="3"/>
      <c r="I114" s="3"/>
      <c r="J114" s="3"/>
      <c r="K114" s="3"/>
      <c r="L114" s="29"/>
      <c r="M114" s="30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21" customFormat="1" ht="16.899999999999999" customHeight="1">
      <c r="A115" s="29">
        <v>65</v>
      </c>
      <c r="B115" s="30"/>
      <c r="C115" s="3">
        <f>SUM(D115:E115)</f>
        <v>1998950</v>
      </c>
      <c r="D115" s="18">
        <v>972084</v>
      </c>
      <c r="E115" s="18">
        <v>1026866</v>
      </c>
      <c r="F115" s="3">
        <f>SUM(G115:H115)</f>
        <v>45121</v>
      </c>
      <c r="G115" s="18">
        <v>21837</v>
      </c>
      <c r="H115" s="18">
        <v>23284</v>
      </c>
      <c r="I115" s="3">
        <f>SUM(J115:K115)</f>
        <v>7485</v>
      </c>
      <c r="J115" s="18">
        <v>3678</v>
      </c>
      <c r="K115" s="18">
        <v>3807</v>
      </c>
      <c r="L115" s="29">
        <v>65</v>
      </c>
      <c r="M115" s="30"/>
      <c r="N115" s="14">
        <f>C115/(C$7-C$171)*100</f>
        <v>1.5910015097223011</v>
      </c>
      <c r="O115" s="14">
        <f t="shared" ref="O115:V119" si="29">D115/(D$7-D$171)*100</f>
        <v>1.5932322458009871</v>
      </c>
      <c r="P115" s="14">
        <f t="shared" si="29"/>
        <v>1.5888955286327868</v>
      </c>
      <c r="Q115" s="14">
        <f t="shared" si="29"/>
        <v>1.6041014600128269</v>
      </c>
      <c r="R115" s="14">
        <f t="shared" si="29"/>
        <v>1.6084197314807449</v>
      </c>
      <c r="S115" s="14">
        <f t="shared" si="29"/>
        <v>1.6000725681425854</v>
      </c>
      <c r="T115" s="14">
        <f t="shared" si="29"/>
        <v>1.6283208172712955</v>
      </c>
      <c r="U115" s="14">
        <f t="shared" si="29"/>
        <v>1.6554294304566608</v>
      </c>
      <c r="V115" s="14">
        <f t="shared" si="29"/>
        <v>1.6029608670388804</v>
      </c>
    </row>
    <row r="116" spans="1:22" s="21" customFormat="1" ht="16.899999999999999" customHeight="1">
      <c r="A116" s="29">
        <v>66</v>
      </c>
      <c r="B116" s="30"/>
      <c r="C116" s="3">
        <f>SUM(D116:E116)</f>
        <v>2183550</v>
      </c>
      <c r="D116" s="18">
        <v>1058636</v>
      </c>
      <c r="E116" s="18">
        <v>1124914</v>
      </c>
      <c r="F116" s="3">
        <f>SUM(G116:H116)</f>
        <v>50570</v>
      </c>
      <c r="G116" s="18">
        <v>24441</v>
      </c>
      <c r="H116" s="18">
        <v>26129</v>
      </c>
      <c r="I116" s="3">
        <f>SUM(J116:K116)</f>
        <v>8021</v>
      </c>
      <c r="J116" s="18">
        <v>3854</v>
      </c>
      <c r="K116" s="18">
        <v>4167</v>
      </c>
      <c r="L116" s="29">
        <v>66</v>
      </c>
      <c r="M116" s="30"/>
      <c r="N116" s="14">
        <f>C116/(C$7-C$171)*100</f>
        <v>1.7379280855219643</v>
      </c>
      <c r="O116" s="14">
        <f t="shared" si="29"/>
        <v>1.7350897780086634</v>
      </c>
      <c r="P116" s="14">
        <f t="shared" si="29"/>
        <v>1.7406076593211017</v>
      </c>
      <c r="Q116" s="14">
        <f t="shared" si="29"/>
        <v>1.7978194373539738</v>
      </c>
      <c r="R116" s="14">
        <f t="shared" si="29"/>
        <v>1.8002191993918986</v>
      </c>
      <c r="S116" s="14">
        <f t="shared" si="29"/>
        <v>1.7955804901648176</v>
      </c>
      <c r="T116" s="14">
        <f t="shared" si="29"/>
        <v>1.7449246860832415</v>
      </c>
      <c r="U116" s="14">
        <f t="shared" si="29"/>
        <v>1.7346451943936845</v>
      </c>
      <c r="V116" s="14">
        <f t="shared" si="29"/>
        <v>1.754541090872344</v>
      </c>
    </row>
    <row r="117" spans="1:22" s="21" customFormat="1" ht="16.5" customHeight="1">
      <c r="A117" s="29">
        <v>67</v>
      </c>
      <c r="B117" s="30"/>
      <c r="C117" s="3">
        <f>SUM(D117:E117)</f>
        <v>2156356</v>
      </c>
      <c r="D117" s="18">
        <v>1041367</v>
      </c>
      <c r="E117" s="18">
        <v>1114989</v>
      </c>
      <c r="F117" s="3">
        <f>SUM(G117:H117)</f>
        <v>48772</v>
      </c>
      <c r="G117" s="18">
        <v>23540</v>
      </c>
      <c r="H117" s="18">
        <v>25232</v>
      </c>
      <c r="I117" s="3">
        <f>SUM(J117:K117)</f>
        <v>8030</v>
      </c>
      <c r="J117" s="18">
        <v>3860</v>
      </c>
      <c r="K117" s="18">
        <v>4170</v>
      </c>
      <c r="L117" s="29">
        <v>67</v>
      </c>
      <c r="M117" s="30"/>
      <c r="N117" s="14">
        <f>C117/(C$7-C$171)*100</f>
        <v>1.7162838747836324</v>
      </c>
      <c r="O117" s="14">
        <f t="shared" si="29"/>
        <v>1.7067861255951506</v>
      </c>
      <c r="P117" s="14">
        <f t="shared" si="29"/>
        <v>1.7252504577761285</v>
      </c>
      <c r="Q117" s="14">
        <f t="shared" si="29"/>
        <v>1.7338985485194387</v>
      </c>
      <c r="R117" s="14">
        <f t="shared" si="29"/>
        <v>1.7338554050032853</v>
      </c>
      <c r="S117" s="14">
        <f t="shared" si="29"/>
        <v>1.7339388008664196</v>
      </c>
      <c r="T117" s="14">
        <f t="shared" si="29"/>
        <v>1.7468825868655316</v>
      </c>
      <c r="U117" s="14">
        <f t="shared" si="29"/>
        <v>1.7373457318006282</v>
      </c>
      <c r="V117" s="14">
        <f t="shared" si="29"/>
        <v>1.7558042594042897</v>
      </c>
    </row>
    <row r="118" spans="1:22" s="21" customFormat="1" ht="16.899999999999999" customHeight="1">
      <c r="A118" s="29">
        <v>68</v>
      </c>
      <c r="B118" s="30"/>
      <c r="C118" s="3">
        <f>SUM(D118:E118)</f>
        <v>2037931</v>
      </c>
      <c r="D118" s="18">
        <v>982794</v>
      </c>
      <c r="E118" s="18">
        <v>1055137</v>
      </c>
      <c r="F118" s="3">
        <f>SUM(G118:H118)</f>
        <v>49646</v>
      </c>
      <c r="G118" s="18">
        <v>24097</v>
      </c>
      <c r="H118" s="18">
        <v>25549</v>
      </c>
      <c r="I118" s="3">
        <f>SUM(J118:K118)</f>
        <v>8033</v>
      </c>
      <c r="J118" s="18">
        <v>3962</v>
      </c>
      <c r="K118" s="18">
        <v>4071</v>
      </c>
      <c r="L118" s="29">
        <v>68</v>
      </c>
      <c r="M118" s="30"/>
      <c r="N118" s="14">
        <f>C118/(C$7-C$171)*100</f>
        <v>1.6220272131418387</v>
      </c>
      <c r="O118" s="14">
        <f t="shared" si="29"/>
        <v>1.6107857878328777</v>
      </c>
      <c r="P118" s="14">
        <f t="shared" si="29"/>
        <v>1.6326399563282967</v>
      </c>
      <c r="Q118" s="14">
        <f t="shared" si="29"/>
        <v>1.7649702152832785</v>
      </c>
      <c r="R118" s="14">
        <f t="shared" si="29"/>
        <v>1.7748816352746031</v>
      </c>
      <c r="S118" s="14">
        <f t="shared" si="29"/>
        <v>1.7557229876084399</v>
      </c>
      <c r="T118" s="14">
        <f t="shared" si="29"/>
        <v>1.7475352204596279</v>
      </c>
      <c r="U118" s="14">
        <f t="shared" si="29"/>
        <v>1.7832548677186761</v>
      </c>
      <c r="V118" s="14">
        <f t="shared" si="29"/>
        <v>1.7141196978500872</v>
      </c>
    </row>
    <row r="119" spans="1:22" s="21" customFormat="1" ht="16.899999999999999" customHeight="1">
      <c r="A119" s="26">
        <v>69</v>
      </c>
      <c r="B119" s="30"/>
      <c r="C119" s="3">
        <f>SUM(D119:E119)</f>
        <v>1267080</v>
      </c>
      <c r="D119" s="18">
        <v>604781</v>
      </c>
      <c r="E119" s="18">
        <v>662299</v>
      </c>
      <c r="F119" s="3">
        <f>SUM(G119:H119)</f>
        <v>30233</v>
      </c>
      <c r="G119" s="18">
        <v>14475</v>
      </c>
      <c r="H119" s="18">
        <v>15758</v>
      </c>
      <c r="I119" s="3">
        <f>SUM(J119:K119)</f>
        <v>4750</v>
      </c>
      <c r="J119" s="18">
        <v>2226</v>
      </c>
      <c r="K119" s="18">
        <v>2524</v>
      </c>
      <c r="L119" s="26">
        <v>69</v>
      </c>
      <c r="M119" s="30"/>
      <c r="N119" s="14">
        <f>C119/(C$7-C$171)*100</f>
        <v>1.0084925550608737</v>
      </c>
      <c r="O119" s="14">
        <f t="shared" si="29"/>
        <v>0.99122770341633726</v>
      </c>
      <c r="P119" s="14">
        <f t="shared" si="29"/>
        <v>1.0247918615651563</v>
      </c>
      <c r="Q119" s="14">
        <f t="shared" si="29"/>
        <v>1.0748165918434387</v>
      </c>
      <c r="R119" s="14">
        <f t="shared" si="29"/>
        <v>1.0661663970867694</v>
      </c>
      <c r="S119" s="14">
        <f t="shared" si="29"/>
        <v>1.0828871125575872</v>
      </c>
      <c r="T119" s="14">
        <f t="shared" si="29"/>
        <v>1.03333652398646</v>
      </c>
      <c r="U119" s="14">
        <f t="shared" si="29"/>
        <v>1.0018993779762171</v>
      </c>
      <c r="V119" s="14">
        <f t="shared" si="29"/>
        <v>1.0627457915435077</v>
      </c>
    </row>
    <row r="120" spans="1:22" s="25" customFormat="1" ht="17.25" customHeight="1">
      <c r="A120" s="23"/>
      <c r="B120" s="2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25" customFormat="1" ht="16.899999999999999" customHeight="1">
      <c r="A121" s="26" t="s">
        <v>25</v>
      </c>
      <c r="B121" s="27" t="s">
        <v>11</v>
      </c>
      <c r="C121" s="28">
        <f>D121+E121</f>
        <v>7695811</v>
      </c>
      <c r="D121" s="28">
        <f>SUM(D123:D127)</f>
        <v>3582440</v>
      </c>
      <c r="E121" s="28">
        <f>SUM(E123:E127)</f>
        <v>4113371</v>
      </c>
      <c r="F121" s="28">
        <f>G121+H121</f>
        <v>178236</v>
      </c>
      <c r="G121" s="28">
        <f>SUM(G123:G127)</f>
        <v>82663</v>
      </c>
      <c r="H121" s="28">
        <f>SUM(H123:H127)</f>
        <v>95573</v>
      </c>
      <c r="I121" s="28">
        <f>J121+K121</f>
        <v>29165</v>
      </c>
      <c r="J121" s="28">
        <f>SUM(J123:J127)</f>
        <v>13644</v>
      </c>
      <c r="K121" s="28">
        <f>SUM(K123:K127)</f>
        <v>15521</v>
      </c>
      <c r="L121" s="26" t="s">
        <v>25</v>
      </c>
      <c r="M121" s="27" t="s">
        <v>11</v>
      </c>
      <c r="N121" s="14">
        <f>C121/(C$7-C$171)*100</f>
        <v>6.1252392103541817</v>
      </c>
      <c r="O121" s="14">
        <f t="shared" ref="O121:V121" si="30">D121/(D$7-D$171)*100</f>
        <v>5.8715696654273586</v>
      </c>
      <c r="P121" s="14">
        <f t="shared" si="30"/>
        <v>6.3647221638536813</v>
      </c>
      <c r="Q121" s="14">
        <f t="shared" si="30"/>
        <v>6.3364869534550703</v>
      </c>
      <c r="R121" s="14">
        <f t="shared" si="30"/>
        <v>6.0886019262441184</v>
      </c>
      <c r="S121" s="14">
        <f t="shared" si="30"/>
        <v>6.5677605031391222</v>
      </c>
      <c r="T121" s="14">
        <f t="shared" si="30"/>
        <v>6.3446862572768641</v>
      </c>
      <c r="U121" s="14">
        <f t="shared" si="30"/>
        <v>6.1410220633906141</v>
      </c>
      <c r="V121" s="14">
        <f t="shared" si="30"/>
        <v>6.5352129281088693</v>
      </c>
    </row>
    <row r="122" spans="1:22" s="21" customFormat="1" ht="16.899999999999999" customHeight="1">
      <c r="A122" s="29"/>
      <c r="B122" s="30"/>
      <c r="C122" s="3"/>
      <c r="D122" s="3"/>
      <c r="E122" s="3"/>
      <c r="F122" s="3"/>
      <c r="G122" s="3"/>
      <c r="H122" s="3"/>
      <c r="I122" s="3"/>
      <c r="J122" s="3"/>
      <c r="K122" s="3"/>
      <c r="L122" s="29"/>
      <c r="M122" s="30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21" customFormat="1" ht="16.899999999999999" customHeight="1">
      <c r="A123" s="29">
        <v>70</v>
      </c>
      <c r="B123" s="30"/>
      <c r="C123" s="3">
        <f>SUM(D123:E123)</f>
        <v>1351789</v>
      </c>
      <c r="D123" s="18">
        <v>637232</v>
      </c>
      <c r="E123" s="18">
        <v>714557</v>
      </c>
      <c r="F123" s="3">
        <f>SUM(G123:H123)</f>
        <v>33171</v>
      </c>
      <c r="G123" s="18">
        <v>15635</v>
      </c>
      <c r="H123" s="18">
        <v>17536</v>
      </c>
      <c r="I123" s="3">
        <f>SUM(J123:K123)</f>
        <v>5342</v>
      </c>
      <c r="J123" s="18">
        <v>2527</v>
      </c>
      <c r="K123" s="18">
        <v>2815</v>
      </c>
      <c r="L123" s="29">
        <v>70</v>
      </c>
      <c r="M123" s="30"/>
      <c r="N123" s="14">
        <f>C123/(C$7-C$171)*100</f>
        <v>1.0759140247760071</v>
      </c>
      <c r="O123" s="14">
        <f t="shared" ref="O123:V127" si="31">D123/(D$7-D$171)*100</f>
        <v>1.0444144440771113</v>
      </c>
      <c r="P123" s="14">
        <f t="shared" si="31"/>
        <v>1.1056519762590815</v>
      </c>
      <c r="Q123" s="14">
        <f t="shared" si="31"/>
        <v>1.1792657416742864</v>
      </c>
      <c r="R123" s="14">
        <f t="shared" si="31"/>
        <v>1.1516070202729976</v>
      </c>
      <c r="S123" s="14">
        <f t="shared" si="31"/>
        <v>1.2050709738424832</v>
      </c>
      <c r="T123" s="14">
        <f t="shared" si="31"/>
        <v>1.1621228865548778</v>
      </c>
      <c r="U123" s="14">
        <f t="shared" si="31"/>
        <v>1.1373763378912403</v>
      </c>
      <c r="V123" s="14">
        <f t="shared" si="31"/>
        <v>1.1852731391422244</v>
      </c>
    </row>
    <row r="124" spans="1:22" s="21" customFormat="1" ht="16.899999999999999" customHeight="1">
      <c r="A124" s="29">
        <v>71</v>
      </c>
      <c r="B124" s="30"/>
      <c r="C124" s="3">
        <f>SUM(D124:E124)</f>
        <v>1634722</v>
      </c>
      <c r="D124" s="18">
        <v>765578</v>
      </c>
      <c r="E124" s="18">
        <v>869144</v>
      </c>
      <c r="F124" s="3">
        <f>SUM(G124:H124)</f>
        <v>37125</v>
      </c>
      <c r="G124" s="18">
        <v>17492</v>
      </c>
      <c r="H124" s="18">
        <v>19633</v>
      </c>
      <c r="I124" s="3">
        <f>SUM(J124:K124)</f>
        <v>6059</v>
      </c>
      <c r="J124" s="18">
        <v>2854</v>
      </c>
      <c r="K124" s="18">
        <v>3205</v>
      </c>
      <c r="L124" s="29">
        <v>71</v>
      </c>
      <c r="M124" s="30"/>
      <c r="N124" s="14">
        <f>C124/(C$7-C$171)*100</f>
        <v>1.3011056654624975</v>
      </c>
      <c r="O124" s="14">
        <f t="shared" si="31"/>
        <v>1.2547717648637648</v>
      </c>
      <c r="P124" s="14">
        <f t="shared" si="31"/>
        <v>1.3448483203631387</v>
      </c>
      <c r="Q124" s="14">
        <f t="shared" si="31"/>
        <v>1.3198348153404447</v>
      </c>
      <c r="R124" s="14">
        <f t="shared" si="31"/>
        <v>1.2883856730806058</v>
      </c>
      <c r="S124" s="14">
        <f t="shared" si="31"/>
        <v>1.3491764615333868</v>
      </c>
      <c r="T124" s="14">
        <f t="shared" si="31"/>
        <v>1.3181023155439917</v>
      </c>
      <c r="U124" s="14">
        <f t="shared" si="31"/>
        <v>1.2845556265696874</v>
      </c>
      <c r="V124" s="14">
        <f t="shared" si="31"/>
        <v>1.3494850482951435</v>
      </c>
    </row>
    <row r="125" spans="1:22" s="21" customFormat="1" ht="16.899999999999999" customHeight="1">
      <c r="A125" s="29">
        <v>72</v>
      </c>
      <c r="B125" s="30"/>
      <c r="C125" s="3">
        <f>SUM(D125:E125)</f>
        <v>1570688</v>
      </c>
      <c r="D125" s="18">
        <v>732095</v>
      </c>
      <c r="E125" s="18">
        <v>838593</v>
      </c>
      <c r="F125" s="3">
        <f>SUM(G125:H125)</f>
        <v>35682</v>
      </c>
      <c r="G125" s="18">
        <v>16441</v>
      </c>
      <c r="H125" s="18">
        <v>19241</v>
      </c>
      <c r="I125" s="3">
        <f>SUM(J125:K125)</f>
        <v>5812</v>
      </c>
      <c r="J125" s="18">
        <v>2730</v>
      </c>
      <c r="K125" s="18">
        <v>3082</v>
      </c>
      <c r="L125" s="29">
        <v>72</v>
      </c>
      <c r="M125" s="30"/>
      <c r="N125" s="14">
        <f>C125/(C$7-C$171)*100</f>
        <v>1.2501398130532038</v>
      </c>
      <c r="O125" s="14">
        <f t="shared" si="31"/>
        <v>1.1998935904609824</v>
      </c>
      <c r="P125" s="14">
        <f t="shared" si="31"/>
        <v>1.2975759914562897</v>
      </c>
      <c r="Q125" s="14">
        <f t="shared" si="31"/>
        <v>1.2685345691845855</v>
      </c>
      <c r="R125" s="14">
        <f t="shared" si="31"/>
        <v>1.2109735222454974</v>
      </c>
      <c r="S125" s="14">
        <f t="shared" si="31"/>
        <v>1.322238287391835</v>
      </c>
      <c r="T125" s="14">
        <f t="shared" si="31"/>
        <v>1.264368816296696</v>
      </c>
      <c r="U125" s="14">
        <f t="shared" si="31"/>
        <v>1.2287445201595117</v>
      </c>
      <c r="V125" s="14">
        <f t="shared" si="31"/>
        <v>1.2976951384853768</v>
      </c>
    </row>
    <row r="126" spans="1:22" s="21" customFormat="1" ht="16.899999999999999" customHeight="1">
      <c r="A126" s="29">
        <v>73</v>
      </c>
      <c r="B126" s="30"/>
      <c r="C126" s="3">
        <f>SUM(D126:E126)</f>
        <v>1600118</v>
      </c>
      <c r="D126" s="18">
        <v>740270</v>
      </c>
      <c r="E126" s="18">
        <v>859848</v>
      </c>
      <c r="F126" s="3">
        <f>SUM(G126:H126)</f>
        <v>36864</v>
      </c>
      <c r="G126" s="18">
        <v>16915</v>
      </c>
      <c r="H126" s="18">
        <v>19949</v>
      </c>
      <c r="I126" s="3">
        <f>SUM(J126:K126)</f>
        <v>6026</v>
      </c>
      <c r="J126" s="18">
        <v>2771</v>
      </c>
      <c r="K126" s="18">
        <v>3255</v>
      </c>
      <c r="L126" s="29">
        <v>73</v>
      </c>
      <c r="M126" s="30"/>
      <c r="N126" s="14">
        <f>C126/(C$7-C$171)*100</f>
        <v>1.2735636978082638</v>
      </c>
      <c r="O126" s="14">
        <f t="shared" si="31"/>
        <v>1.2132923025161371</v>
      </c>
      <c r="P126" s="14">
        <f t="shared" si="31"/>
        <v>1.3304643863014691</v>
      </c>
      <c r="Q126" s="14">
        <f t="shared" si="31"/>
        <v>1.3105559766386572</v>
      </c>
      <c r="R126" s="14">
        <f t="shared" si="31"/>
        <v>1.2458863286164217</v>
      </c>
      <c r="S126" s="14">
        <f t="shared" si="31"/>
        <v>1.3708919284434133</v>
      </c>
      <c r="T126" s="14">
        <f t="shared" si="31"/>
        <v>1.310923346008928</v>
      </c>
      <c r="U126" s="14">
        <f t="shared" si="31"/>
        <v>1.2471981924402957</v>
      </c>
      <c r="V126" s="14">
        <f t="shared" si="31"/>
        <v>1.3705378571609024</v>
      </c>
    </row>
    <row r="127" spans="1:22" s="21" customFormat="1" ht="16.899999999999999" customHeight="1">
      <c r="A127" s="29">
        <v>74</v>
      </c>
      <c r="B127" s="30"/>
      <c r="C127" s="3">
        <f>SUM(D127:E127)</f>
        <v>1538494</v>
      </c>
      <c r="D127" s="18">
        <v>707265</v>
      </c>
      <c r="E127" s="18">
        <v>831229</v>
      </c>
      <c r="F127" s="3">
        <f>SUM(G127:H127)</f>
        <v>35394</v>
      </c>
      <c r="G127" s="18">
        <v>16180</v>
      </c>
      <c r="H127" s="18">
        <v>19214</v>
      </c>
      <c r="I127" s="3">
        <f>SUM(J127:K127)</f>
        <v>5926</v>
      </c>
      <c r="J127" s="18">
        <v>2762</v>
      </c>
      <c r="K127" s="18">
        <v>3164</v>
      </c>
      <c r="L127" s="29">
        <v>74</v>
      </c>
      <c r="M127" s="30"/>
      <c r="N127" s="14">
        <f>C127/(C$7-C$171)*100</f>
        <v>1.2245160092542093</v>
      </c>
      <c r="O127" s="14">
        <f t="shared" si="31"/>
        <v>1.1591975635093625</v>
      </c>
      <c r="P127" s="14">
        <f t="shared" si="31"/>
        <v>1.2861814894737023</v>
      </c>
      <c r="Q127" s="14">
        <f t="shared" si="31"/>
        <v>1.258295850617096</v>
      </c>
      <c r="R127" s="14">
        <f t="shared" si="31"/>
        <v>1.191749382028596</v>
      </c>
      <c r="S127" s="14">
        <f t="shared" si="31"/>
        <v>1.3203828519280036</v>
      </c>
      <c r="T127" s="14">
        <f t="shared" si="31"/>
        <v>1.289168892872371</v>
      </c>
      <c r="U127" s="14">
        <f t="shared" si="31"/>
        <v>1.2431473863298796</v>
      </c>
      <c r="V127" s="14">
        <f t="shared" si="31"/>
        <v>1.3322217450252214</v>
      </c>
    </row>
    <row r="128" spans="1:22" s="21" customFormat="1" ht="16.899999999999999" customHeight="1">
      <c r="A128" s="29"/>
      <c r="B128" s="30"/>
      <c r="C128" s="3"/>
      <c r="D128" s="3"/>
      <c r="E128" s="3"/>
      <c r="F128" s="3"/>
      <c r="G128" s="3"/>
      <c r="H128" s="3"/>
      <c r="I128" s="3"/>
      <c r="J128" s="3"/>
      <c r="K128" s="3"/>
      <c r="L128" s="29"/>
      <c r="M128" s="30"/>
      <c r="N128" s="31"/>
      <c r="O128" s="31"/>
      <c r="P128" s="31"/>
      <c r="Q128" s="31"/>
      <c r="R128" s="31"/>
      <c r="S128" s="31"/>
      <c r="T128" s="31"/>
      <c r="U128" s="31"/>
      <c r="V128" s="31"/>
    </row>
    <row r="129" spans="1:22" s="21" customFormat="1" ht="16.899999999999999" customHeight="1">
      <c r="A129" s="32" t="s">
        <v>26</v>
      </c>
      <c r="B129" s="27" t="s">
        <v>11</v>
      </c>
      <c r="C129" s="3">
        <f>D129+E129</f>
        <v>6276856</v>
      </c>
      <c r="D129" s="3">
        <f>SUM(D131:D135)</f>
        <v>2787417</v>
      </c>
      <c r="E129" s="3">
        <f>SUM(E131:E135)</f>
        <v>3489439</v>
      </c>
      <c r="F129" s="3">
        <f>G129+H129</f>
        <v>137259</v>
      </c>
      <c r="G129" s="3">
        <f>SUM(G131:G135)</f>
        <v>60555</v>
      </c>
      <c r="H129" s="3">
        <f>SUM(H131:H135)</f>
        <v>76704</v>
      </c>
      <c r="I129" s="3">
        <f>J129+K129</f>
        <v>22240</v>
      </c>
      <c r="J129" s="3">
        <f>SUM(J131:J135)</f>
        <v>9970</v>
      </c>
      <c r="K129" s="3">
        <f>SUM(K131:K135)</f>
        <v>12270</v>
      </c>
      <c r="L129" s="32" t="s">
        <v>26</v>
      </c>
      <c r="M129" s="27" t="s">
        <v>11</v>
      </c>
      <c r="N129" s="14">
        <f>C129/(C$7-C$171)*100</f>
        <v>4.9958665160756821</v>
      </c>
      <c r="O129" s="14">
        <f t="shared" ref="O129:V129" si="32">D129/(D$7-D$171)*100</f>
        <v>4.5685379523722744</v>
      </c>
      <c r="P129" s="14">
        <f t="shared" si="32"/>
        <v>5.3992965241198583</v>
      </c>
      <c r="Q129" s="14">
        <f t="shared" si="32"/>
        <v>4.8797092772744532</v>
      </c>
      <c r="R129" s="14">
        <f t="shared" si="32"/>
        <v>4.4602214974500392</v>
      </c>
      <c r="S129" s="14">
        <f t="shared" si="32"/>
        <v>5.2710859932489642</v>
      </c>
      <c r="T129" s="14">
        <f t="shared" si="32"/>
        <v>4.8381903775702888</v>
      </c>
      <c r="U129" s="14">
        <f t="shared" si="32"/>
        <v>4.4873929912052493</v>
      </c>
      <c r="V129" s="14">
        <f t="shared" si="32"/>
        <v>5.1663592956572266</v>
      </c>
    </row>
    <row r="130" spans="1:22" s="21" customFormat="1" ht="16.899999999999999" customHeight="1">
      <c r="A130" s="29"/>
      <c r="B130" s="30"/>
      <c r="C130" s="3"/>
      <c r="D130" s="3"/>
      <c r="E130" s="3"/>
      <c r="F130" s="3"/>
      <c r="G130" s="3"/>
      <c r="H130" s="3"/>
      <c r="I130" s="3"/>
      <c r="J130" s="3"/>
      <c r="L130" s="29"/>
      <c r="M130" s="30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21" customFormat="1" ht="16.899999999999999" customHeight="1">
      <c r="A131" s="29">
        <v>75</v>
      </c>
      <c r="B131" s="30"/>
      <c r="C131" s="3">
        <f>SUM(D131:E131)</f>
        <v>1380364</v>
      </c>
      <c r="D131" s="18">
        <v>628530</v>
      </c>
      <c r="E131" s="18">
        <v>751834</v>
      </c>
      <c r="F131" s="3">
        <f>SUM(G131:H131)</f>
        <v>29743</v>
      </c>
      <c r="G131" s="18">
        <v>13449</v>
      </c>
      <c r="H131" s="18">
        <v>16294</v>
      </c>
      <c r="I131" s="3">
        <f>SUM(J131:K131)</f>
        <v>4917</v>
      </c>
      <c r="J131" s="18">
        <v>2232</v>
      </c>
      <c r="K131" s="18">
        <v>2685</v>
      </c>
      <c r="L131" s="29">
        <v>75</v>
      </c>
      <c r="M131" s="30"/>
      <c r="N131" s="14">
        <f>C131/(C$7-C$171)*100</f>
        <v>1.098657399117694</v>
      </c>
      <c r="O131" s="14">
        <f t="shared" ref="O131:V135" si="33">D131/(D$7-D$171)*100</f>
        <v>1.0301519863029269</v>
      </c>
      <c r="P131" s="14">
        <f t="shared" si="33"/>
        <v>1.1633316137393803</v>
      </c>
      <c r="Q131" s="14">
        <f t="shared" si="33"/>
        <v>1.0573965498362516</v>
      </c>
      <c r="R131" s="14">
        <f t="shared" si="33"/>
        <v>0.9905956389927435</v>
      </c>
      <c r="S131" s="14">
        <f t="shared" si="33"/>
        <v>1.1197209425062398</v>
      </c>
      <c r="T131" s="14">
        <f t="shared" si="33"/>
        <v>1.0696664607245103</v>
      </c>
      <c r="U131" s="14">
        <f t="shared" si="33"/>
        <v>1.0045999153831613</v>
      </c>
      <c r="V131" s="14">
        <f t="shared" si="33"/>
        <v>1.1305358360912514</v>
      </c>
    </row>
    <row r="132" spans="1:22" s="21" customFormat="1" ht="16.899999999999999" customHeight="1">
      <c r="A132" s="29">
        <v>76</v>
      </c>
      <c r="B132" s="30"/>
      <c r="C132" s="3">
        <f>SUM(D132:E132)</f>
        <v>1184257</v>
      </c>
      <c r="D132" s="18">
        <v>533884</v>
      </c>
      <c r="E132" s="18">
        <v>650373</v>
      </c>
      <c r="F132" s="3">
        <f>SUM(G132:H132)</f>
        <v>25224</v>
      </c>
      <c r="G132" s="18">
        <v>11306</v>
      </c>
      <c r="H132" s="18">
        <v>13918</v>
      </c>
      <c r="I132" s="3">
        <f>SUM(J132:K132)</f>
        <v>4113</v>
      </c>
      <c r="J132" s="18">
        <v>1895</v>
      </c>
      <c r="K132" s="18">
        <v>2218</v>
      </c>
      <c r="L132" s="29">
        <v>76</v>
      </c>
      <c r="M132" s="30"/>
      <c r="N132" s="14">
        <f>C132/(C$7-C$171)*100</f>
        <v>0.94257218784822194</v>
      </c>
      <c r="O132" s="14">
        <f t="shared" si="33"/>
        <v>0.87502849992100906</v>
      </c>
      <c r="P132" s="14">
        <f t="shared" si="33"/>
        <v>1.0063384625097056</v>
      </c>
      <c r="Q132" s="14">
        <f t="shared" si="33"/>
        <v>0.89674110120262285</v>
      </c>
      <c r="R132" s="14">
        <f t="shared" si="33"/>
        <v>0.83275145322715127</v>
      </c>
      <c r="S132" s="14">
        <f t="shared" si="33"/>
        <v>0.95644262168907856</v>
      </c>
      <c r="T132" s="14">
        <f t="shared" si="33"/>
        <v>0.89476065750659151</v>
      </c>
      <c r="U132" s="14">
        <f t="shared" si="33"/>
        <v>0.85291973102647434</v>
      </c>
      <c r="V132" s="14">
        <f t="shared" si="33"/>
        <v>0.93390260128506342</v>
      </c>
    </row>
    <row r="133" spans="1:22" s="21" customFormat="1" ht="16.899999999999999" customHeight="1">
      <c r="A133" s="29">
        <v>77</v>
      </c>
      <c r="B133" s="30"/>
      <c r="C133" s="3">
        <f>SUM(D133:E133)</f>
        <v>1242050</v>
      </c>
      <c r="D133" s="18">
        <v>551102</v>
      </c>
      <c r="E133" s="18">
        <v>690948</v>
      </c>
      <c r="F133" s="3">
        <f>SUM(G133:H133)</f>
        <v>26930</v>
      </c>
      <c r="G133" s="18">
        <v>11902</v>
      </c>
      <c r="H133" s="18">
        <v>15028</v>
      </c>
      <c r="I133" s="3">
        <f>SUM(J133:K133)</f>
        <v>4338</v>
      </c>
      <c r="J133" s="18">
        <v>1972</v>
      </c>
      <c r="K133" s="18">
        <v>2366</v>
      </c>
      <c r="L133" s="29">
        <v>77</v>
      </c>
      <c r="M133" s="30"/>
      <c r="N133" s="14">
        <f>C133/(C$7-C$171)*100</f>
        <v>0.98857071219919657</v>
      </c>
      <c r="O133" s="14">
        <f t="shared" si="33"/>
        <v>0.90324856403913201</v>
      </c>
      <c r="P133" s="14">
        <f t="shared" si="33"/>
        <v>1.0691211781457042</v>
      </c>
      <c r="Q133" s="14">
        <f t="shared" si="33"/>
        <v>0.95739128827254327</v>
      </c>
      <c r="R133" s="14">
        <f t="shared" si="33"/>
        <v>0.87665025617455816</v>
      </c>
      <c r="S133" s="14">
        <f t="shared" si="33"/>
        <v>1.0327216352021462</v>
      </c>
      <c r="T133" s="14">
        <f t="shared" si="33"/>
        <v>0.94370817706384491</v>
      </c>
      <c r="U133" s="14">
        <f t="shared" si="33"/>
        <v>0.8875766277489221</v>
      </c>
      <c r="V133" s="14">
        <f t="shared" si="33"/>
        <v>0.99621891552770969</v>
      </c>
    </row>
    <row r="134" spans="1:22" s="21" customFormat="1" ht="16.899999999999999" customHeight="1">
      <c r="A134" s="29">
        <v>78</v>
      </c>
      <c r="B134" s="30"/>
      <c r="C134" s="3">
        <f>SUM(D134:E134)</f>
        <v>1249049</v>
      </c>
      <c r="D134" s="18">
        <v>547285</v>
      </c>
      <c r="E134" s="18">
        <v>701764</v>
      </c>
      <c r="F134" s="3">
        <f>SUM(G134:H134)</f>
        <v>27928</v>
      </c>
      <c r="G134" s="18">
        <v>12170</v>
      </c>
      <c r="H134" s="18">
        <v>15758</v>
      </c>
      <c r="I134" s="3">
        <f>SUM(J134:K134)</f>
        <v>4563</v>
      </c>
      <c r="J134" s="18">
        <v>2044</v>
      </c>
      <c r="K134" s="18">
        <v>2519</v>
      </c>
      <c r="L134" s="29">
        <v>78</v>
      </c>
      <c r="M134" s="30"/>
      <c r="N134" s="14">
        <f>C134/(C$7-C$171)*100</f>
        <v>0.99414134656551223</v>
      </c>
      <c r="O134" s="14">
        <f t="shared" si="33"/>
        <v>0.89699255377435827</v>
      </c>
      <c r="P134" s="14">
        <f t="shared" si="33"/>
        <v>1.0858570463482664</v>
      </c>
      <c r="Q134" s="14">
        <f t="shared" si="33"/>
        <v>0.99287129219738546</v>
      </c>
      <c r="R134" s="14">
        <f t="shared" si="33"/>
        <v>0.89638998635896261</v>
      </c>
      <c r="S134" s="14">
        <f t="shared" si="33"/>
        <v>1.0828871125575872</v>
      </c>
      <c r="T134" s="14">
        <f t="shared" si="33"/>
        <v>0.99265569662109843</v>
      </c>
      <c r="U134" s="14">
        <f t="shared" si="33"/>
        <v>0.91998307663224976</v>
      </c>
      <c r="V134" s="14">
        <f t="shared" si="33"/>
        <v>1.0606405106569319</v>
      </c>
    </row>
    <row r="135" spans="1:22" s="21" customFormat="1" ht="16.899999999999999" customHeight="1">
      <c r="A135" s="29">
        <v>79</v>
      </c>
      <c r="B135" s="30"/>
      <c r="C135" s="3">
        <f>SUM(D135:E135)</f>
        <v>1221136</v>
      </c>
      <c r="D135" s="18">
        <v>526616</v>
      </c>
      <c r="E135" s="18">
        <v>694520</v>
      </c>
      <c r="F135" s="3">
        <f>SUM(G135:H135)</f>
        <v>27434</v>
      </c>
      <c r="G135" s="18">
        <v>11728</v>
      </c>
      <c r="H135" s="18">
        <v>15706</v>
      </c>
      <c r="I135" s="3">
        <f>SUM(J135:K135)</f>
        <v>4309</v>
      </c>
      <c r="J135" s="18">
        <v>1827</v>
      </c>
      <c r="K135" s="18">
        <v>2482</v>
      </c>
      <c r="L135" s="29">
        <v>79</v>
      </c>
      <c r="M135" s="30"/>
      <c r="N135" s="14">
        <f>C135/(C$7-C$171)*100</f>
        <v>0.97192487034505703</v>
      </c>
      <c r="O135" s="14">
        <f t="shared" si="33"/>
        <v>0.86311634833484818</v>
      </c>
      <c r="P135" s="14">
        <f t="shared" si="33"/>
        <v>1.0746482233768018</v>
      </c>
      <c r="Q135" s="14">
        <f t="shared" si="33"/>
        <v>0.97530904576565003</v>
      </c>
      <c r="R135" s="14">
        <f t="shared" si="33"/>
        <v>0.86383416269662383</v>
      </c>
      <c r="S135" s="14">
        <f t="shared" si="33"/>
        <v>1.0793136812939121</v>
      </c>
      <c r="T135" s="14">
        <f t="shared" si="33"/>
        <v>0.93739938565424352</v>
      </c>
      <c r="U135" s="14">
        <f t="shared" si="33"/>
        <v>0.82231364041444255</v>
      </c>
      <c r="V135" s="14">
        <f t="shared" si="33"/>
        <v>1.0450614320962703</v>
      </c>
    </row>
    <row r="136" spans="1:22" s="21" customFormat="1" ht="16.899999999999999" customHeight="1">
      <c r="A136" s="29"/>
      <c r="B136" s="30"/>
      <c r="C136" s="3"/>
      <c r="D136" s="3"/>
      <c r="E136" s="3"/>
      <c r="F136" s="3"/>
      <c r="G136" s="3"/>
      <c r="H136" s="3"/>
      <c r="I136" s="3"/>
      <c r="J136" s="3"/>
      <c r="K136" s="3"/>
      <c r="L136" s="29"/>
      <c r="M136" s="30"/>
      <c r="N136" s="31"/>
      <c r="O136" s="31"/>
      <c r="P136" s="31"/>
      <c r="Q136" s="31"/>
      <c r="R136" s="31"/>
      <c r="S136" s="31"/>
      <c r="T136" s="31"/>
      <c r="U136" s="31"/>
      <c r="V136" s="31"/>
    </row>
    <row r="137" spans="1:22" s="21" customFormat="1" ht="16.899999999999999" customHeight="1">
      <c r="A137" s="29" t="s">
        <v>27</v>
      </c>
      <c r="B137" s="27" t="s">
        <v>11</v>
      </c>
      <c r="C137" s="3">
        <f>D137+E137</f>
        <v>4961420</v>
      </c>
      <c r="D137" s="3">
        <f>SUM(D139:D143)</f>
        <v>1994326</v>
      </c>
      <c r="E137" s="3">
        <f>SUM(E139:E143)</f>
        <v>2967094</v>
      </c>
      <c r="F137" s="3">
        <f>G137+H137</f>
        <v>112617</v>
      </c>
      <c r="G137" s="3">
        <f>SUM(G139:G143)</f>
        <v>44181</v>
      </c>
      <c r="H137" s="3">
        <f>SUM(H139:H143)</f>
        <v>68436</v>
      </c>
      <c r="I137" s="3">
        <f>J137+K137</f>
        <v>17269</v>
      </c>
      <c r="J137" s="3">
        <f>SUM(J139:J143)</f>
        <v>6729</v>
      </c>
      <c r="K137" s="3">
        <f>SUM(K139:K143)</f>
        <v>10540</v>
      </c>
      <c r="L137" s="29" t="s">
        <v>27</v>
      </c>
      <c r="M137" s="27" t="s">
        <v>11</v>
      </c>
      <c r="N137" s="14">
        <f>C137/(C$7-C$171)*100</f>
        <v>3.948886520606528</v>
      </c>
      <c r="O137" s="14">
        <f t="shared" ref="O137:V137" si="34">D137/(D$7-D$171)*100</f>
        <v>3.2686727606249044</v>
      </c>
      <c r="P137" s="14">
        <f t="shared" si="34"/>
        <v>4.5910589985773891</v>
      </c>
      <c r="Q137" s="14">
        <f t="shared" si="34"/>
        <v>4.0036589198436321</v>
      </c>
      <c r="R137" s="14">
        <f t="shared" si="34"/>
        <v>3.2541829077506432</v>
      </c>
      <c r="S137" s="14">
        <f t="shared" si="34"/>
        <v>4.7029104223245994</v>
      </c>
      <c r="T137" s="14">
        <f t="shared" si="34"/>
        <v>3.7567765121520371</v>
      </c>
      <c r="U137" s="14">
        <f t="shared" si="34"/>
        <v>3.0286527018876757</v>
      </c>
      <c r="V137" s="14">
        <f t="shared" si="34"/>
        <v>4.4379321089019692</v>
      </c>
    </row>
    <row r="138" spans="1:22" s="21" customFormat="1" ht="16.899999999999999" customHeight="1">
      <c r="A138" s="29"/>
      <c r="B138" s="30"/>
      <c r="C138" s="3"/>
      <c r="D138" s="3"/>
      <c r="E138" s="3"/>
      <c r="F138" s="3"/>
      <c r="G138" s="3"/>
      <c r="H138" s="3"/>
      <c r="I138" s="3"/>
      <c r="J138" s="3"/>
      <c r="K138" s="3"/>
      <c r="L138" s="29"/>
      <c r="M138" s="30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21" customFormat="1" ht="16.899999999999999" customHeight="1">
      <c r="A139" s="29">
        <v>80</v>
      </c>
      <c r="B139" s="30"/>
      <c r="C139" s="3">
        <f>SUM(D139:E139)</f>
        <v>1133614</v>
      </c>
      <c r="D139" s="18">
        <v>477824</v>
      </c>
      <c r="E139" s="18">
        <v>655790</v>
      </c>
      <c r="F139" s="3">
        <f>SUM(G139:H139)</f>
        <v>25487</v>
      </c>
      <c r="G139" s="18">
        <v>10452</v>
      </c>
      <c r="H139" s="18">
        <v>15035</v>
      </c>
      <c r="I139" s="3">
        <f>SUM(J139:K139)</f>
        <v>3944</v>
      </c>
      <c r="J139" s="18">
        <v>1582</v>
      </c>
      <c r="K139" s="18">
        <v>2362</v>
      </c>
      <c r="L139" s="29">
        <v>80</v>
      </c>
      <c r="M139" s="30"/>
      <c r="N139" s="14">
        <f>C139/(C$7-C$171)*100</f>
        <v>0.90226448157399464</v>
      </c>
      <c r="O139" s="14">
        <f t="shared" ref="O139:V143" si="35">D139/(D$7-D$171)*100</f>
        <v>0.78314693443942174</v>
      </c>
      <c r="P139" s="14">
        <f t="shared" si="35"/>
        <v>1.0147203225368209</v>
      </c>
      <c r="Q139" s="14">
        <f t="shared" si="35"/>
        <v>0.90609104211668445</v>
      </c>
      <c r="R139" s="14">
        <f t="shared" si="35"/>
        <v>0.76984947719177299</v>
      </c>
      <c r="S139" s="14">
        <f t="shared" si="35"/>
        <v>1.0332026740261024</v>
      </c>
      <c r="T139" s="14">
        <f t="shared" si="35"/>
        <v>0.85799563170581017</v>
      </c>
      <c r="U139" s="14">
        <f t="shared" si="35"/>
        <v>0.7120416962975632</v>
      </c>
      <c r="V139" s="14">
        <f t="shared" si="35"/>
        <v>0.99453469081844903</v>
      </c>
    </row>
    <row r="140" spans="1:22" s="21" customFormat="1" ht="16.899999999999999" customHeight="1">
      <c r="A140" s="29">
        <v>81</v>
      </c>
      <c r="B140" s="30"/>
      <c r="C140" s="3">
        <f>SUM(D140:E140)</f>
        <v>1038756</v>
      </c>
      <c r="D140" s="18">
        <v>427524</v>
      </c>
      <c r="E140" s="18">
        <v>611232</v>
      </c>
      <c r="F140" s="3">
        <f>SUM(G140:H140)</f>
        <v>23374</v>
      </c>
      <c r="G140" s="18">
        <v>9490</v>
      </c>
      <c r="H140" s="18">
        <v>13884</v>
      </c>
      <c r="I140" s="3">
        <f>SUM(J140:K140)</f>
        <v>3360</v>
      </c>
      <c r="J140" s="18">
        <v>1330</v>
      </c>
      <c r="K140" s="18">
        <v>2030</v>
      </c>
      <c r="L140" s="29">
        <v>81</v>
      </c>
      <c r="M140" s="30"/>
      <c r="N140" s="14">
        <f>C140/(C$7-C$171)*100</f>
        <v>0.8267652338643281</v>
      </c>
      <c r="O140" s="14">
        <f t="shared" si="35"/>
        <v>0.70070592937834708</v>
      </c>
      <c r="P140" s="14">
        <f t="shared" si="35"/>
        <v>0.94577461105662808</v>
      </c>
      <c r="Q140" s="14">
        <f t="shared" si="35"/>
        <v>0.83097155484895757</v>
      </c>
      <c r="R140" s="14">
        <f t="shared" si="35"/>
        <v>0.69899268451491825</v>
      </c>
      <c r="S140" s="14">
        <f t="shared" si="35"/>
        <v>0.95410614740129085</v>
      </c>
      <c r="T140" s="14">
        <f t="shared" si="35"/>
        <v>0.73094962538831698</v>
      </c>
      <c r="U140" s="14">
        <f t="shared" si="35"/>
        <v>0.59861912520591598</v>
      </c>
      <c r="V140" s="14">
        <f t="shared" si="35"/>
        <v>0.85474403994981007</v>
      </c>
    </row>
    <row r="141" spans="1:22" s="21" customFormat="1" ht="16.899999999999999" customHeight="1">
      <c r="A141" s="29">
        <v>82</v>
      </c>
      <c r="B141" s="30"/>
      <c r="C141" s="3">
        <f>SUM(D141:E141)</f>
        <v>1001491</v>
      </c>
      <c r="D141" s="18">
        <v>400898</v>
      </c>
      <c r="E141" s="18">
        <v>600593</v>
      </c>
      <c r="F141" s="3">
        <f>SUM(G141:H141)</f>
        <v>22654</v>
      </c>
      <c r="G141" s="18">
        <v>8834</v>
      </c>
      <c r="H141" s="18">
        <v>13820</v>
      </c>
      <c r="I141" s="3">
        <f>SUM(J141:K141)</f>
        <v>3495</v>
      </c>
      <c r="J141" s="18">
        <v>1381</v>
      </c>
      <c r="K141" s="18">
        <v>2114</v>
      </c>
      <c r="L141" s="29">
        <v>82</v>
      </c>
      <c r="M141" s="30"/>
      <c r="N141" s="14">
        <f>C141/(C$7-C$171)*100</f>
        <v>0.79710532678320978</v>
      </c>
      <c r="O141" s="14">
        <f t="shared" si="35"/>
        <v>0.65706628324005345</v>
      </c>
      <c r="P141" s="14">
        <f t="shared" si="35"/>
        <v>0.92931261939547238</v>
      </c>
      <c r="Q141" s="14">
        <f t="shared" si="35"/>
        <v>0.80537475843023376</v>
      </c>
      <c r="R141" s="14">
        <f t="shared" si="35"/>
        <v>0.65067453898891336</v>
      </c>
      <c r="S141" s="14">
        <f t="shared" si="35"/>
        <v>0.94970807815369063</v>
      </c>
      <c r="T141" s="14">
        <f t="shared" si="35"/>
        <v>0.76031813712266905</v>
      </c>
      <c r="U141" s="14">
        <f t="shared" si="35"/>
        <v>0.62157369316493982</v>
      </c>
      <c r="V141" s="14">
        <f t="shared" si="35"/>
        <v>0.89011275884428498</v>
      </c>
    </row>
    <row r="142" spans="1:22" s="21" customFormat="1" ht="16.899999999999999" customHeight="1">
      <c r="A142" s="29">
        <v>83</v>
      </c>
      <c r="B142" s="30"/>
      <c r="C142" s="3">
        <f>SUM(D142:E142)</f>
        <v>932746</v>
      </c>
      <c r="D142" s="18">
        <v>364913</v>
      </c>
      <c r="E142" s="18">
        <v>567833</v>
      </c>
      <c r="F142" s="3">
        <f>SUM(G142:H142)</f>
        <v>21233</v>
      </c>
      <c r="G142" s="18">
        <v>8108</v>
      </c>
      <c r="H142" s="18">
        <v>13125</v>
      </c>
      <c r="I142" s="3">
        <f>SUM(J142:K142)</f>
        <v>3377</v>
      </c>
      <c r="J142" s="18">
        <v>1319</v>
      </c>
      <c r="K142" s="18">
        <v>2058</v>
      </c>
      <c r="L142" s="29">
        <v>83</v>
      </c>
      <c r="M142" s="30"/>
      <c r="N142" s="14">
        <f>C142/(C$7-C$171)*100</f>
        <v>0.74238990179215958</v>
      </c>
      <c r="O142" s="14">
        <f t="shared" si="35"/>
        <v>0.5980873654046106</v>
      </c>
      <c r="P142" s="14">
        <f t="shared" si="35"/>
        <v>0.8786222493588659</v>
      </c>
      <c r="Q142" s="14">
        <f t="shared" si="35"/>
        <v>0.7548566366093914</v>
      </c>
      <c r="R142" s="14">
        <f t="shared" si="35"/>
        <v>0.59720049378787743</v>
      </c>
      <c r="S142" s="14">
        <f t="shared" si="35"/>
        <v>0.90194779491803101</v>
      </c>
      <c r="T142" s="14">
        <f t="shared" si="35"/>
        <v>0.73464788242153167</v>
      </c>
      <c r="U142" s="14">
        <f t="shared" si="35"/>
        <v>0.59366813995985201</v>
      </c>
      <c r="V142" s="14">
        <f t="shared" si="35"/>
        <v>0.86653361291463504</v>
      </c>
    </row>
    <row r="143" spans="1:22" s="21" customFormat="1" ht="16.899999999999999" customHeight="1">
      <c r="A143" s="29">
        <v>84</v>
      </c>
      <c r="B143" s="30"/>
      <c r="C143" s="3">
        <f>SUM(D143:E143)</f>
        <v>854813</v>
      </c>
      <c r="D143" s="18">
        <v>323167</v>
      </c>
      <c r="E143" s="18">
        <v>531646</v>
      </c>
      <c r="F143" s="3">
        <f>SUM(G143:H143)</f>
        <v>19869</v>
      </c>
      <c r="G143" s="18">
        <v>7297</v>
      </c>
      <c r="H143" s="18">
        <v>12572</v>
      </c>
      <c r="I143" s="3">
        <f>SUM(J143:K143)</f>
        <v>3093</v>
      </c>
      <c r="J143" s="18">
        <v>1117</v>
      </c>
      <c r="K143" s="18">
        <v>1976</v>
      </c>
      <c r="L143" s="29">
        <v>84</v>
      </c>
      <c r="M143" s="30"/>
      <c r="N143" s="14">
        <f>C143/(C$7-C$171)*100</f>
        <v>0.68036157659283591</v>
      </c>
      <c r="O143" s="14">
        <f t="shared" si="35"/>
        <v>0.5296662481624711</v>
      </c>
      <c r="P143" s="14">
        <f t="shared" si="35"/>
        <v>0.82262919622960207</v>
      </c>
      <c r="Q143" s="14">
        <f t="shared" si="35"/>
        <v>0.7063649278383648</v>
      </c>
      <c r="R143" s="14">
        <f t="shared" si="35"/>
        <v>0.53746571326716108</v>
      </c>
      <c r="S143" s="14">
        <f t="shared" si="35"/>
        <v>0.86394572782548462</v>
      </c>
      <c r="T143" s="14">
        <f t="shared" si="35"/>
        <v>0.67286523551370969</v>
      </c>
      <c r="U143" s="14">
        <f t="shared" si="35"/>
        <v>0.50275004725940464</v>
      </c>
      <c r="V143" s="14">
        <f t="shared" si="35"/>
        <v>0.83200700637479053</v>
      </c>
    </row>
    <row r="144" spans="1:22" s="21" customFormat="1" ht="16.899999999999999" customHeight="1">
      <c r="A144" s="29"/>
      <c r="B144" s="30"/>
      <c r="C144" s="3"/>
      <c r="D144" s="3"/>
      <c r="E144" s="3"/>
      <c r="F144" s="3"/>
      <c r="G144" s="3"/>
      <c r="H144" s="3"/>
      <c r="I144" s="3"/>
      <c r="J144" s="3"/>
      <c r="K144" s="3"/>
      <c r="L144" s="29"/>
      <c r="M144" s="30"/>
      <c r="N144" s="31"/>
      <c r="O144" s="31"/>
      <c r="P144" s="31"/>
      <c r="Q144" s="31"/>
      <c r="R144" s="31"/>
      <c r="S144" s="31"/>
      <c r="T144" s="31"/>
      <c r="U144" s="31"/>
      <c r="V144" s="31"/>
    </row>
    <row r="145" spans="1:22" s="21" customFormat="1" ht="16.899999999999999" customHeight="1">
      <c r="A145" s="29" t="s">
        <v>28</v>
      </c>
      <c r="B145" s="27" t="s">
        <v>11</v>
      </c>
      <c r="C145" s="3">
        <f>D145+E145</f>
        <v>3117257</v>
      </c>
      <c r="D145" s="3">
        <f>SUM(D147:D151)</f>
        <v>1056641</v>
      </c>
      <c r="E145" s="3">
        <f>SUM(E147:E151)</f>
        <v>2060616</v>
      </c>
      <c r="F145" s="3">
        <f>G145+H145</f>
        <v>75103</v>
      </c>
      <c r="G145" s="3">
        <f>SUM(G147:G151)</f>
        <v>24952</v>
      </c>
      <c r="H145" s="3">
        <f>SUM(H147:H151)</f>
        <v>50151</v>
      </c>
      <c r="I145" s="3">
        <f>J145+K145</f>
        <v>11426</v>
      </c>
      <c r="J145" s="3">
        <f>SUM(J147:J151)</f>
        <v>3865</v>
      </c>
      <c r="K145" s="3">
        <f>SUM(K147:K151)</f>
        <v>7561</v>
      </c>
      <c r="L145" s="29" t="s">
        <v>28</v>
      </c>
      <c r="M145" s="27" t="s">
        <v>11</v>
      </c>
      <c r="N145" s="14">
        <f>C145/(C$7-C$171)*100</f>
        <v>2.4810828651003831</v>
      </c>
      <c r="O145" s="14">
        <f t="shared" ref="O145:V145" si="36">D145/(D$7-D$171)*100</f>
        <v>1.7318200005713504</v>
      </c>
      <c r="P145" s="14">
        <f t="shared" si="36"/>
        <v>3.1884428432036684</v>
      </c>
      <c r="Q145" s="14">
        <f t="shared" si="36"/>
        <v>2.6699947242158495</v>
      </c>
      <c r="R145" s="14">
        <f t="shared" si="36"/>
        <v>1.8378572670196249</v>
      </c>
      <c r="S145" s="14">
        <f t="shared" si="36"/>
        <v>3.4463682943187939</v>
      </c>
      <c r="T145" s="14">
        <f t="shared" si="36"/>
        <v>2.4856638153830088</v>
      </c>
      <c r="U145" s="14">
        <f t="shared" si="36"/>
        <v>1.7395961796397483</v>
      </c>
      <c r="V145" s="14">
        <f t="shared" si="36"/>
        <v>3.1836057566800564</v>
      </c>
    </row>
    <row r="146" spans="1:22" s="21" customFormat="1" ht="16.899999999999999" customHeight="1">
      <c r="A146" s="29"/>
      <c r="B146" s="30"/>
      <c r="C146" s="3"/>
      <c r="D146" s="3"/>
      <c r="E146" s="3"/>
      <c r="F146" s="3"/>
      <c r="G146" s="3"/>
      <c r="H146" s="3"/>
      <c r="I146" s="3"/>
      <c r="J146" s="3"/>
      <c r="K146" s="3"/>
      <c r="L146" s="29"/>
      <c r="M146" s="30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21" customFormat="1" ht="16.899999999999999" customHeight="1">
      <c r="A147" s="29">
        <v>85</v>
      </c>
      <c r="B147" s="30"/>
      <c r="C147" s="3">
        <f>SUM(D147:E147)</f>
        <v>761148</v>
      </c>
      <c r="D147" s="18">
        <v>277905</v>
      </c>
      <c r="E147" s="18">
        <v>483243</v>
      </c>
      <c r="F147" s="3">
        <f>SUM(G147:H147)</f>
        <v>17477</v>
      </c>
      <c r="G147" s="18">
        <v>6266</v>
      </c>
      <c r="H147" s="18">
        <v>11211</v>
      </c>
      <c r="I147" s="3">
        <f>SUM(J147:K147)</f>
        <v>2581</v>
      </c>
      <c r="J147" s="18">
        <v>978</v>
      </c>
      <c r="K147" s="18">
        <v>1603</v>
      </c>
      <c r="L147" s="29">
        <v>85</v>
      </c>
      <c r="M147" s="30"/>
      <c r="N147" s="14">
        <f>C147/(C$7-C$171)*100</f>
        <v>0.60581185978744345</v>
      </c>
      <c r="O147" s="14">
        <f t="shared" ref="O147:V151" si="37">D147/(D$7-D$171)*100</f>
        <v>0.45548245549697686</v>
      </c>
      <c r="P147" s="14">
        <f t="shared" si="37"/>
        <v>0.74773401976800646</v>
      </c>
      <c r="Q147" s="14">
        <f t="shared" si="37"/>
        <v>0.62132668195838248</v>
      </c>
      <c r="R147" s="14">
        <f t="shared" si="37"/>
        <v>0.46152667662491864</v>
      </c>
      <c r="S147" s="14">
        <f t="shared" si="37"/>
        <v>0.77041803648198437</v>
      </c>
      <c r="T147" s="14">
        <f t="shared" si="37"/>
        <v>0.56148243545453758</v>
      </c>
      <c r="U147" s="14">
        <f t="shared" si="37"/>
        <v>0.44018759733186907</v>
      </c>
      <c r="V147" s="14">
        <f t="shared" si="37"/>
        <v>0.67495305223622937</v>
      </c>
    </row>
    <row r="148" spans="1:22" s="21" customFormat="1" ht="16.899999999999999" customHeight="1">
      <c r="A148" s="29">
        <v>86</v>
      </c>
      <c r="B148" s="30"/>
      <c r="C148" s="3">
        <f>SUM(D148:E148)</f>
        <v>695443</v>
      </c>
      <c r="D148" s="18">
        <v>243196</v>
      </c>
      <c r="E148" s="18">
        <v>452247</v>
      </c>
      <c r="F148" s="3">
        <f>SUM(G148:H148)</f>
        <v>17131</v>
      </c>
      <c r="G148" s="18">
        <v>5945</v>
      </c>
      <c r="H148" s="18">
        <v>11186</v>
      </c>
      <c r="I148" s="3">
        <f>SUM(J148:K148)</f>
        <v>2644</v>
      </c>
      <c r="J148" s="18">
        <v>922</v>
      </c>
      <c r="K148" s="18">
        <v>1722</v>
      </c>
      <c r="L148" s="29">
        <v>86</v>
      </c>
      <c r="M148" s="30"/>
      <c r="N148" s="14">
        <f>C148/(C$7-C$171)*100</f>
        <v>0.55351602737727623</v>
      </c>
      <c r="O148" s="14">
        <f t="shared" si="37"/>
        <v>0.39859488403246723</v>
      </c>
      <c r="P148" s="14">
        <f t="shared" si="37"/>
        <v>0.69977313119490947</v>
      </c>
      <c r="Q148" s="14">
        <f t="shared" si="37"/>
        <v>0.60902599923494016</v>
      </c>
      <c r="R148" s="14">
        <f t="shared" si="37"/>
        <v>0.43788319382941931</v>
      </c>
      <c r="S148" s="14">
        <f t="shared" si="37"/>
        <v>0.7687000406821406</v>
      </c>
      <c r="T148" s="14">
        <f t="shared" si="37"/>
        <v>0.57518774093056846</v>
      </c>
      <c r="U148" s="14">
        <f t="shared" si="37"/>
        <v>0.41498258153372519</v>
      </c>
      <c r="V148" s="14">
        <f t="shared" si="37"/>
        <v>0.72505873733673543</v>
      </c>
    </row>
    <row r="149" spans="1:22" s="21" customFormat="1" ht="16.899999999999999" customHeight="1">
      <c r="A149" s="29">
        <v>87</v>
      </c>
      <c r="B149" s="30"/>
      <c r="C149" s="3">
        <f>SUM(D149:E149)</f>
        <v>624443</v>
      </c>
      <c r="D149" s="18">
        <v>210328</v>
      </c>
      <c r="E149" s="18">
        <v>414115</v>
      </c>
      <c r="F149" s="3">
        <f>SUM(G149:H149)</f>
        <v>15166</v>
      </c>
      <c r="G149" s="18">
        <v>5021</v>
      </c>
      <c r="H149" s="18">
        <v>10145</v>
      </c>
      <c r="I149" s="3">
        <f>SUM(J149:K149)</f>
        <v>2340</v>
      </c>
      <c r="J149" s="18">
        <v>802</v>
      </c>
      <c r="K149" s="18">
        <v>1538</v>
      </c>
      <c r="L149" s="29">
        <v>87</v>
      </c>
      <c r="M149" s="30"/>
      <c r="N149" s="14">
        <f>C149/(C$7-C$171)*100</f>
        <v>0.49700580591586724</v>
      </c>
      <c r="O149" s="14">
        <f t="shared" si="37"/>
        <v>0.34472468613291646</v>
      </c>
      <c r="P149" s="14">
        <f t="shared" si="37"/>
        <v>0.64077053076035861</v>
      </c>
      <c r="Q149" s="14">
        <f t="shared" si="37"/>
        <v>0.53916807567550662</v>
      </c>
      <c r="R149" s="14">
        <f t="shared" si="37"/>
        <v>0.36982531811900998</v>
      </c>
      <c r="S149" s="14">
        <f t="shared" si="37"/>
        <v>0.69716269557664179</v>
      </c>
      <c r="T149" s="14">
        <f t="shared" si="37"/>
        <v>0.50905420339543506</v>
      </c>
      <c r="U149" s="14">
        <f t="shared" si="37"/>
        <v>0.36097183339484556</v>
      </c>
      <c r="V149" s="14">
        <f t="shared" si="37"/>
        <v>0.64758440071074286</v>
      </c>
    </row>
    <row r="150" spans="1:22" s="21" customFormat="1" ht="16.899999999999999" customHeight="1">
      <c r="A150" s="29">
        <v>88</v>
      </c>
      <c r="B150" s="30"/>
      <c r="C150" s="3">
        <f>SUM(D150:E150)</f>
        <v>551611</v>
      </c>
      <c r="D150" s="18">
        <v>177750</v>
      </c>
      <c r="E150" s="18">
        <v>373861</v>
      </c>
      <c r="F150" s="3">
        <f>SUM(G150:H150)</f>
        <v>13296</v>
      </c>
      <c r="G150" s="18">
        <v>4107</v>
      </c>
      <c r="H150" s="18">
        <v>9189</v>
      </c>
      <c r="I150" s="3">
        <f>SUM(J150:K150)</f>
        <v>2018</v>
      </c>
      <c r="J150" s="18">
        <v>623</v>
      </c>
      <c r="K150" s="18">
        <v>1395</v>
      </c>
      <c r="L150" s="29">
        <v>88</v>
      </c>
      <c r="M150" s="30"/>
      <c r="N150" s="14">
        <f>C150/(C$7-C$171)*100</f>
        <v>0.43903746155703149</v>
      </c>
      <c r="O150" s="14">
        <f t="shared" si="37"/>
        <v>0.2913297942267597</v>
      </c>
      <c r="P150" s="14">
        <f t="shared" si="37"/>
        <v>0.57848450647911431</v>
      </c>
      <c r="Q150" s="14">
        <f t="shared" si="37"/>
        <v>0.47268750719909897</v>
      </c>
      <c r="R150" s="14">
        <f t="shared" si="37"/>
        <v>0.30250399950503359</v>
      </c>
      <c r="S150" s="14">
        <f t="shared" si="37"/>
        <v>0.63146653619061233</v>
      </c>
      <c r="T150" s="14">
        <f t="shared" si="37"/>
        <v>0.43900486429572133</v>
      </c>
      <c r="U150" s="14">
        <f t="shared" si="37"/>
        <v>0.28040580075435012</v>
      </c>
      <c r="V150" s="14">
        <f t="shared" si="37"/>
        <v>0.58737336735467238</v>
      </c>
    </row>
    <row r="151" spans="1:22" s="21" customFormat="1" ht="16.899999999999999" customHeight="1">
      <c r="A151" s="29">
        <v>89</v>
      </c>
      <c r="B151" s="30"/>
      <c r="C151" s="3">
        <f>SUM(D151:E151)</f>
        <v>484612</v>
      </c>
      <c r="D151" s="18">
        <v>147462</v>
      </c>
      <c r="E151" s="18">
        <v>337150</v>
      </c>
      <c r="F151" s="3">
        <f>SUM(G151:H151)</f>
        <v>12033</v>
      </c>
      <c r="G151" s="18">
        <v>3613</v>
      </c>
      <c r="H151" s="18">
        <v>8420</v>
      </c>
      <c r="I151" s="3">
        <f>SUM(J151:K151)</f>
        <v>1843</v>
      </c>
      <c r="J151" s="18">
        <v>540</v>
      </c>
      <c r="K151" s="18">
        <v>1303</v>
      </c>
      <c r="L151" s="29">
        <v>89</v>
      </c>
      <c r="M151" s="30"/>
      <c r="N151" s="14">
        <f>C151/(C$7-C$171)*100</f>
        <v>0.38571171046276481</v>
      </c>
      <c r="O151" s="14">
        <f t="shared" si="37"/>
        <v>0.2416881806822303</v>
      </c>
      <c r="P151" s="14">
        <f t="shared" si="37"/>
        <v>0.52168065500127969</v>
      </c>
      <c r="Q151" s="14">
        <f t="shared" si="37"/>
        <v>0.42778646014792104</v>
      </c>
      <c r="R151" s="14">
        <f t="shared" si="37"/>
        <v>0.2661180789412434</v>
      </c>
      <c r="S151" s="14">
        <f t="shared" si="37"/>
        <v>0.57862098538741491</v>
      </c>
      <c r="T151" s="14">
        <f t="shared" si="37"/>
        <v>0.40093457130674648</v>
      </c>
      <c r="U151" s="14">
        <f t="shared" si="37"/>
        <v>0.24304836662495835</v>
      </c>
      <c r="V151" s="14">
        <f t="shared" si="37"/>
        <v>0.54863619904167615</v>
      </c>
    </row>
    <row r="152" spans="1:22" s="21" customFormat="1" ht="16.899999999999999" customHeight="1">
      <c r="A152" s="29"/>
      <c r="B152" s="30"/>
      <c r="C152" s="3"/>
      <c r="D152" s="3"/>
      <c r="E152" s="3"/>
      <c r="F152" s="3"/>
      <c r="G152" s="3"/>
      <c r="H152" s="3"/>
      <c r="I152" s="3"/>
      <c r="J152" s="3"/>
      <c r="K152" s="3"/>
      <c r="L152" s="29"/>
      <c r="M152" s="30"/>
      <c r="N152" s="31"/>
      <c r="O152" s="31"/>
      <c r="P152" s="31"/>
      <c r="Q152" s="31"/>
      <c r="R152" s="31"/>
      <c r="S152" s="31"/>
      <c r="T152" s="31"/>
      <c r="U152" s="31"/>
      <c r="V152" s="31"/>
    </row>
    <row r="153" spans="1:22" s="21" customFormat="1" ht="16.899999999999999" customHeight="1">
      <c r="A153" s="29" t="s">
        <v>29</v>
      </c>
      <c r="B153" s="27" t="s">
        <v>11</v>
      </c>
      <c r="C153" s="3">
        <f>D153+E153</f>
        <v>1349120</v>
      </c>
      <c r="D153" s="3">
        <f>SUM(D155:D159)</f>
        <v>333335</v>
      </c>
      <c r="E153" s="3">
        <f>SUM(E155:E159)</f>
        <v>1015785</v>
      </c>
      <c r="F153" s="3">
        <f>G153+H153</f>
        <v>35061</v>
      </c>
      <c r="G153" s="3">
        <f>SUM(G155:G159)</f>
        <v>8770</v>
      </c>
      <c r="H153" s="3">
        <f>SUM(H155:H159)</f>
        <v>26291</v>
      </c>
      <c r="I153" s="3">
        <f>J153+K153</f>
        <v>5295</v>
      </c>
      <c r="J153" s="3">
        <f>SUM(J155:J159)</f>
        <v>1326</v>
      </c>
      <c r="K153" s="3">
        <f>SUM(K155:K159)</f>
        <v>3969</v>
      </c>
      <c r="L153" s="29" t="s">
        <v>29</v>
      </c>
      <c r="M153" s="27" t="s">
        <v>11</v>
      </c>
      <c r="N153" s="14">
        <f>C153/(C$7-C$171)*100</f>
        <v>1.0737897180002256</v>
      </c>
      <c r="O153" s="14">
        <f t="shared" ref="O153:V153" si="38">D153/(D$7-D$171)*100</f>
        <v>0.54633145968257069</v>
      </c>
      <c r="P153" s="14">
        <f t="shared" si="38"/>
        <v>1.5717496192806608</v>
      </c>
      <c r="Q153" s="14">
        <f t="shared" si="38"/>
        <v>1.2464573322734362</v>
      </c>
      <c r="R153" s="14">
        <f t="shared" si="38"/>
        <v>0.64596057357174208</v>
      </c>
      <c r="S153" s="14">
        <f t="shared" si="38"/>
        <v>1.8067131029478058</v>
      </c>
      <c r="T153" s="14">
        <f t="shared" si="38"/>
        <v>1.1518982935806961</v>
      </c>
      <c r="U153" s="14">
        <f t="shared" si="38"/>
        <v>0.59681876693461999</v>
      </c>
      <c r="V153" s="14">
        <f t="shared" si="38"/>
        <v>1.6711719677639389</v>
      </c>
    </row>
    <row r="154" spans="1:22" s="21" customFormat="1" ht="16.899999999999999" customHeight="1">
      <c r="A154" s="29"/>
      <c r="B154" s="30"/>
      <c r="C154" s="3"/>
      <c r="D154" s="3"/>
      <c r="E154" s="3"/>
      <c r="F154" s="3"/>
      <c r="G154" s="3"/>
      <c r="H154" s="3"/>
      <c r="I154" s="3"/>
      <c r="J154" s="3"/>
      <c r="K154" s="3"/>
      <c r="L154" s="29"/>
      <c r="M154" s="30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21" customFormat="1" ht="16.899999999999999" customHeight="1">
      <c r="A155" s="29">
        <v>90</v>
      </c>
      <c r="B155" s="30"/>
      <c r="C155" s="3">
        <f>SUM(D155:E155)</f>
        <v>402687</v>
      </c>
      <c r="D155" s="18">
        <v>113513</v>
      </c>
      <c r="E155" s="18">
        <v>289174</v>
      </c>
      <c r="F155" s="3">
        <f>SUM(G155:H155)</f>
        <v>10158</v>
      </c>
      <c r="G155" s="18">
        <v>2873</v>
      </c>
      <c r="H155" s="18">
        <v>7285</v>
      </c>
      <c r="I155" s="3">
        <f>SUM(J155:K155)</f>
        <v>1490</v>
      </c>
      <c r="J155" s="18">
        <v>437</v>
      </c>
      <c r="K155" s="18">
        <v>1053</v>
      </c>
      <c r="L155" s="29">
        <v>90</v>
      </c>
      <c r="M155" s="30"/>
      <c r="N155" s="14">
        <f>C155/(C$7-C$171)*100</f>
        <v>0.32050607816380811</v>
      </c>
      <c r="O155" s="14">
        <f t="shared" ref="O155:V159" si="39">D155/(D$7-D$171)*100</f>
        <v>0.18604623871764933</v>
      </c>
      <c r="P155" s="14">
        <f t="shared" si="39"/>
        <v>0.44744618635426381</v>
      </c>
      <c r="Q155" s="14">
        <f t="shared" si="39"/>
        <v>0.36112813614082789</v>
      </c>
      <c r="R155" s="14">
        <f t="shared" si="39"/>
        <v>0.21161285380520128</v>
      </c>
      <c r="S155" s="14">
        <f t="shared" si="39"/>
        <v>0.50062397607450326</v>
      </c>
      <c r="T155" s="14">
        <f t="shared" si="39"/>
        <v>0.3241413517347001</v>
      </c>
      <c r="U155" s="14">
        <f t="shared" si="39"/>
        <v>0.19668914113908667</v>
      </c>
      <c r="V155" s="14">
        <f t="shared" si="39"/>
        <v>0.44337215471288177</v>
      </c>
    </row>
    <row r="156" spans="1:22" s="21" customFormat="1" ht="16.899999999999999" customHeight="1">
      <c r="A156" s="29">
        <v>91</v>
      </c>
      <c r="B156" s="30"/>
      <c r="C156" s="3">
        <f>SUM(D156:E156)</f>
        <v>322228</v>
      </c>
      <c r="D156" s="18">
        <v>83931</v>
      </c>
      <c r="E156" s="18">
        <v>238297</v>
      </c>
      <c r="F156" s="3">
        <f>SUM(G156:H156)</f>
        <v>8238</v>
      </c>
      <c r="G156" s="18">
        <v>2100</v>
      </c>
      <c r="H156" s="18">
        <v>6138</v>
      </c>
      <c r="I156" s="3">
        <f>SUM(J156:K156)</f>
        <v>1242</v>
      </c>
      <c r="J156" s="18">
        <v>293</v>
      </c>
      <c r="K156" s="18">
        <v>949</v>
      </c>
      <c r="L156" s="29">
        <v>91</v>
      </c>
      <c r="M156" s="30"/>
      <c r="N156" s="14">
        <f>C156/(C$7-C$171)*100</f>
        <v>0.25646726255023772</v>
      </c>
      <c r="O156" s="14">
        <f t="shared" si="39"/>
        <v>0.13756174941910643</v>
      </c>
      <c r="P156" s="14">
        <f t="shared" si="39"/>
        <v>0.36872292761334696</v>
      </c>
      <c r="Q156" s="14">
        <f t="shared" si="39"/>
        <v>0.29287001235756449</v>
      </c>
      <c r="R156" s="14">
        <f t="shared" si="39"/>
        <v>0.15467699025093026</v>
      </c>
      <c r="S156" s="14">
        <f t="shared" si="39"/>
        <v>0.4218023287776666</v>
      </c>
      <c r="T156" s="14">
        <f t="shared" si="39"/>
        <v>0.2701903079560386</v>
      </c>
      <c r="U156" s="14">
        <f t="shared" si="39"/>
        <v>0.13187624337243109</v>
      </c>
      <c r="V156" s="14">
        <f t="shared" si="39"/>
        <v>0.39958231227210339</v>
      </c>
    </row>
    <row r="157" spans="1:22" s="21" customFormat="1" ht="16.899999999999999" customHeight="1">
      <c r="A157" s="29">
        <v>92</v>
      </c>
      <c r="B157" s="30"/>
      <c r="C157" s="3">
        <f>SUM(D157:E157)</f>
        <v>262599</v>
      </c>
      <c r="D157" s="18">
        <v>60680</v>
      </c>
      <c r="E157" s="18">
        <v>201919</v>
      </c>
      <c r="F157" s="3">
        <f>SUM(G157:H157)</f>
        <v>6856</v>
      </c>
      <c r="G157" s="18">
        <v>1610</v>
      </c>
      <c r="H157" s="18">
        <v>5246</v>
      </c>
      <c r="I157" s="3">
        <f>SUM(J157:K157)</f>
        <v>1071</v>
      </c>
      <c r="J157" s="18">
        <v>253</v>
      </c>
      <c r="K157" s="18">
        <v>818</v>
      </c>
      <c r="L157" s="29">
        <v>92</v>
      </c>
      <c r="M157" s="30"/>
      <c r="N157" s="14">
        <f>C157/(C$7-C$171)*100</f>
        <v>0.20900743162738764</v>
      </c>
      <c r="O157" s="14">
        <f t="shared" si="39"/>
        <v>9.9453681652206902E-2</v>
      </c>
      <c r="P157" s="14">
        <f t="shared" si="39"/>
        <v>0.31243433539137888</v>
      </c>
      <c r="Q157" s="14">
        <f t="shared" si="39"/>
        <v>0.24373838367606973</v>
      </c>
      <c r="R157" s="14">
        <f t="shared" si="39"/>
        <v>0.11858569252571322</v>
      </c>
      <c r="S157" s="14">
        <f t="shared" si="39"/>
        <v>0.36050423863923736</v>
      </c>
      <c r="T157" s="14">
        <f t="shared" si="39"/>
        <v>0.23299019309252605</v>
      </c>
      <c r="U157" s="14">
        <f t="shared" si="39"/>
        <v>0.11387266065947124</v>
      </c>
      <c r="V157" s="14">
        <f t="shared" si="39"/>
        <v>0.34442395304381507</v>
      </c>
    </row>
    <row r="158" spans="1:22" s="21" customFormat="1" ht="16.899999999999999" customHeight="1">
      <c r="A158" s="29">
        <v>93</v>
      </c>
      <c r="B158" s="30"/>
      <c r="C158" s="3">
        <f>SUM(D158:E158)</f>
        <v>202949</v>
      </c>
      <c r="D158" s="18">
        <v>43318</v>
      </c>
      <c r="E158" s="18">
        <v>159631</v>
      </c>
      <c r="F158" s="3">
        <f>SUM(G158:H158)</f>
        <v>5443</v>
      </c>
      <c r="G158" s="18">
        <v>1238</v>
      </c>
      <c r="H158" s="18">
        <v>4205</v>
      </c>
      <c r="I158" s="3">
        <f>SUM(J158:K158)</f>
        <v>831</v>
      </c>
      <c r="J158" s="18">
        <v>194</v>
      </c>
      <c r="K158" s="18">
        <v>637</v>
      </c>
      <c r="L158" s="29">
        <v>93</v>
      </c>
      <c r="M158" s="30"/>
      <c r="N158" s="14">
        <f>C158/(C$7-C$171)*100</f>
        <v>0.16153088641368282</v>
      </c>
      <c r="O158" s="14">
        <f t="shared" si="39"/>
        <v>7.0997603523571165E-2</v>
      </c>
      <c r="P158" s="14">
        <f t="shared" si="39"/>
        <v>0.24700105187159802</v>
      </c>
      <c r="Q158" s="14">
        <f t="shared" si="39"/>
        <v>0.19350467070432428</v>
      </c>
      <c r="R158" s="14">
        <f t="shared" si="39"/>
        <v>9.1185768538405557E-2</v>
      </c>
      <c r="S158" s="14">
        <f t="shared" si="39"/>
        <v>0.28896689353373867</v>
      </c>
      <c r="T158" s="14">
        <f t="shared" si="39"/>
        <v>0.18077950556478911</v>
      </c>
      <c r="U158" s="14">
        <f t="shared" si="39"/>
        <v>8.7317376157855411E-2</v>
      </c>
      <c r="V158" s="14">
        <f t="shared" si="39"/>
        <v>0.26821278494976797</v>
      </c>
    </row>
    <row r="159" spans="1:22" s="21" customFormat="1" ht="16.899999999999999" customHeight="1">
      <c r="A159" s="29">
        <v>94</v>
      </c>
      <c r="B159" s="30"/>
      <c r="C159" s="3">
        <f>SUM(D159:E159)</f>
        <v>158657</v>
      </c>
      <c r="D159" s="18">
        <v>31893</v>
      </c>
      <c r="E159" s="18">
        <v>126764</v>
      </c>
      <c r="F159" s="3">
        <f>SUM(G159:H159)</f>
        <v>4366</v>
      </c>
      <c r="G159" s="18">
        <v>949</v>
      </c>
      <c r="H159" s="18">
        <v>3417</v>
      </c>
      <c r="I159" s="3">
        <f>SUM(J159:K159)</f>
        <v>661</v>
      </c>
      <c r="J159" s="18">
        <v>149</v>
      </c>
      <c r="K159" s="18">
        <v>512</v>
      </c>
      <c r="L159" s="29">
        <v>94</v>
      </c>
      <c r="M159" s="30"/>
      <c r="N159" s="14">
        <f>C159/(C$7-C$171)*100</f>
        <v>0.12627805924510924</v>
      </c>
      <c r="O159" s="14">
        <f t="shared" si="39"/>
        <v>5.2272186370036826E-2</v>
      </c>
      <c r="P159" s="14">
        <f t="shared" si="39"/>
        <v>0.19614511805007329</v>
      </c>
      <c r="Q159" s="14">
        <f t="shared" si="39"/>
        <v>0.15521612939464999</v>
      </c>
      <c r="R159" s="14">
        <f t="shared" si="39"/>
        <v>6.9899268451491817E-2</v>
      </c>
      <c r="S159" s="14">
        <f t="shared" si="39"/>
        <v>0.23481566592265996</v>
      </c>
      <c r="T159" s="14">
        <f t="shared" si="39"/>
        <v>0.14379693523264211</v>
      </c>
      <c r="U159" s="14">
        <f t="shared" si="39"/>
        <v>6.7063345605775551E-2</v>
      </c>
      <c r="V159" s="14">
        <f t="shared" si="39"/>
        <v>0.21558076278537083</v>
      </c>
    </row>
    <row r="160" spans="1:22" s="21" customFormat="1" ht="16.899999999999999" customHeight="1">
      <c r="A160" s="29"/>
      <c r="B160" s="30"/>
      <c r="C160" s="3"/>
      <c r="D160" s="3"/>
      <c r="E160" s="3"/>
      <c r="F160" s="3"/>
      <c r="G160" s="3"/>
      <c r="H160" s="3"/>
      <c r="I160" s="3"/>
      <c r="J160" s="3"/>
      <c r="K160" s="3"/>
      <c r="L160" s="29"/>
      <c r="M160" s="30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21" customFormat="1" ht="16.899999999999999" customHeight="1">
      <c r="A161" s="29" t="s">
        <v>30</v>
      </c>
      <c r="B161" s="27" t="s">
        <v>11</v>
      </c>
      <c r="C161" s="3">
        <f>D161+E161</f>
        <v>359347</v>
      </c>
      <c r="D161" s="3">
        <f>SUM(D163:D167)</f>
        <v>63265</v>
      </c>
      <c r="E161" s="3">
        <f>SUM(E163:E167)</f>
        <v>296082</v>
      </c>
      <c r="F161" s="3">
        <f>G161+H161</f>
        <v>9992</v>
      </c>
      <c r="G161" s="3">
        <f>SUM(G163:G167)</f>
        <v>1876</v>
      </c>
      <c r="H161" s="3">
        <f>SUM(H163:H167)</f>
        <v>8116</v>
      </c>
      <c r="I161" s="3">
        <f>J161+K161</f>
        <v>1466</v>
      </c>
      <c r="J161" s="3">
        <f>SUM(J163:J167)</f>
        <v>259</v>
      </c>
      <c r="K161" s="3">
        <f>SUM(K163:K167)</f>
        <v>1207</v>
      </c>
      <c r="L161" s="29" t="s">
        <v>30</v>
      </c>
      <c r="M161" s="27" t="s">
        <v>11</v>
      </c>
      <c r="N161" s="14">
        <f>C161/(C$7-C$171)*100</f>
        <v>0.28601096551398469</v>
      </c>
      <c r="O161" s="14">
        <f t="shared" ref="O161:V161" si="40">D161/(D$7-D$171)*100</f>
        <v>0.10369046093814882</v>
      </c>
      <c r="P161" s="14">
        <f t="shared" si="40"/>
        <v>0.45813510809458369</v>
      </c>
      <c r="Q161" s="14">
        <f t="shared" si="40"/>
        <v>0.35522665252206659</v>
      </c>
      <c r="R161" s="14">
        <f t="shared" si="40"/>
        <v>0.13817811129083105</v>
      </c>
      <c r="S161" s="14">
        <f t="shared" si="40"/>
        <v>0.55773015646131352</v>
      </c>
      <c r="T161" s="14">
        <f t="shared" si="40"/>
        <v>0.31892028298192643</v>
      </c>
      <c r="U161" s="14">
        <f t="shared" si="40"/>
        <v>0.11657319806641522</v>
      </c>
      <c r="V161" s="14">
        <f t="shared" si="40"/>
        <v>0.50821480601941915</v>
      </c>
    </row>
    <row r="162" spans="1:22" s="21" customFormat="1" ht="16.899999999999999" customHeight="1">
      <c r="A162" s="29"/>
      <c r="B162" s="30"/>
      <c r="C162" s="3"/>
      <c r="D162" s="3"/>
      <c r="E162" s="3"/>
      <c r="F162" s="3"/>
      <c r="G162" s="3"/>
      <c r="H162" s="3"/>
      <c r="I162" s="3"/>
      <c r="J162" s="3"/>
      <c r="K162" s="3"/>
      <c r="L162" s="29"/>
      <c r="M162" s="30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21" customFormat="1" ht="16.899999999999999" customHeight="1">
      <c r="A163" s="29">
        <v>95</v>
      </c>
      <c r="B163" s="30"/>
      <c r="C163" s="3">
        <f>SUM(D163:E163)</f>
        <v>131322</v>
      </c>
      <c r="D163" s="18">
        <v>24835</v>
      </c>
      <c r="E163" s="18">
        <v>106487</v>
      </c>
      <c r="F163" s="3">
        <f>SUM(G163:H163)</f>
        <v>3594</v>
      </c>
      <c r="G163" s="18">
        <v>728</v>
      </c>
      <c r="H163" s="18">
        <v>2866</v>
      </c>
      <c r="I163" s="3">
        <f>SUM(J163:K163)</f>
        <v>516</v>
      </c>
      <c r="J163" s="18">
        <v>91</v>
      </c>
      <c r="K163" s="18">
        <v>425</v>
      </c>
      <c r="L163" s="29">
        <v>95</v>
      </c>
      <c r="M163" s="30"/>
      <c r="N163" s="14">
        <f>C163/(C$7-C$171)*100</f>
        <v>0.1045216239824668</v>
      </c>
      <c r="O163" s="14">
        <f t="shared" ref="O163:V167" si="41">D163/(D$7-D$171)*100</f>
        <v>4.0704221882540519E-2</v>
      </c>
      <c r="P163" s="14">
        <f t="shared" si="41"/>
        <v>0.16477000714554729</v>
      </c>
      <c r="Q163" s="14">
        <f t="shared" si="41"/>
        <v>0.12777067545679616</v>
      </c>
      <c r="R163" s="14">
        <f t="shared" si="41"/>
        <v>5.3621356620322497E-2</v>
      </c>
      <c r="S163" s="14">
        <f t="shared" si="41"/>
        <v>0.19695103849410109</v>
      </c>
      <c r="T163" s="14">
        <f t="shared" si="41"/>
        <v>0.11225297818463439</v>
      </c>
      <c r="U163" s="14">
        <f t="shared" si="41"/>
        <v>4.0958150671983724E-2</v>
      </c>
      <c r="V163" s="14">
        <f t="shared" si="41"/>
        <v>0.17894887535895038</v>
      </c>
    </row>
    <row r="164" spans="1:22" s="21" customFormat="1" ht="16.899999999999999" customHeight="1">
      <c r="A164" s="29">
        <v>96</v>
      </c>
      <c r="B164" s="30"/>
      <c r="C164" s="3">
        <f>SUM(D164:E164)</f>
        <v>81927</v>
      </c>
      <c r="D164" s="18">
        <v>14809</v>
      </c>
      <c r="E164" s="18">
        <v>67118</v>
      </c>
      <c r="F164" s="3">
        <f>SUM(G164:H164)</f>
        <v>2247</v>
      </c>
      <c r="G164" s="18">
        <v>421</v>
      </c>
      <c r="H164" s="18">
        <v>1826</v>
      </c>
      <c r="I164" s="3">
        <f>SUM(J164:K164)</f>
        <v>340</v>
      </c>
      <c r="J164" s="18">
        <v>66</v>
      </c>
      <c r="K164" s="18">
        <v>274</v>
      </c>
      <c r="L164" s="29">
        <v>96</v>
      </c>
      <c r="M164" s="30"/>
      <c r="N164" s="14">
        <f>C164/(C$7-C$171)*100</f>
        <v>6.5207224136180977E-2</v>
      </c>
      <c r="O164" s="14">
        <f t="shared" si="41"/>
        <v>2.4271746400585565E-2</v>
      </c>
      <c r="P164" s="14">
        <f t="shared" si="41"/>
        <v>0.10385336557133587</v>
      </c>
      <c r="Q164" s="14">
        <f t="shared" si="41"/>
        <v>7.9883335490100446E-2</v>
      </c>
      <c r="R164" s="14">
        <f t="shared" si="41"/>
        <v>3.1009053759829354E-2</v>
      </c>
      <c r="S164" s="14">
        <f t="shared" si="41"/>
        <v>0.12548241322059617</v>
      </c>
      <c r="T164" s="14">
        <f t="shared" si="41"/>
        <v>7.396514066429398E-2</v>
      </c>
      <c r="U164" s="14">
        <f t="shared" si="41"/>
        <v>2.9705911476383799E-2</v>
      </c>
      <c r="V164" s="14">
        <f t="shared" si="41"/>
        <v>0.11536939258435859</v>
      </c>
    </row>
    <row r="165" spans="1:22" s="21" customFormat="1" ht="16.899999999999999" customHeight="1">
      <c r="A165" s="29">
        <v>97</v>
      </c>
      <c r="B165" s="30"/>
      <c r="C165" s="3">
        <f>SUM(D165:E165)</f>
        <v>64126</v>
      </c>
      <c r="D165" s="18">
        <v>10882</v>
      </c>
      <c r="E165" s="18">
        <v>53244</v>
      </c>
      <c r="F165" s="3">
        <f>SUM(G165:H165)</f>
        <v>1849</v>
      </c>
      <c r="G165" s="18">
        <v>351</v>
      </c>
      <c r="H165" s="18">
        <v>1498</v>
      </c>
      <c r="I165" s="3">
        <f>SUM(J165:K165)</f>
        <v>259</v>
      </c>
      <c r="J165" s="18">
        <v>42</v>
      </c>
      <c r="K165" s="18">
        <v>217</v>
      </c>
      <c r="L165" s="29">
        <v>97</v>
      </c>
      <c r="M165" s="30"/>
      <c r="N165" s="14">
        <f>C165/(C$7-C$171)*100</f>
        <v>5.1039076921609985E-2</v>
      </c>
      <c r="O165" s="14">
        <f t="shared" si="41"/>
        <v>1.7835447655558924E-2</v>
      </c>
      <c r="P165" s="14">
        <f t="shared" si="41"/>
        <v>8.2385777235319979E-2</v>
      </c>
      <c r="Q165" s="14">
        <f t="shared" si="41"/>
        <v>6.5733995247528126E-2</v>
      </c>
      <c r="R165" s="14">
        <f t="shared" si="41"/>
        <v>2.5853154084798349E-2</v>
      </c>
      <c r="S165" s="14">
        <f t="shared" si="41"/>
        <v>0.10294230832664461</v>
      </c>
      <c r="T165" s="14">
        <f t="shared" si="41"/>
        <v>5.6344033623682767E-2</v>
      </c>
      <c r="U165" s="14">
        <f t="shared" si="41"/>
        <v>1.8903761848607873E-2</v>
      </c>
      <c r="V165" s="14">
        <f t="shared" si="41"/>
        <v>9.1369190477393489E-2</v>
      </c>
    </row>
    <row r="166" spans="1:22" s="21" customFormat="1" ht="16.899999999999999" customHeight="1">
      <c r="A166" s="29">
        <v>98</v>
      </c>
      <c r="B166" s="30"/>
      <c r="C166" s="3">
        <f>SUM(D166:E166)</f>
        <v>47359</v>
      </c>
      <c r="D166" s="18">
        <v>7540</v>
      </c>
      <c r="E166" s="18">
        <v>39819</v>
      </c>
      <c r="F166" s="3">
        <f>SUM(G166:H166)</f>
        <v>1274</v>
      </c>
      <c r="G166" s="18">
        <v>219</v>
      </c>
      <c r="H166" s="18">
        <v>1055</v>
      </c>
      <c r="I166" s="3">
        <f>SUM(J166:K166)</f>
        <v>173</v>
      </c>
      <c r="J166" s="18">
        <v>28</v>
      </c>
      <c r="K166" s="18">
        <v>145</v>
      </c>
      <c r="L166" s="29">
        <v>98</v>
      </c>
      <c r="M166" s="30"/>
      <c r="N166" s="14">
        <f>C166/(C$7-C$171)*100</f>
        <v>3.7693909551984019E-2</v>
      </c>
      <c r="O166" s="14">
        <f t="shared" si="41"/>
        <v>1.2357955828240608E-2</v>
      </c>
      <c r="P166" s="14">
        <f t="shared" si="41"/>
        <v>6.1612937865923048E-2</v>
      </c>
      <c r="Q166" s="14">
        <f t="shared" si="41"/>
        <v>4.5292109218686233E-2</v>
      </c>
      <c r="R166" s="14">
        <f t="shared" si="41"/>
        <v>1.6130600411882728E-2</v>
      </c>
      <c r="S166" s="14">
        <f t="shared" si="41"/>
        <v>7.2499422753411244E-2</v>
      </c>
      <c r="T166" s="14">
        <f t="shared" si="41"/>
        <v>3.7635203926243706E-2</v>
      </c>
      <c r="U166" s="14">
        <f t="shared" si="41"/>
        <v>1.2602507899071915E-2</v>
      </c>
      <c r="V166" s="14">
        <f t="shared" si="41"/>
        <v>6.1053145710700717E-2</v>
      </c>
    </row>
    <row r="167" spans="1:22" s="21" customFormat="1" ht="16.899999999999999" customHeight="1">
      <c r="A167" s="29">
        <v>99</v>
      </c>
      <c r="B167" s="30"/>
      <c r="C167" s="3">
        <f>SUM(D167:E167)</f>
        <v>34613</v>
      </c>
      <c r="D167" s="18">
        <v>5199</v>
      </c>
      <c r="E167" s="18">
        <v>29414</v>
      </c>
      <c r="F167" s="3">
        <f>SUM(G167:H167)</f>
        <v>1028</v>
      </c>
      <c r="G167" s="18">
        <v>157</v>
      </c>
      <c r="H167" s="18">
        <v>871</v>
      </c>
      <c r="I167" s="3">
        <f>SUM(J167:K167)</f>
        <v>178</v>
      </c>
      <c r="J167" s="18">
        <v>32</v>
      </c>
      <c r="K167" s="18">
        <v>146</v>
      </c>
      <c r="L167" s="29">
        <v>99</v>
      </c>
      <c r="M167" s="30"/>
      <c r="N167" s="14">
        <f>C167/(C$7-C$171)*100</f>
        <v>2.7549130921742916E-2</v>
      </c>
      <c r="O167" s="14">
        <f t="shared" si="41"/>
        <v>8.5210891712231979E-3</v>
      </c>
      <c r="P167" s="14">
        <f t="shared" si="41"/>
        <v>4.5513020276457483E-2</v>
      </c>
      <c r="Q167" s="14">
        <f t="shared" si="41"/>
        <v>3.6546537108955612E-2</v>
      </c>
      <c r="R167" s="14">
        <f t="shared" si="41"/>
        <v>1.1563946413998121E-2</v>
      </c>
      <c r="S167" s="14">
        <f t="shared" si="41"/>
        <v>5.9854973666560382E-2</v>
      </c>
      <c r="T167" s="14">
        <f t="shared" si="41"/>
        <v>3.8722926583071554E-2</v>
      </c>
      <c r="U167" s="14">
        <f t="shared" si="41"/>
        <v>1.4402866170367902E-2</v>
      </c>
      <c r="V167" s="14">
        <f t="shared" si="41"/>
        <v>6.1474201888015896E-2</v>
      </c>
    </row>
    <row r="168" spans="1:22" s="21" customFormat="1" ht="16.899999999999999" customHeight="1">
      <c r="A168" s="29"/>
      <c r="B168" s="30"/>
      <c r="C168" s="3"/>
      <c r="D168" s="3"/>
      <c r="E168" s="3"/>
      <c r="F168" s="3"/>
      <c r="G168" s="3"/>
      <c r="H168" s="3"/>
      <c r="I168" s="3"/>
      <c r="J168" s="3"/>
      <c r="K168" s="3"/>
      <c r="L168" s="29"/>
      <c r="M168" s="30"/>
      <c r="N168" s="31"/>
      <c r="O168" s="31"/>
      <c r="P168" s="31"/>
      <c r="Q168" s="31"/>
      <c r="R168" s="31"/>
      <c r="S168" s="31"/>
      <c r="T168" s="31"/>
      <c r="U168" s="31"/>
      <c r="V168" s="31"/>
    </row>
    <row r="169" spans="1:22" s="21" customFormat="1" ht="16.899999999999999" customHeight="1">
      <c r="A169" s="21" t="s">
        <v>31</v>
      </c>
      <c r="B169" s="30"/>
      <c r="C169" s="3">
        <f>D169+E169</f>
        <v>61763</v>
      </c>
      <c r="D169" s="18">
        <v>8383</v>
      </c>
      <c r="E169" s="18">
        <v>53380</v>
      </c>
      <c r="F169" s="3">
        <f>G169+H169</f>
        <v>1830</v>
      </c>
      <c r="G169" s="18">
        <v>249</v>
      </c>
      <c r="H169" s="18">
        <v>1581</v>
      </c>
      <c r="I169" s="3">
        <f>J169+K169</f>
        <v>261</v>
      </c>
      <c r="J169" s="18">
        <v>29</v>
      </c>
      <c r="K169" s="18">
        <v>232</v>
      </c>
      <c r="L169" s="21" t="s">
        <v>31</v>
      </c>
      <c r="M169" s="30"/>
      <c r="N169" s="14">
        <f>C169/(C$7-C$171)*100</f>
        <v>4.9158321241140841E-2</v>
      </c>
      <c r="O169" s="14">
        <f t="shared" ref="O169:V169" si="42">D169/(D$7-D$171)*100</f>
        <v>1.3739621181451061E-2</v>
      </c>
      <c r="P169" s="14">
        <f t="shared" si="42"/>
        <v>8.259621344792617E-2</v>
      </c>
      <c r="Q169" s="14">
        <f t="shared" si="42"/>
        <v>6.5058524230922912E-2</v>
      </c>
      <c r="R169" s="14">
        <f t="shared" si="42"/>
        <v>1.8340271701181732E-2</v>
      </c>
      <c r="S169" s="14">
        <f t="shared" si="42"/>
        <v>0.10864605438212624</v>
      </c>
      <c r="T169" s="14">
        <f t="shared" si="42"/>
        <v>5.6779122686413913E-2</v>
      </c>
      <c r="U169" s="14">
        <f t="shared" si="42"/>
        <v>1.3052597466895913E-2</v>
      </c>
      <c r="V169" s="14">
        <f t="shared" si="42"/>
        <v>9.7685033137121152E-2</v>
      </c>
    </row>
    <row r="170" spans="1:22" s="21" customFormat="1" ht="16.899999999999999" customHeight="1">
      <c r="A170" s="29"/>
      <c r="B170" s="30"/>
      <c r="C170" s="3"/>
      <c r="D170" s="3"/>
      <c r="E170" s="3"/>
      <c r="F170" s="3"/>
      <c r="G170" s="3"/>
      <c r="H170" s="3"/>
      <c r="I170" s="3"/>
      <c r="J170" s="3"/>
      <c r="K170" s="3"/>
      <c r="L170" s="29"/>
      <c r="M170" s="30"/>
      <c r="N170" s="31"/>
      <c r="O170" s="31"/>
      <c r="P170" s="31"/>
      <c r="Q170" s="31"/>
      <c r="R170" s="31"/>
      <c r="S170" s="31"/>
      <c r="T170" s="31"/>
      <c r="U170" s="31"/>
      <c r="V170" s="31"/>
    </row>
    <row r="171" spans="1:22" s="21" customFormat="1" ht="16.899999999999999" customHeight="1">
      <c r="A171" s="34" t="s">
        <v>32</v>
      </c>
      <c r="B171" s="30"/>
      <c r="C171" s="3">
        <f>SUM(D171:E171)</f>
        <v>1453758</v>
      </c>
      <c r="D171" s="18">
        <v>828411</v>
      </c>
      <c r="E171" s="18">
        <v>625347</v>
      </c>
      <c r="F171" s="3">
        <f>SUM(G171:H171)</f>
        <v>31138</v>
      </c>
      <c r="G171" s="18">
        <v>18543</v>
      </c>
      <c r="H171" s="18">
        <v>12595</v>
      </c>
      <c r="I171" s="3">
        <f>SUM(J171:K171)</f>
        <v>5135</v>
      </c>
      <c r="J171" s="18">
        <v>3236</v>
      </c>
      <c r="K171" s="18">
        <v>1899</v>
      </c>
      <c r="L171" s="34" t="s">
        <v>32</v>
      </c>
      <c r="M171" s="30"/>
      <c r="N171" s="35" t="s">
        <v>33</v>
      </c>
      <c r="O171" s="35" t="s">
        <v>33</v>
      </c>
      <c r="P171" s="35" t="s">
        <v>33</v>
      </c>
      <c r="Q171" s="35" t="s">
        <v>33</v>
      </c>
      <c r="R171" s="35" t="s">
        <v>33</v>
      </c>
      <c r="S171" s="35" t="s">
        <v>33</v>
      </c>
      <c r="T171" s="35" t="s">
        <v>33</v>
      </c>
      <c r="U171" s="35" t="s">
        <v>33</v>
      </c>
      <c r="V171" s="35" t="s">
        <v>33</v>
      </c>
    </row>
    <row r="172" spans="1:22" s="21" customFormat="1" ht="16.899999999999999" customHeight="1">
      <c r="A172" s="29"/>
      <c r="B172" s="30"/>
      <c r="C172" s="3"/>
      <c r="D172" s="3"/>
      <c r="E172" s="3"/>
      <c r="F172" s="3"/>
      <c r="G172" s="3"/>
      <c r="H172" s="3"/>
      <c r="I172" s="3"/>
      <c r="J172" s="3"/>
      <c r="K172" s="3"/>
      <c r="L172" s="29"/>
      <c r="M172" s="30"/>
      <c r="N172" s="31"/>
      <c r="O172" s="3"/>
      <c r="P172" s="3"/>
      <c r="Q172" s="3"/>
      <c r="R172" s="3"/>
      <c r="S172" s="3"/>
      <c r="T172" s="3"/>
      <c r="U172" s="3"/>
      <c r="V172" s="3"/>
    </row>
    <row r="173" spans="1:22" s="21" customFormat="1" ht="16.899999999999999" customHeight="1">
      <c r="A173" s="36" t="s">
        <v>34</v>
      </c>
      <c r="B173" s="37"/>
      <c r="C173" s="3"/>
      <c r="D173" s="3"/>
      <c r="E173" s="3"/>
      <c r="F173" s="3"/>
      <c r="G173" s="3"/>
      <c r="H173" s="3"/>
      <c r="I173" s="3"/>
      <c r="J173" s="3"/>
      <c r="K173" s="3"/>
      <c r="L173" s="36" t="s">
        <v>34</v>
      </c>
      <c r="M173" s="37"/>
      <c r="N173" s="31"/>
      <c r="O173" s="3"/>
      <c r="P173" s="3"/>
      <c r="Q173" s="3"/>
      <c r="R173" s="3"/>
      <c r="S173" s="3"/>
      <c r="T173" s="3"/>
      <c r="U173" s="3"/>
      <c r="V173" s="3"/>
    </row>
    <row r="174" spans="1:22" s="21" customFormat="1" ht="17.25">
      <c r="A174" s="44" t="s">
        <v>35</v>
      </c>
      <c r="B174" s="41"/>
      <c r="C174" s="3">
        <f t="shared" ref="C174:K174" si="43">C9+C17+C25</f>
        <v>15886810</v>
      </c>
      <c r="D174" s="3">
        <f t="shared" si="43"/>
        <v>8133536</v>
      </c>
      <c r="E174" s="3">
        <f t="shared" si="43"/>
        <v>7753274</v>
      </c>
      <c r="F174" s="3">
        <f t="shared" si="43"/>
        <v>375890</v>
      </c>
      <c r="G174" s="3">
        <f t="shared" si="43"/>
        <v>192324</v>
      </c>
      <c r="H174" s="3">
        <f t="shared" si="43"/>
        <v>183566</v>
      </c>
      <c r="I174" s="3">
        <f t="shared" si="43"/>
        <v>64496</v>
      </c>
      <c r="J174" s="3">
        <f t="shared" si="43"/>
        <v>32944</v>
      </c>
      <c r="K174" s="3">
        <f t="shared" si="43"/>
        <v>31552</v>
      </c>
      <c r="L174" s="44" t="s">
        <v>35</v>
      </c>
      <c r="M174" s="41"/>
      <c r="N174" s="14">
        <f>C174/(C$7-C$171)*100</f>
        <v>12.64460776641304</v>
      </c>
      <c r="O174" s="14">
        <f t="shared" ref="O174:V176" si="44">D174/(D$7-D$171)*100</f>
        <v>13.330753132016552</v>
      </c>
      <c r="P174" s="14">
        <f t="shared" si="44"/>
        <v>11.996835410720426</v>
      </c>
      <c r="Q174" s="14">
        <f t="shared" si="44"/>
        <v>13.363305285880664</v>
      </c>
      <c r="R174" s="14">
        <f t="shared" si="44"/>
        <v>14.165760701438055</v>
      </c>
      <c r="S174" s="14">
        <f t="shared" si="44"/>
        <v>12.614624679765582</v>
      </c>
      <c r="T174" s="14">
        <f t="shared" si="44"/>
        <v>14.030752094953838</v>
      </c>
      <c r="U174" s="14">
        <f t="shared" si="44"/>
        <v>14.827750722393757</v>
      </c>
      <c r="V174" s="14">
        <f t="shared" si="44"/>
        <v>13.285164506648478</v>
      </c>
    </row>
    <row r="175" spans="1:22" s="21" customFormat="1" ht="17.25">
      <c r="A175" s="44" t="s">
        <v>36</v>
      </c>
      <c r="B175" s="41"/>
      <c r="C175" s="3">
        <f t="shared" ref="C175:K175" si="45">C33+C41+C49+C57+C65+C73+C81+C89+C97+C105</f>
        <v>76288736</v>
      </c>
      <c r="D175" s="3">
        <f t="shared" si="45"/>
        <v>38394322</v>
      </c>
      <c r="E175" s="3">
        <f t="shared" si="45"/>
        <v>37894414</v>
      </c>
      <c r="F175" s="3">
        <f t="shared" si="45"/>
        <v>1662522</v>
      </c>
      <c r="G175" s="3">
        <f t="shared" si="45"/>
        <v>833708</v>
      </c>
      <c r="H175" s="3">
        <f t="shared" si="45"/>
        <v>828814</v>
      </c>
      <c r="I175" s="3">
        <f t="shared" si="45"/>
        <v>271739</v>
      </c>
      <c r="J175" s="3">
        <f t="shared" si="45"/>
        <v>135832</v>
      </c>
      <c r="K175" s="3">
        <f t="shared" si="45"/>
        <v>135907</v>
      </c>
      <c r="L175" s="44" t="s">
        <v>36</v>
      </c>
      <c r="M175" s="41"/>
      <c r="N175" s="14">
        <f>C175/(C$7-C$171)*100</f>
        <v>60.719624878464217</v>
      </c>
      <c r="O175" s="14">
        <f t="shared" si="44"/>
        <v>62.927763306531368</v>
      </c>
      <c r="P175" s="14">
        <f t="shared" si="44"/>
        <v>58.634977655078337</v>
      </c>
      <c r="Q175" s="14">
        <f t="shared" si="44"/>
        <v>59.104496077290946</v>
      </c>
      <c r="R175" s="14">
        <f t="shared" si="44"/>
        <v>61.407354375296464</v>
      </c>
      <c r="S175" s="14">
        <f t="shared" si="44"/>
        <v>56.955958834071843</v>
      </c>
      <c r="T175" s="14">
        <f t="shared" si="44"/>
        <v>59.115333408748768</v>
      </c>
      <c r="U175" s="14">
        <f t="shared" si="44"/>
        <v>61.136566176669163</v>
      </c>
      <c r="V175" s="14">
        <f t="shared" si="44"/>
        <v>57.224481890373809</v>
      </c>
    </row>
    <row r="176" spans="1:22" s="21" customFormat="1" ht="17.25">
      <c r="A176" s="44" t="s">
        <v>37</v>
      </c>
      <c r="B176" s="41"/>
      <c r="C176" s="3">
        <f t="shared" ref="C176:K176" si="46">C113+C121+C129+C137+C145+C153+C161+C169</f>
        <v>33465441</v>
      </c>
      <c r="D176" s="3">
        <f t="shared" si="46"/>
        <v>14485469</v>
      </c>
      <c r="E176" s="3">
        <f t="shared" si="46"/>
        <v>18979972</v>
      </c>
      <c r="F176" s="3">
        <f t="shared" si="46"/>
        <v>774440</v>
      </c>
      <c r="G176" s="3">
        <f t="shared" si="46"/>
        <v>331636</v>
      </c>
      <c r="H176" s="3">
        <f t="shared" si="46"/>
        <v>442804</v>
      </c>
      <c r="I176" s="3">
        <f t="shared" si="46"/>
        <v>123441</v>
      </c>
      <c r="J176" s="3">
        <f t="shared" si="46"/>
        <v>53402</v>
      </c>
      <c r="K176" s="3">
        <f t="shared" si="46"/>
        <v>70039</v>
      </c>
      <c r="L176" s="44" t="s">
        <v>37</v>
      </c>
      <c r="M176" s="41"/>
      <c r="N176" s="14">
        <f>C176/(C$7-C$171)*100</f>
        <v>26.635767355122734</v>
      </c>
      <c r="O176" s="14">
        <f t="shared" si="44"/>
        <v>23.741483561452075</v>
      </c>
      <c r="P176" s="14">
        <f t="shared" si="44"/>
        <v>29.36818693420124</v>
      </c>
      <c r="Q176" s="14">
        <f t="shared" si="44"/>
        <v>27.532198636828387</v>
      </c>
      <c r="R176" s="14">
        <f t="shared" si="44"/>
        <v>24.426884923265483</v>
      </c>
      <c r="S176" s="14">
        <f t="shared" si="44"/>
        <v>30.429416486162573</v>
      </c>
      <c r="T176" s="14">
        <f t="shared" si="44"/>
        <v>26.853914496297392</v>
      </c>
      <c r="U176" s="14">
        <f t="shared" si="44"/>
        <v>24.035683100937085</v>
      </c>
      <c r="V176" s="14">
        <f t="shared" si="44"/>
        <v>29.490353602977709</v>
      </c>
    </row>
    <row r="177" spans="1:22" s="21" customFormat="1" ht="17.25">
      <c r="A177" s="40" t="s">
        <v>38</v>
      </c>
      <c r="B177" s="41"/>
      <c r="C177" s="14">
        <v>46.3979318349</v>
      </c>
      <c r="D177" s="14">
        <v>44.804507177600001</v>
      </c>
      <c r="E177" s="14">
        <v>47.9022434512</v>
      </c>
      <c r="F177" s="14">
        <v>46.463992417699998</v>
      </c>
      <c r="G177" s="14">
        <v>44.681601098400002</v>
      </c>
      <c r="H177" s="14">
        <v>48.126940648100003</v>
      </c>
      <c r="I177" s="14">
        <v>46.031520027100001</v>
      </c>
      <c r="J177" s="14">
        <v>44.366098353600002</v>
      </c>
      <c r="K177" s="14">
        <v>47.589512332699996</v>
      </c>
      <c r="L177" s="40" t="s">
        <v>38</v>
      </c>
      <c r="M177" s="41"/>
      <c r="N177" s="38" t="s">
        <v>33</v>
      </c>
      <c r="O177" s="38" t="s">
        <v>33</v>
      </c>
      <c r="P177" s="38" t="s">
        <v>33</v>
      </c>
      <c r="Q177" s="38" t="s">
        <v>33</v>
      </c>
      <c r="R177" s="38" t="s">
        <v>33</v>
      </c>
      <c r="S177" s="38" t="s">
        <v>33</v>
      </c>
      <c r="T177" s="38" t="s">
        <v>33</v>
      </c>
      <c r="U177" s="38" t="s">
        <v>33</v>
      </c>
      <c r="V177" s="38" t="s">
        <v>33</v>
      </c>
    </row>
    <row r="178" spans="1:22" s="21" customFormat="1" ht="17.25" customHeight="1">
      <c r="A178" s="42" t="s">
        <v>39</v>
      </c>
      <c r="B178" s="43"/>
      <c r="C178" s="33">
        <v>46.736956811500001</v>
      </c>
      <c r="D178" s="33">
        <v>45.194936167100003</v>
      </c>
      <c r="E178" s="33">
        <v>48.341376896600003</v>
      </c>
      <c r="F178" s="33">
        <v>46.778176451100002</v>
      </c>
      <c r="G178" s="33">
        <v>44.975675675700003</v>
      </c>
      <c r="H178" s="33">
        <v>48.650039504900001</v>
      </c>
      <c r="I178" s="33">
        <v>46.266130329799999</v>
      </c>
      <c r="J178" s="33">
        <v>44.5554574875</v>
      </c>
      <c r="K178" s="33">
        <v>48.085927367099998</v>
      </c>
      <c r="L178" s="42" t="s">
        <v>39</v>
      </c>
      <c r="M178" s="43"/>
      <c r="N178" s="39" t="s">
        <v>33</v>
      </c>
      <c r="O178" s="39" t="s">
        <v>33</v>
      </c>
      <c r="P178" s="39" t="s">
        <v>33</v>
      </c>
      <c r="Q178" s="39" t="s">
        <v>33</v>
      </c>
      <c r="R178" s="39" t="s">
        <v>33</v>
      </c>
      <c r="S178" s="39" t="s">
        <v>33</v>
      </c>
      <c r="T178" s="39" t="s">
        <v>33</v>
      </c>
      <c r="U178" s="39" t="s">
        <v>33</v>
      </c>
      <c r="V178" s="39" t="s">
        <v>33</v>
      </c>
    </row>
    <row r="179" spans="1:22" s="3" customFormat="1" ht="21.6" customHeight="1"/>
    <row r="180" spans="1:22" s="3" customFormat="1" ht="21.6" customHeight="1"/>
    <row r="181" spans="1:22" s="3" customFormat="1" ht="21.6" customHeight="1"/>
    <row r="182" spans="1:22" s="3" customFormat="1" ht="21.6" customHeight="1"/>
    <row r="183" spans="1:22" s="3" customFormat="1" ht="21.6" customHeight="1"/>
    <row r="184" spans="1:22" s="3" customFormat="1" ht="21.6" customHeight="1"/>
    <row r="185" spans="1:22" s="3" customFormat="1" ht="21.6" customHeight="1"/>
    <row r="186" spans="1:22" s="3" customFormat="1" ht="21.6" customHeight="1"/>
    <row r="187" spans="1:22" s="3" customFormat="1" ht="21.6" customHeight="1"/>
    <row r="188" spans="1:22" s="3" customFormat="1" ht="21.6" customHeight="1"/>
    <row r="189" spans="1:22" s="3" customFormat="1" ht="21.6" customHeight="1"/>
    <row r="190" spans="1:22" s="3" customFormat="1" ht="21.6" customHeight="1"/>
  </sheetData>
  <mergeCells count="20">
    <mergeCell ref="A1:K1"/>
    <mergeCell ref="L1:V1"/>
    <mergeCell ref="A4:B5"/>
    <mergeCell ref="C4:E4"/>
    <mergeCell ref="F4:H4"/>
    <mergeCell ref="I4:K4"/>
    <mergeCell ref="L4:M5"/>
    <mergeCell ref="N4:P4"/>
    <mergeCell ref="Q4:S4"/>
    <mergeCell ref="T4:V4"/>
    <mergeCell ref="A177:B177"/>
    <mergeCell ref="L177:M177"/>
    <mergeCell ref="A178:B178"/>
    <mergeCell ref="L178:M178"/>
    <mergeCell ref="A174:B174"/>
    <mergeCell ref="L174:M174"/>
    <mergeCell ref="A175:B175"/>
    <mergeCell ref="L175:M175"/>
    <mergeCell ref="A176:B176"/>
    <mergeCell ref="L176:M176"/>
  </mergeCells>
  <phoneticPr fontId="3"/>
  <printOptions horizontalCentered="1" gridLinesSet="0"/>
  <pageMargins left="0.59055118110236227" right="0.59055118110236227" top="0.74803149606299213" bottom="0" header="0" footer="0.51181102362204722"/>
  <pageSetup paperSize="9" scale="70" firstPageNumber="36" pageOrder="overThenDown" orientation="portrait" useFirstPageNumber="1" horizontalDpi="4294967293" r:id="rId1"/>
  <headerFooter alignWithMargins="0"/>
  <rowBreaks count="2" manualBreakCount="2">
    <brk id="64" max="16383" man="1"/>
    <brk id="12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　2015</vt:lpstr>
      <vt:lpstr>'統計表　2015'!Print_Area</vt:lpstr>
      <vt:lpstr>'統計表　2015'!Print_Titles</vt:lpstr>
    </vt:vector>
  </TitlesOfParts>
  <Company>福山市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f08179</cp:lastModifiedBy>
  <cp:lastPrinted>2017-03-25T06:26:39Z</cp:lastPrinted>
  <dcterms:created xsi:type="dcterms:W3CDTF">2017-03-25T06:11:05Z</dcterms:created>
  <dcterms:modified xsi:type="dcterms:W3CDTF">2017-04-14T02:12:34Z</dcterms:modified>
</cp:coreProperties>
</file>