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55" yWindow="2040" windowWidth="7725" windowHeight="7260" tabRatio="883" activeTab="0"/>
  </bookViews>
  <sheets>
    <sheet name="統計表 (３)神辺町含まず" sheetId="1" r:id="rId1"/>
    <sheet name="統計表 (３)神辺町のみ記載" sheetId="2" r:id="rId2"/>
  </sheets>
  <definedNames>
    <definedName name="_xlnm.Print_Area" localSheetId="1">'統計表 (３)神辺町のみ記載'!$A$1:$V$178</definedName>
    <definedName name="_xlnm.Print_Area" localSheetId="0">'統計表 (３)神辺町含まず'!$A$1:$V$178</definedName>
    <definedName name="_xlnm.Print_Titles" localSheetId="1">'統計表 (３)神辺町のみ記載'!$3:$5</definedName>
    <definedName name="_xlnm.Print_Titles" localSheetId="0">'統計表 (３)神辺町含まず'!$3:$5</definedName>
  </definedNames>
  <calcPr fullCalcOnLoad="1"/>
</workbook>
</file>

<file path=xl/sharedStrings.xml><?xml version="1.0" encoding="utf-8"?>
<sst xmlns="http://schemas.openxmlformats.org/spreadsheetml/2006/main" count="284" uniqueCount="44">
  <si>
    <t>-</t>
  </si>
  <si>
    <t>男</t>
  </si>
  <si>
    <t>女</t>
  </si>
  <si>
    <t>65歳以上</t>
  </si>
  <si>
    <t>15～64歳</t>
  </si>
  <si>
    <t>（単位：％）</t>
  </si>
  <si>
    <t>全      国</t>
  </si>
  <si>
    <t>広  島  県</t>
  </si>
  <si>
    <t>福  山  市</t>
  </si>
  <si>
    <t>総　数</t>
  </si>
  <si>
    <t>0   ～   4</t>
  </si>
  <si>
    <t>歳</t>
  </si>
  <si>
    <t>5   ～   9</t>
  </si>
  <si>
    <t>10　～  14</t>
  </si>
  <si>
    <t>15　～  19</t>
  </si>
  <si>
    <t>20　～  24</t>
  </si>
  <si>
    <t>25　～  29</t>
  </si>
  <si>
    <t>30　～  34</t>
  </si>
  <si>
    <t>35  ～  39</t>
  </si>
  <si>
    <t>40  ～  44</t>
  </si>
  <si>
    <t>45  ～  49</t>
  </si>
  <si>
    <t>50  ～  54</t>
  </si>
  <si>
    <t>55  ～  59</t>
  </si>
  <si>
    <t>60  ～  64</t>
  </si>
  <si>
    <t>65  ～  69</t>
  </si>
  <si>
    <t>70  ～  74</t>
  </si>
  <si>
    <t>75  ～  79</t>
  </si>
  <si>
    <t>80  ～  84</t>
  </si>
  <si>
    <t>85  ～  89</t>
  </si>
  <si>
    <t>90  ～  94</t>
  </si>
  <si>
    <t>95  ～  99</t>
  </si>
  <si>
    <t>不  詳</t>
  </si>
  <si>
    <t xml:space="preserve">（再 掲） </t>
  </si>
  <si>
    <t>15歳未満</t>
  </si>
  <si>
    <t>平均年齢</t>
  </si>
  <si>
    <t>年齢中位数</t>
  </si>
  <si>
    <t xml:space="preserve">        （単位：人）</t>
  </si>
  <si>
    <t>100歳以上</t>
  </si>
  <si>
    <t>年齢・区分</t>
  </si>
  <si>
    <t>神　辺　町</t>
  </si>
  <si>
    <t>　</t>
  </si>
  <si>
    <t>　</t>
  </si>
  <si>
    <t>第１表　年齢（各歳)別，男女別人口及び構成比（全国，広島県，福山市）</t>
  </si>
  <si>
    <t>参考　第１表　年齢（各歳）別、男女別人口及び構成比（全国、広島県、神辺町）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</si>
</sst>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.00000;[Red]\-#,##0.00000"/>
    <numFmt numFmtId="180" formatCode="#,##0.000000;[Red]\-#,##0.000000"/>
    <numFmt numFmtId="181" formatCode="#,##0.0000000;[Red]\-#,##0.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;#,##0"/>
    <numFmt numFmtId="189" formatCode="0.00000000"/>
    <numFmt numFmtId="190" formatCode="#,##0;[Red]#,##0"/>
    <numFmt numFmtId="191" formatCode="#,##0;[Red]&quot;△&quot;#,##0"/>
    <numFmt numFmtId="192" formatCode="#,##0.00;[Red]&quot;△&quot;#,##0.0"/>
    <numFmt numFmtId="193" formatCode="#,##0.0;[Red]&quot;△&quot;#,##0"/>
    <numFmt numFmtId="194" formatCode="#,##0.0;[Red]&quot;△&quot;#,##0.0"/>
    <numFmt numFmtId="195" formatCode="#,##0;[Red]&quot;△&quot;#,##0.0"/>
    <numFmt numFmtId="196" formatCode="#,##0.0;[Red]&quot;△&quot;#,##0.00"/>
    <numFmt numFmtId="197" formatCode="#,##0.00;[Red]&quot;△&quot;#,##0.000"/>
    <numFmt numFmtId="198" formatCode="\(0.0\)"/>
    <numFmt numFmtId="199" formatCode="* \ #,##0"/>
    <numFmt numFmtId="200" formatCode="&quot;* &quot;#,##0"/>
    <numFmt numFmtId="201" formatCode="#,##0;[Red]\-#,##0.0"/>
    <numFmt numFmtId="202" formatCode="#,##0.0;[Red]\-#,##0.00"/>
    <numFmt numFmtId="203" formatCode="0.000000000"/>
    <numFmt numFmtId="204" formatCode="#,##0.0;[Red]&quot;-&quot;#,##0.0"/>
    <numFmt numFmtId="205" formatCode="#,##0_ "/>
    <numFmt numFmtId="206" formatCode="0.0_ "/>
    <numFmt numFmtId="207" formatCode="#,##0.00_ "/>
    <numFmt numFmtId="208" formatCode="#,##0.0_ "/>
    <numFmt numFmtId="209" formatCode="#,##0_);[Red]\(#,##0\)"/>
    <numFmt numFmtId="210" formatCode="#,##0.0_);[Red]\(#,##0.0\)"/>
    <numFmt numFmtId="211" formatCode="0_ "/>
    <numFmt numFmtId="212" formatCode="#,##0.0"/>
    <numFmt numFmtId="213" formatCode="0;&quot;△ &quot;0"/>
    <numFmt numFmtId="214" formatCode="0.0;&quot;△ &quot;0.0"/>
    <numFmt numFmtId="215" formatCode="#,##0;&quot;△ &quot;#,##0"/>
    <numFmt numFmtId="216" formatCode="#,##0_ ;[Red]\-#,##0\ "/>
    <numFmt numFmtId="217" formatCode="#,##0.0_ ;[Red]\-#,##0.0\ "/>
    <numFmt numFmtId="218" formatCode="0.0%"/>
    <numFmt numFmtId="219" formatCode="0.00;&quot;△ &quot;0.00"/>
    <numFmt numFmtId="220" formatCode="#,##0.00_ ;[Red]\-#,##0.00\ "/>
    <numFmt numFmtId="221" formatCode="[&lt;=999]000;[&lt;=99999]000\-00;000\-0000"/>
  </numFmts>
  <fonts count="8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38" fontId="0" fillId="0" borderId="0" xfId="17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38" fontId="5" fillId="0" borderId="0" xfId="17" applyFont="1" applyAlignment="1">
      <alignment horizontal="centerContinuous" vertical="center"/>
    </xf>
    <xf numFmtId="38" fontId="5" fillId="0" borderId="0" xfId="17" applyFont="1" applyAlignment="1">
      <alignment vertical="center"/>
    </xf>
    <xf numFmtId="38" fontId="4" fillId="0" borderId="0" xfId="17" applyFont="1" applyAlignment="1">
      <alignment vertical="center"/>
    </xf>
    <xf numFmtId="38" fontId="4" fillId="0" borderId="0" xfId="17" applyFont="1" applyAlignment="1" quotePrefix="1">
      <alignment horizontal="left" vertical="center"/>
    </xf>
    <xf numFmtId="38" fontId="4" fillId="0" borderId="3" xfId="17" applyFont="1" applyBorder="1" applyAlignment="1" quotePrefix="1">
      <alignment horizontal="centerContinuous" vertical="center"/>
    </xf>
    <xf numFmtId="38" fontId="4" fillId="0" borderId="3" xfId="17" applyFont="1" applyBorder="1" applyAlignment="1">
      <alignment horizontal="centerContinuous" vertical="center"/>
    </xf>
    <xf numFmtId="38" fontId="4" fillId="0" borderId="4" xfId="17" applyFont="1" applyBorder="1" applyAlignment="1">
      <alignment horizontal="centerContinuous" vertical="center"/>
    </xf>
    <xf numFmtId="38" fontId="4" fillId="0" borderId="5" xfId="17" applyFont="1" applyBorder="1" applyAlignment="1" quotePrefix="1">
      <alignment horizontal="center" vertical="center"/>
    </xf>
    <xf numFmtId="38" fontId="4" fillId="0" borderId="5" xfId="17" applyFont="1" applyBorder="1" applyAlignment="1">
      <alignment horizontal="center" vertical="center"/>
    </xf>
    <xf numFmtId="38" fontId="4" fillId="0" borderId="6" xfId="17" applyFont="1" applyBorder="1" applyAlignment="1">
      <alignment horizontal="center" vertical="center"/>
    </xf>
    <xf numFmtId="38" fontId="4" fillId="0" borderId="7" xfId="17" applyFont="1" applyBorder="1" applyAlignment="1">
      <alignment vertical="center"/>
    </xf>
    <xf numFmtId="38" fontId="4" fillId="0" borderId="0" xfId="17" applyFont="1" applyAlignment="1" quotePrefix="1">
      <alignment horizontal="center" vertical="center"/>
    </xf>
    <xf numFmtId="38" fontId="4" fillId="0" borderId="7" xfId="17" applyFont="1" applyBorder="1" applyAlignment="1" quotePrefix="1">
      <alignment horizontal="left" vertical="center"/>
    </xf>
    <xf numFmtId="176" fontId="4" fillId="0" borderId="0" xfId="17" applyNumberFormat="1" applyFont="1" applyAlignment="1">
      <alignment vertical="center"/>
    </xf>
    <xf numFmtId="38" fontId="4" fillId="0" borderId="0" xfId="17" applyFont="1" applyAlignment="1">
      <alignment horizontal="center" vertical="center"/>
    </xf>
    <xf numFmtId="38" fontId="4" fillId="0" borderId="7" xfId="17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38" fontId="4" fillId="0" borderId="0" xfId="17" applyFont="1" applyBorder="1" applyAlignment="1">
      <alignment horizontal="center" vertical="center"/>
    </xf>
    <xf numFmtId="176" fontId="4" fillId="0" borderId="0" xfId="17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0" xfId="0" applyFont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4" fillId="0" borderId="2" xfId="17" applyNumberFormat="1" applyFont="1" applyBorder="1" applyAlignment="1">
      <alignment vertical="center"/>
    </xf>
    <xf numFmtId="0" fontId="4" fillId="0" borderId="0" xfId="0" applyFont="1" applyAlignment="1" quotePrefix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176" fontId="4" fillId="0" borderId="0" xfId="17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distributed" vertical="center"/>
    </xf>
    <xf numFmtId="176" fontId="4" fillId="0" borderId="2" xfId="17" applyNumberFormat="1" applyFont="1" applyBorder="1" applyAlignment="1">
      <alignment horizontal="right" vertical="center"/>
    </xf>
    <xf numFmtId="38" fontId="4" fillId="2" borderId="0" xfId="17" applyFont="1" applyFill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38" fontId="5" fillId="2" borderId="0" xfId="17" applyFont="1" applyFill="1" applyAlignment="1">
      <alignment horizontal="centerContinuous" vertical="center"/>
    </xf>
    <xf numFmtId="38" fontId="0" fillId="2" borderId="0" xfId="17" applyFill="1" applyAlignment="1">
      <alignment vertical="center"/>
    </xf>
    <xf numFmtId="38" fontId="4" fillId="2" borderId="3" xfId="17" applyFont="1" applyFill="1" applyBorder="1" applyAlignment="1" quotePrefix="1">
      <alignment horizontal="centerContinuous" vertical="center"/>
    </xf>
    <xf numFmtId="38" fontId="4" fillId="2" borderId="3" xfId="17" applyFont="1" applyFill="1" applyBorder="1" applyAlignment="1">
      <alignment horizontal="centerContinuous" vertical="center"/>
    </xf>
    <xf numFmtId="38" fontId="4" fillId="2" borderId="4" xfId="17" applyFont="1" applyFill="1" applyBorder="1" applyAlignment="1">
      <alignment horizontal="centerContinuous" vertical="center"/>
    </xf>
    <xf numFmtId="38" fontId="4" fillId="2" borderId="5" xfId="17" applyFont="1" applyFill="1" applyBorder="1" applyAlignment="1" quotePrefix="1">
      <alignment horizontal="center" vertical="center"/>
    </xf>
    <xf numFmtId="38" fontId="4" fillId="2" borderId="5" xfId="17" applyFont="1" applyFill="1" applyBorder="1" applyAlignment="1">
      <alignment horizontal="center" vertical="center"/>
    </xf>
    <xf numFmtId="38" fontId="4" fillId="2" borderId="6" xfId="17" applyFont="1" applyFill="1" applyBorder="1" applyAlignment="1">
      <alignment horizontal="center" vertical="center"/>
    </xf>
    <xf numFmtId="38" fontId="4" fillId="2" borderId="0" xfId="17" applyFont="1" applyFill="1" applyBorder="1" applyAlignment="1">
      <alignment vertical="center"/>
    </xf>
    <xf numFmtId="176" fontId="4" fillId="2" borderId="0" xfId="17" applyNumberFormat="1" applyFont="1" applyFill="1" applyAlignment="1">
      <alignment vertical="center"/>
    </xf>
    <xf numFmtId="176" fontId="4" fillId="2" borderId="2" xfId="17" applyNumberFormat="1" applyFont="1" applyFill="1" applyBorder="1" applyAlignment="1">
      <alignment vertical="center"/>
    </xf>
    <xf numFmtId="38" fontId="4" fillId="2" borderId="0" xfId="17" applyFont="1" applyFill="1" applyAlignment="1">
      <alignment horizontal="right" vertical="center"/>
    </xf>
    <xf numFmtId="38" fontId="4" fillId="2" borderId="0" xfId="17" applyFont="1" applyFill="1" applyAlignment="1">
      <alignment horizontal="left" vertical="center"/>
    </xf>
    <xf numFmtId="38" fontId="5" fillId="2" borderId="0" xfId="17" applyFont="1" applyFill="1" applyAlignment="1">
      <alignment horizontal="left" vertical="center"/>
    </xf>
    <xf numFmtId="38" fontId="4" fillId="0" borderId="3" xfId="17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38" fontId="5" fillId="2" borderId="0" xfId="17" applyFont="1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8"/>
  <sheetViews>
    <sheetView tabSelected="1" view="pageBreakPreview" zoomScale="60" workbookViewId="0" topLeftCell="A1">
      <pane xSplit="2" topLeftCell="C1" activePane="topRight" state="frozen"/>
      <selection pane="topLeft" activeCell="A1" sqref="A1"/>
      <selection pane="topRight" activeCell="A2" sqref="A2"/>
    </sheetView>
  </sheetViews>
  <sheetFormatPr defaultColWidth="8.796875" defaultRowHeight="21" customHeight="1"/>
  <cols>
    <col min="1" max="1" width="13.69921875" style="1" bestFit="1" customWidth="1"/>
    <col min="2" max="2" width="3.69921875" style="1" bestFit="1" customWidth="1"/>
    <col min="3" max="5" width="15.59765625" style="1" customWidth="1"/>
    <col min="6" max="8" width="13.59765625" style="1" customWidth="1"/>
    <col min="9" max="11" width="12.59765625" style="1" customWidth="1"/>
    <col min="12" max="12" width="13.69921875" style="1" bestFit="1" customWidth="1"/>
    <col min="13" max="13" width="3" style="1" customWidth="1"/>
    <col min="14" max="22" width="12.5" style="1" customWidth="1"/>
    <col min="23" max="23" width="2.3984375" style="1" customWidth="1"/>
    <col min="24" max="16384" width="9" style="1" customWidth="1"/>
  </cols>
  <sheetData>
    <row r="1" spans="1:22" s="5" customFormat="1" ht="21">
      <c r="A1" s="4"/>
      <c r="B1" s="4"/>
      <c r="C1" s="37" t="s">
        <v>42</v>
      </c>
      <c r="D1" s="37"/>
      <c r="E1" s="37"/>
      <c r="F1" s="37"/>
      <c r="G1" s="37"/>
      <c r="H1" s="50"/>
      <c r="I1" s="37"/>
      <c r="J1" s="37"/>
      <c r="K1" s="37"/>
      <c r="L1" s="4"/>
      <c r="M1" s="4"/>
      <c r="N1" s="37"/>
      <c r="O1" s="4"/>
      <c r="P1" s="4"/>
      <c r="Q1" s="4"/>
      <c r="R1" s="4"/>
      <c r="S1" s="4"/>
      <c r="T1" s="4"/>
      <c r="U1" s="4"/>
      <c r="V1" s="4"/>
    </row>
    <row r="2" spans="3:11" ht="16.5" customHeight="1">
      <c r="C2" s="38"/>
      <c r="D2" s="38"/>
      <c r="E2" s="38"/>
      <c r="F2" s="38"/>
      <c r="G2" s="38"/>
      <c r="H2" s="38"/>
      <c r="I2" s="38"/>
      <c r="J2" s="38"/>
      <c r="K2" s="38"/>
    </row>
    <row r="3" spans="3:22" s="6" customFormat="1" ht="16.5" customHeight="1">
      <c r="C3" s="34"/>
      <c r="D3" s="34"/>
      <c r="E3" s="34"/>
      <c r="F3" s="34"/>
      <c r="G3" s="34"/>
      <c r="H3" s="34"/>
      <c r="I3" s="34"/>
      <c r="J3" s="34" t="s">
        <v>36</v>
      </c>
      <c r="K3" s="34"/>
      <c r="V3" s="7" t="s">
        <v>5</v>
      </c>
    </row>
    <row r="4" spans="1:22" s="6" customFormat="1" ht="16.5" customHeight="1">
      <c r="A4" s="51" t="s">
        <v>38</v>
      </c>
      <c r="B4" s="52"/>
      <c r="C4" s="39" t="s">
        <v>6</v>
      </c>
      <c r="D4" s="40"/>
      <c r="E4" s="41"/>
      <c r="F4" s="39" t="s">
        <v>7</v>
      </c>
      <c r="G4" s="40"/>
      <c r="H4" s="41"/>
      <c r="I4" s="40" t="s">
        <v>8</v>
      </c>
      <c r="J4" s="40"/>
      <c r="K4" s="40"/>
      <c r="L4" s="51" t="s">
        <v>38</v>
      </c>
      <c r="M4" s="52"/>
      <c r="N4" s="8" t="s">
        <v>6</v>
      </c>
      <c r="O4" s="9"/>
      <c r="P4" s="10"/>
      <c r="Q4" s="8" t="s">
        <v>7</v>
      </c>
      <c r="R4" s="9"/>
      <c r="S4" s="10"/>
      <c r="T4" s="9" t="s">
        <v>8</v>
      </c>
      <c r="U4" s="9"/>
      <c r="V4" s="9"/>
    </row>
    <row r="5" spans="1:22" s="6" customFormat="1" ht="16.5" customHeight="1">
      <c r="A5" s="53"/>
      <c r="B5" s="54"/>
      <c r="C5" s="42" t="s">
        <v>9</v>
      </c>
      <c r="D5" s="43" t="s">
        <v>1</v>
      </c>
      <c r="E5" s="43" t="s">
        <v>2</v>
      </c>
      <c r="F5" s="42" t="s">
        <v>9</v>
      </c>
      <c r="G5" s="43" t="s">
        <v>1</v>
      </c>
      <c r="H5" s="43" t="s">
        <v>2</v>
      </c>
      <c r="I5" s="42" t="s">
        <v>9</v>
      </c>
      <c r="J5" s="43" t="s">
        <v>1</v>
      </c>
      <c r="K5" s="44" t="s">
        <v>2</v>
      </c>
      <c r="L5" s="53"/>
      <c r="M5" s="54"/>
      <c r="N5" s="11" t="s">
        <v>9</v>
      </c>
      <c r="O5" s="12" t="s">
        <v>1</v>
      </c>
      <c r="P5" s="12" t="s">
        <v>2</v>
      </c>
      <c r="Q5" s="11" t="s">
        <v>9</v>
      </c>
      <c r="R5" s="12" t="s">
        <v>1</v>
      </c>
      <c r="S5" s="12" t="s">
        <v>2</v>
      </c>
      <c r="T5" s="11" t="s">
        <v>9</v>
      </c>
      <c r="U5" s="12" t="s">
        <v>1</v>
      </c>
      <c r="V5" s="13" t="s">
        <v>2</v>
      </c>
    </row>
    <row r="6" spans="2:13" s="6" customFormat="1" ht="16.5" customHeight="1">
      <c r="B6" s="14"/>
      <c r="C6" s="34"/>
      <c r="D6" s="34"/>
      <c r="E6" s="34"/>
      <c r="F6" s="34"/>
      <c r="G6" s="34"/>
      <c r="H6" s="34"/>
      <c r="I6" s="34"/>
      <c r="J6" s="34"/>
      <c r="K6" s="34"/>
      <c r="M6" s="14"/>
    </row>
    <row r="7" spans="1:22" s="6" customFormat="1" ht="16.5" customHeight="1">
      <c r="A7" s="15" t="s">
        <v>9</v>
      </c>
      <c r="B7" s="16"/>
      <c r="C7" s="34">
        <f aca="true" t="shared" si="0" ref="C7:K7">C9+C17+C25+C33+C41+C49+C57+C65+C73+C81+C89+C97+C105+C113+C121+C129+C137+C145+C153+C161+C169+C171</f>
        <v>127767994</v>
      </c>
      <c r="D7" s="34">
        <f t="shared" si="0"/>
        <v>62348977</v>
      </c>
      <c r="E7" s="34">
        <f t="shared" si="0"/>
        <v>65419017</v>
      </c>
      <c r="F7" s="34">
        <f t="shared" si="0"/>
        <v>2876642</v>
      </c>
      <c r="G7" s="34">
        <f t="shared" si="0"/>
        <v>1390190</v>
      </c>
      <c r="H7" s="34">
        <f t="shared" si="0"/>
        <v>1486452</v>
      </c>
      <c r="I7" s="34">
        <f t="shared" si="0"/>
        <v>418509</v>
      </c>
      <c r="J7" s="34">
        <f t="shared" si="0"/>
        <v>201999</v>
      </c>
      <c r="K7" s="34">
        <f t="shared" si="0"/>
        <v>216510</v>
      </c>
      <c r="L7" s="15" t="s">
        <v>9</v>
      </c>
      <c r="M7" s="16"/>
      <c r="N7" s="17">
        <f aca="true" t="shared" si="1" ref="N7:V7">C7/C$7*100</f>
        <v>100</v>
      </c>
      <c r="O7" s="17">
        <f t="shared" si="1"/>
        <v>100</v>
      </c>
      <c r="P7" s="17">
        <f t="shared" si="1"/>
        <v>100</v>
      </c>
      <c r="Q7" s="17">
        <f t="shared" si="1"/>
        <v>100</v>
      </c>
      <c r="R7" s="17">
        <f t="shared" si="1"/>
        <v>100</v>
      </c>
      <c r="S7" s="17">
        <f t="shared" si="1"/>
        <v>100</v>
      </c>
      <c r="T7" s="17">
        <f t="shared" si="1"/>
        <v>100</v>
      </c>
      <c r="U7" s="17">
        <f t="shared" si="1"/>
        <v>100</v>
      </c>
      <c r="V7" s="17">
        <f t="shared" si="1"/>
        <v>100</v>
      </c>
    </row>
    <row r="8" spans="1:22" s="6" customFormat="1" ht="16.5" customHeight="1">
      <c r="A8" s="18"/>
      <c r="B8" s="14"/>
      <c r="C8" s="34"/>
      <c r="D8" s="34"/>
      <c r="E8" s="34"/>
      <c r="F8" s="34"/>
      <c r="G8" s="34"/>
      <c r="H8" s="34"/>
      <c r="I8" s="34"/>
      <c r="J8" s="34"/>
      <c r="K8" s="34"/>
      <c r="L8" s="18"/>
      <c r="M8" s="14"/>
      <c r="N8" s="17"/>
      <c r="O8" s="17"/>
      <c r="P8" s="17"/>
      <c r="Q8" s="17"/>
      <c r="R8" s="17"/>
      <c r="S8" s="17"/>
      <c r="T8" s="17"/>
      <c r="U8" s="17"/>
      <c r="V8" s="17"/>
    </row>
    <row r="9" spans="1:22" s="6" customFormat="1" ht="16.5" customHeight="1">
      <c r="A9" s="15" t="s">
        <v>10</v>
      </c>
      <c r="B9" s="19" t="s">
        <v>11</v>
      </c>
      <c r="C9" s="34">
        <f>D9+E9</f>
        <v>5578087</v>
      </c>
      <c r="D9" s="49">
        <f>SUM(D11:D15)</f>
        <v>2854502</v>
      </c>
      <c r="E9" s="34">
        <f>SUM(E11:E15)</f>
        <v>2723585</v>
      </c>
      <c r="F9" s="34">
        <f>G9+H9</f>
        <v>129202</v>
      </c>
      <c r="G9" s="34">
        <f>SUM(G11:G15)</f>
        <v>66342</v>
      </c>
      <c r="H9" s="34">
        <f>SUM(H11:H15)</f>
        <v>62860</v>
      </c>
      <c r="I9" s="34">
        <f>J9+K9</f>
        <v>19984</v>
      </c>
      <c r="J9" s="34">
        <f>SUM(J11:J15)</f>
        <v>10251</v>
      </c>
      <c r="K9" s="34">
        <f>SUM(K11:K15)</f>
        <v>9733</v>
      </c>
      <c r="L9" s="15" t="s">
        <v>10</v>
      </c>
      <c r="M9" s="19" t="s">
        <v>11</v>
      </c>
      <c r="N9" s="17">
        <f aca="true" t="shared" si="2" ref="N9:V9">(C9-C$171)/C$7*100</f>
        <v>3.9882805078711656</v>
      </c>
      <c r="O9" s="17">
        <f t="shared" si="2"/>
        <v>4.1103641524062215</v>
      </c>
      <c r="P9" s="17">
        <f t="shared" si="2"/>
        <v>3.871926109803821</v>
      </c>
      <c r="Q9" s="17">
        <f t="shared" si="2"/>
        <v>4.005538402067411</v>
      </c>
      <c r="R9" s="17">
        <f t="shared" si="2"/>
        <v>4.169789740970659</v>
      </c>
      <c r="S9" s="17">
        <f t="shared" si="2"/>
        <v>3.8519239100892597</v>
      </c>
      <c r="T9" s="17">
        <f t="shared" si="2"/>
        <v>4.340647393484967</v>
      </c>
      <c r="U9" s="17">
        <f t="shared" si="2"/>
        <v>4.553487888553904</v>
      </c>
      <c r="V9" s="17">
        <f t="shared" si="2"/>
        <v>4.142071959724724</v>
      </c>
    </row>
    <row r="10" spans="1:22" s="6" customFormat="1" ht="16.5" customHeight="1">
      <c r="A10" s="18"/>
      <c r="B10" s="14"/>
      <c r="C10" s="34"/>
      <c r="D10" s="34"/>
      <c r="E10" s="34"/>
      <c r="F10" s="34"/>
      <c r="G10" s="34"/>
      <c r="H10" s="34"/>
      <c r="I10" s="34"/>
      <c r="J10" s="34"/>
      <c r="K10" s="34"/>
      <c r="L10" s="18"/>
      <c r="M10" s="14"/>
      <c r="N10" s="17"/>
      <c r="O10" s="17"/>
      <c r="P10" s="17"/>
      <c r="Q10" s="17"/>
      <c r="R10" s="17"/>
      <c r="S10" s="17"/>
      <c r="T10" s="17"/>
      <c r="U10" s="17"/>
      <c r="V10" s="17"/>
    </row>
    <row r="11" spans="1:22" s="6" customFormat="1" ht="16.5" customHeight="1">
      <c r="A11" s="18">
        <v>0</v>
      </c>
      <c r="B11" s="14"/>
      <c r="C11" s="34">
        <f>SUM(D11:E11)</f>
        <v>1056800</v>
      </c>
      <c r="D11" s="34">
        <v>539668</v>
      </c>
      <c r="E11" s="34">
        <v>517132</v>
      </c>
      <c r="F11" s="34">
        <f>SUM(G11:H11)</f>
        <v>24590</v>
      </c>
      <c r="G11" s="34">
        <v>12577</v>
      </c>
      <c r="H11" s="34">
        <v>12013</v>
      </c>
      <c r="I11" s="34">
        <f>SUM(J11:K11)</f>
        <v>3865</v>
      </c>
      <c r="J11" s="34">
        <v>2007</v>
      </c>
      <c r="K11" s="34">
        <v>1858</v>
      </c>
      <c r="L11" s="18">
        <v>0</v>
      </c>
      <c r="M11" s="14"/>
      <c r="N11" s="17">
        <f aca="true" t="shared" si="3" ref="N11:V15">C11/C$7*100</f>
        <v>0.8271242013864598</v>
      </c>
      <c r="O11" s="17">
        <f t="shared" si="3"/>
        <v>0.8655603122405681</v>
      </c>
      <c r="P11" s="17">
        <f t="shared" si="3"/>
        <v>0.7904918534621209</v>
      </c>
      <c r="Q11" s="17">
        <f t="shared" si="3"/>
        <v>0.8548161363144945</v>
      </c>
      <c r="R11" s="17">
        <f t="shared" si="3"/>
        <v>0.9046964803372202</v>
      </c>
      <c r="S11" s="17">
        <f t="shared" si="3"/>
        <v>0.8081660221789873</v>
      </c>
      <c r="T11" s="17">
        <f t="shared" si="3"/>
        <v>0.9235165790938785</v>
      </c>
      <c r="U11" s="17">
        <f t="shared" si="3"/>
        <v>0.9935692750954214</v>
      </c>
      <c r="V11" s="17">
        <f t="shared" si="3"/>
        <v>0.8581589764906934</v>
      </c>
    </row>
    <row r="12" spans="1:22" s="6" customFormat="1" ht="16.5" customHeight="1">
      <c r="A12" s="18">
        <v>1</v>
      </c>
      <c r="B12" s="14"/>
      <c r="C12" s="34">
        <f>SUM(D12:E12)</f>
        <v>1091316</v>
      </c>
      <c r="D12" s="34">
        <v>557804</v>
      </c>
      <c r="E12" s="34">
        <v>533512</v>
      </c>
      <c r="F12" s="34">
        <f>SUM(G12:H12)</f>
        <v>25231</v>
      </c>
      <c r="G12" s="34">
        <v>12876</v>
      </c>
      <c r="H12" s="34">
        <v>12355</v>
      </c>
      <c r="I12" s="34">
        <f>SUM(J12:K12)</f>
        <v>3851</v>
      </c>
      <c r="J12" s="34">
        <v>1940</v>
      </c>
      <c r="K12" s="34">
        <v>1911</v>
      </c>
      <c r="L12" s="18">
        <v>1</v>
      </c>
      <c r="M12" s="14"/>
      <c r="N12" s="17">
        <f t="shared" si="3"/>
        <v>0.8541387915975264</v>
      </c>
      <c r="O12" s="17">
        <f t="shared" si="3"/>
        <v>0.8946481992799978</v>
      </c>
      <c r="P12" s="17">
        <f t="shared" si="3"/>
        <v>0.815530444304903</v>
      </c>
      <c r="Q12" s="17">
        <f t="shared" si="3"/>
        <v>0.8770990620313547</v>
      </c>
      <c r="R12" s="17">
        <f t="shared" si="3"/>
        <v>0.9262043317819867</v>
      </c>
      <c r="S12" s="17">
        <f t="shared" si="3"/>
        <v>0.831173828687371</v>
      </c>
      <c r="T12" s="17">
        <f t="shared" si="3"/>
        <v>0.9201713702692176</v>
      </c>
      <c r="U12" s="17">
        <f t="shared" si="3"/>
        <v>0.9604007940633369</v>
      </c>
      <c r="V12" s="17">
        <f t="shared" si="3"/>
        <v>0.8826382153249274</v>
      </c>
    </row>
    <row r="13" spans="1:22" s="6" customFormat="1" ht="16.5" customHeight="1">
      <c r="A13" s="18">
        <v>2</v>
      </c>
      <c r="B13" s="14"/>
      <c r="C13" s="34">
        <f>SUM(D13:E13)</f>
        <v>1115649</v>
      </c>
      <c r="D13" s="34">
        <v>571375</v>
      </c>
      <c r="E13" s="34">
        <v>544274</v>
      </c>
      <c r="F13" s="34">
        <f>SUM(G13:H13)</f>
        <v>25976</v>
      </c>
      <c r="G13" s="34">
        <v>13318</v>
      </c>
      <c r="H13" s="34">
        <v>12658</v>
      </c>
      <c r="I13" s="34">
        <f>SUM(J13:K13)</f>
        <v>4026</v>
      </c>
      <c r="J13" s="34">
        <v>2107</v>
      </c>
      <c r="K13" s="34">
        <v>1919</v>
      </c>
      <c r="L13" s="18">
        <v>2</v>
      </c>
      <c r="M13" s="14"/>
      <c r="N13" s="17">
        <f t="shared" si="3"/>
        <v>0.8731834672148019</v>
      </c>
      <c r="O13" s="17">
        <f t="shared" si="3"/>
        <v>0.9164143944174096</v>
      </c>
      <c r="P13" s="17">
        <f t="shared" si="3"/>
        <v>0.8319813182151605</v>
      </c>
      <c r="Q13" s="17">
        <f t="shared" si="3"/>
        <v>0.9029973142295774</v>
      </c>
      <c r="R13" s="17">
        <f t="shared" si="3"/>
        <v>0.9579985469612067</v>
      </c>
      <c r="S13" s="17">
        <f t="shared" si="3"/>
        <v>0.8515579379623426</v>
      </c>
      <c r="T13" s="17">
        <f t="shared" si="3"/>
        <v>0.9619864805774786</v>
      </c>
      <c r="U13" s="17">
        <f t="shared" si="3"/>
        <v>1.0430744706656965</v>
      </c>
      <c r="V13" s="17">
        <f t="shared" si="3"/>
        <v>0.8863331947716041</v>
      </c>
    </row>
    <row r="14" spans="1:22" s="6" customFormat="1" ht="16.5" customHeight="1">
      <c r="A14" s="18">
        <v>3</v>
      </c>
      <c r="B14" s="14"/>
      <c r="C14" s="34">
        <f>SUM(D14:E14)</f>
        <v>1149450</v>
      </c>
      <c r="D14" s="34">
        <v>588649</v>
      </c>
      <c r="E14" s="34">
        <v>560801</v>
      </c>
      <c r="F14" s="34">
        <f>SUM(G14:H14)</f>
        <v>26498</v>
      </c>
      <c r="G14" s="34">
        <v>13587</v>
      </c>
      <c r="H14" s="34">
        <v>12911</v>
      </c>
      <c r="I14" s="34">
        <f>SUM(J14:K14)</f>
        <v>4103</v>
      </c>
      <c r="J14" s="34">
        <v>2079</v>
      </c>
      <c r="K14" s="34">
        <v>2024</v>
      </c>
      <c r="L14" s="18">
        <v>3</v>
      </c>
      <c r="M14" s="14"/>
      <c r="N14" s="17">
        <f t="shared" si="3"/>
        <v>0.8996384493600175</v>
      </c>
      <c r="O14" s="17">
        <f t="shared" si="3"/>
        <v>0.9441197407296674</v>
      </c>
      <c r="P14" s="17">
        <f t="shared" si="3"/>
        <v>0.8572446143603777</v>
      </c>
      <c r="Q14" s="17">
        <f t="shared" si="3"/>
        <v>0.9211434721456475</v>
      </c>
      <c r="R14" s="17">
        <f t="shared" si="3"/>
        <v>0.9773484200001438</v>
      </c>
      <c r="S14" s="17">
        <f t="shared" si="3"/>
        <v>0.8685783328355037</v>
      </c>
      <c r="T14" s="17">
        <f t="shared" si="3"/>
        <v>0.9803851291131136</v>
      </c>
      <c r="U14" s="17">
        <f t="shared" si="3"/>
        <v>1.0292130159060193</v>
      </c>
      <c r="V14" s="17">
        <f t="shared" si="3"/>
        <v>0.9348298000092373</v>
      </c>
    </row>
    <row r="15" spans="1:22" s="6" customFormat="1" ht="16.5" customHeight="1">
      <c r="A15" s="18">
        <v>4</v>
      </c>
      <c r="B15" s="14"/>
      <c r="C15" s="34">
        <f>SUM(D15:E15)</f>
        <v>1164872</v>
      </c>
      <c r="D15" s="34">
        <v>597006</v>
      </c>
      <c r="E15" s="34">
        <v>567866</v>
      </c>
      <c r="F15" s="34">
        <f>SUM(G15:H15)</f>
        <v>26907</v>
      </c>
      <c r="G15" s="34">
        <v>13984</v>
      </c>
      <c r="H15" s="34">
        <v>12923</v>
      </c>
      <c r="I15" s="34">
        <f>SUM(J15:K15)</f>
        <v>4139</v>
      </c>
      <c r="J15" s="34">
        <v>2118</v>
      </c>
      <c r="K15" s="34">
        <v>2021</v>
      </c>
      <c r="L15" s="18">
        <v>4</v>
      </c>
      <c r="M15" s="14"/>
      <c r="N15" s="17">
        <f t="shared" si="3"/>
        <v>0.91170876487268</v>
      </c>
      <c r="O15" s="17">
        <f t="shared" si="3"/>
        <v>0.9575233287307985</v>
      </c>
      <c r="P15" s="17">
        <f t="shared" si="3"/>
        <v>0.8680442263447645</v>
      </c>
      <c r="Q15" s="17">
        <f t="shared" si="3"/>
        <v>0.9353614387886988</v>
      </c>
      <c r="R15" s="17">
        <f t="shared" si="3"/>
        <v>1.0059056675706197</v>
      </c>
      <c r="S15" s="17">
        <f t="shared" si="3"/>
        <v>0.8693856242919381</v>
      </c>
      <c r="T15" s="17">
        <f t="shared" si="3"/>
        <v>0.9889870946622414</v>
      </c>
      <c r="U15" s="17">
        <f t="shared" si="3"/>
        <v>1.0485200421784266</v>
      </c>
      <c r="V15" s="17">
        <f t="shared" si="3"/>
        <v>0.9334441827167337</v>
      </c>
    </row>
    <row r="16" spans="1:22" s="6" customFormat="1" ht="16.5" customHeight="1">
      <c r="A16" s="18"/>
      <c r="B16" s="14"/>
      <c r="C16" s="34"/>
      <c r="D16" s="34"/>
      <c r="E16" s="34"/>
      <c r="F16" s="34"/>
      <c r="G16" s="34"/>
      <c r="H16" s="34"/>
      <c r="I16" s="34"/>
      <c r="J16" s="34"/>
      <c r="K16" s="34"/>
      <c r="L16" s="18"/>
      <c r="M16" s="14"/>
      <c r="N16" s="17"/>
      <c r="O16" s="17"/>
      <c r="P16" s="17"/>
      <c r="Q16" s="17"/>
      <c r="R16" s="17"/>
      <c r="S16" s="17"/>
      <c r="T16" s="17"/>
      <c r="U16" s="17"/>
      <c r="V16" s="17"/>
    </row>
    <row r="17" spans="1:22" s="6" customFormat="1" ht="16.5" customHeight="1">
      <c r="A17" s="15" t="s">
        <v>12</v>
      </c>
      <c r="B17" s="19" t="s">
        <v>11</v>
      </c>
      <c r="C17" s="34">
        <f>D17+E17</f>
        <v>5928495</v>
      </c>
      <c r="D17" s="34">
        <f>SUM(D19:D23)</f>
        <v>3036503</v>
      </c>
      <c r="E17" s="34">
        <f>SUM(E19:E23)</f>
        <v>2891992</v>
      </c>
      <c r="F17" s="34">
        <f>G17+H17</f>
        <v>136046</v>
      </c>
      <c r="G17" s="34">
        <f>SUM(G19:G23)</f>
        <v>69648</v>
      </c>
      <c r="H17" s="34">
        <f>SUM(H19:H23)</f>
        <v>66398</v>
      </c>
      <c r="I17" s="34">
        <f>J17+K17</f>
        <v>20811</v>
      </c>
      <c r="J17" s="34">
        <f>SUM(J19:J23)</f>
        <v>10553</v>
      </c>
      <c r="K17" s="34">
        <f>SUM(K19:K23)</f>
        <v>10258</v>
      </c>
      <c r="L17" s="15" t="s">
        <v>12</v>
      </c>
      <c r="M17" s="19" t="s">
        <v>11</v>
      </c>
      <c r="N17" s="17">
        <f aca="true" t="shared" si="4" ref="N17:V17">C17/C$7*100</f>
        <v>4.640047021478634</v>
      </c>
      <c r="O17" s="17">
        <f t="shared" si="4"/>
        <v>4.870172930022573</v>
      </c>
      <c r="P17" s="17">
        <f t="shared" si="4"/>
        <v>4.420720659865617</v>
      </c>
      <c r="Q17" s="17">
        <f t="shared" si="4"/>
        <v>4.729333716187138</v>
      </c>
      <c r="R17" s="17">
        <f t="shared" si="4"/>
        <v>5.009962666973579</v>
      </c>
      <c r="S17" s="17">
        <f t="shared" si="4"/>
        <v>4.466878177028252</v>
      </c>
      <c r="T17" s="17">
        <f t="shared" si="4"/>
        <v>4.972652917858397</v>
      </c>
      <c r="U17" s="17">
        <f t="shared" si="4"/>
        <v>5.224283288531131</v>
      </c>
      <c r="V17" s="17">
        <f t="shared" si="4"/>
        <v>4.737887395501363</v>
      </c>
    </row>
    <row r="18" spans="1:13" s="6" customFormat="1" ht="16.5" customHeight="1">
      <c r="A18" s="18"/>
      <c r="B18" s="14"/>
      <c r="C18" s="34"/>
      <c r="D18" s="34"/>
      <c r="E18" s="34"/>
      <c r="F18" s="34"/>
      <c r="G18" s="34"/>
      <c r="H18" s="34"/>
      <c r="I18" s="34"/>
      <c r="J18" s="34"/>
      <c r="K18" s="34"/>
      <c r="L18" s="18"/>
      <c r="M18" s="14"/>
    </row>
    <row r="19" spans="1:22" s="6" customFormat="1" ht="16.5" customHeight="1">
      <c r="A19" s="18">
        <v>5</v>
      </c>
      <c r="B19" s="14"/>
      <c r="C19" s="34">
        <f>SUM(D19:E19)</f>
        <v>1182977</v>
      </c>
      <c r="D19" s="34">
        <v>607278</v>
      </c>
      <c r="E19" s="34">
        <v>575699</v>
      </c>
      <c r="F19" s="34">
        <f>SUM(G19:H19)</f>
        <v>26939</v>
      </c>
      <c r="G19" s="34">
        <v>13699</v>
      </c>
      <c r="H19" s="34">
        <v>13240</v>
      </c>
      <c r="I19" s="34">
        <f>SUM(J19:K19)</f>
        <v>4244</v>
      </c>
      <c r="J19" s="34">
        <v>2134</v>
      </c>
      <c r="K19" s="34">
        <v>2110</v>
      </c>
      <c r="L19" s="18">
        <v>5</v>
      </c>
      <c r="M19" s="14"/>
      <c r="N19" s="17">
        <f aca="true" t="shared" si="5" ref="N19:V23">C19/C$7*100</f>
        <v>0.9258789803023754</v>
      </c>
      <c r="O19" s="17">
        <f t="shared" si="5"/>
        <v>0.973998338417004</v>
      </c>
      <c r="P19" s="17">
        <f t="shared" si="5"/>
        <v>0.8800178088888129</v>
      </c>
      <c r="Q19" s="17">
        <f t="shared" si="5"/>
        <v>0.9364738469368105</v>
      </c>
      <c r="R19" s="17">
        <f t="shared" si="5"/>
        <v>0.9854048727152404</v>
      </c>
      <c r="S19" s="17">
        <f t="shared" si="5"/>
        <v>0.8907115735994167</v>
      </c>
      <c r="T19" s="17">
        <f t="shared" si="5"/>
        <v>1.0140761608471982</v>
      </c>
      <c r="U19" s="17">
        <f t="shared" si="5"/>
        <v>1.0564408734696706</v>
      </c>
      <c r="V19" s="17">
        <f t="shared" si="5"/>
        <v>0.9745508290610133</v>
      </c>
    </row>
    <row r="20" spans="1:22" s="6" customFormat="1" ht="16.5" customHeight="1">
      <c r="A20" s="18">
        <v>6</v>
      </c>
      <c r="B20" s="14"/>
      <c r="C20" s="34">
        <f>SUM(D20:E20)</f>
        <v>1179736</v>
      </c>
      <c r="D20" s="34">
        <v>604292</v>
      </c>
      <c r="E20" s="34">
        <v>575444</v>
      </c>
      <c r="F20" s="34">
        <f>SUM(G20:H20)</f>
        <v>27053</v>
      </c>
      <c r="G20" s="34">
        <v>14051</v>
      </c>
      <c r="H20" s="34">
        <v>13002</v>
      </c>
      <c r="I20" s="34">
        <f>SUM(J20:K20)</f>
        <v>4192</v>
      </c>
      <c r="J20" s="34">
        <v>2154</v>
      </c>
      <c r="K20" s="34">
        <v>2038</v>
      </c>
      <c r="L20" s="18">
        <v>6</v>
      </c>
      <c r="M20" s="14"/>
      <c r="N20" s="17">
        <f t="shared" si="5"/>
        <v>0.923342351293392</v>
      </c>
      <c r="O20" s="17">
        <f t="shared" si="5"/>
        <v>0.9692091660140632</v>
      </c>
      <c r="P20" s="17">
        <f t="shared" si="5"/>
        <v>0.8796280139764252</v>
      </c>
      <c r="Q20" s="17">
        <f t="shared" si="5"/>
        <v>0.9404368009644578</v>
      </c>
      <c r="R20" s="17">
        <f t="shared" si="5"/>
        <v>1.0107251526769723</v>
      </c>
      <c r="S20" s="17">
        <f t="shared" si="5"/>
        <v>0.8747002930467987</v>
      </c>
      <c r="T20" s="17">
        <f t="shared" si="5"/>
        <v>1.0016510994984578</v>
      </c>
      <c r="U20" s="17">
        <f t="shared" si="5"/>
        <v>1.0663419125837257</v>
      </c>
      <c r="V20" s="17">
        <f t="shared" si="5"/>
        <v>0.9412960140409219</v>
      </c>
    </row>
    <row r="21" spans="1:22" s="6" customFormat="1" ht="16.5" customHeight="1">
      <c r="A21" s="18">
        <v>7</v>
      </c>
      <c r="B21" s="14"/>
      <c r="C21" s="34">
        <f>SUM(D21:E21)</f>
        <v>1193349</v>
      </c>
      <c r="D21" s="34">
        <v>610904</v>
      </c>
      <c r="E21" s="34">
        <v>582445</v>
      </c>
      <c r="F21" s="34">
        <f>SUM(G21:H21)</f>
        <v>27427</v>
      </c>
      <c r="G21" s="34">
        <v>14097</v>
      </c>
      <c r="H21" s="34">
        <v>13330</v>
      </c>
      <c r="I21" s="34">
        <f>SUM(J21:K21)</f>
        <v>4125</v>
      </c>
      <c r="J21" s="34">
        <v>2117</v>
      </c>
      <c r="K21" s="34">
        <v>2008</v>
      </c>
      <c r="L21" s="18">
        <v>7</v>
      </c>
      <c r="M21" s="14"/>
      <c r="N21" s="17">
        <f t="shared" si="5"/>
        <v>0.9339968192660206</v>
      </c>
      <c r="O21" s="17">
        <f t="shared" si="5"/>
        <v>0.9798139911742257</v>
      </c>
      <c r="P21" s="17">
        <f t="shared" si="5"/>
        <v>0.8903297950808402</v>
      </c>
      <c r="Q21" s="17">
        <f t="shared" si="5"/>
        <v>0.953438071195512</v>
      </c>
      <c r="R21" s="17">
        <f t="shared" si="5"/>
        <v>1.014034052899244</v>
      </c>
      <c r="S21" s="17">
        <f t="shared" si="5"/>
        <v>0.8967662595226754</v>
      </c>
      <c r="T21" s="17">
        <f t="shared" si="5"/>
        <v>0.9856418858375805</v>
      </c>
      <c r="U21" s="17">
        <f t="shared" si="5"/>
        <v>1.0480249902227239</v>
      </c>
      <c r="V21" s="17">
        <f t="shared" si="5"/>
        <v>0.9274398411158837</v>
      </c>
    </row>
    <row r="22" spans="1:22" s="6" customFormat="1" ht="16.5" customHeight="1">
      <c r="A22" s="18">
        <v>8</v>
      </c>
      <c r="B22" s="14"/>
      <c r="C22" s="34">
        <f>SUM(D22:E22)</f>
        <v>1188871</v>
      </c>
      <c r="D22" s="34">
        <v>608086</v>
      </c>
      <c r="E22" s="34">
        <v>580785</v>
      </c>
      <c r="F22" s="34">
        <f>SUM(G22:H22)</f>
        <v>27415</v>
      </c>
      <c r="G22" s="34">
        <v>13989</v>
      </c>
      <c r="H22" s="34">
        <v>13426</v>
      </c>
      <c r="I22" s="34">
        <f>SUM(J22:K22)</f>
        <v>4201</v>
      </c>
      <c r="J22" s="34">
        <v>2105</v>
      </c>
      <c r="K22" s="34">
        <v>2096</v>
      </c>
      <c r="L22" s="18">
        <v>8</v>
      </c>
      <c r="M22" s="14"/>
      <c r="N22" s="17">
        <f t="shared" si="5"/>
        <v>0.930492029169684</v>
      </c>
      <c r="O22" s="17">
        <f t="shared" si="5"/>
        <v>0.9752942698642834</v>
      </c>
      <c r="P22" s="17">
        <f t="shared" si="5"/>
        <v>0.8877923066315716</v>
      </c>
      <c r="Q22" s="17">
        <f t="shared" si="5"/>
        <v>0.9530209181399703</v>
      </c>
      <c r="R22" s="17">
        <f t="shared" si="5"/>
        <v>1.006265330638258</v>
      </c>
      <c r="S22" s="17">
        <f t="shared" si="5"/>
        <v>0.9032245911741517</v>
      </c>
      <c r="T22" s="17">
        <f t="shared" si="5"/>
        <v>1.0038015908857396</v>
      </c>
      <c r="U22" s="17">
        <f t="shared" si="5"/>
        <v>1.042084366754291</v>
      </c>
      <c r="V22" s="17">
        <f t="shared" si="5"/>
        <v>0.9680846150293289</v>
      </c>
    </row>
    <row r="23" spans="1:22" s="6" customFormat="1" ht="16.5" customHeight="1">
      <c r="A23" s="18">
        <v>9</v>
      </c>
      <c r="B23" s="14"/>
      <c r="C23" s="34">
        <f>SUM(D23:E23)</f>
        <v>1183562</v>
      </c>
      <c r="D23" s="34">
        <v>605943</v>
      </c>
      <c r="E23" s="34">
        <v>577619</v>
      </c>
      <c r="F23" s="34">
        <f>SUM(G23:H23)</f>
        <v>27212</v>
      </c>
      <c r="G23" s="34">
        <v>13812</v>
      </c>
      <c r="H23" s="34">
        <v>13400</v>
      </c>
      <c r="I23" s="34">
        <f>SUM(J23:K23)</f>
        <v>4049</v>
      </c>
      <c r="J23" s="34">
        <v>2043</v>
      </c>
      <c r="K23" s="34">
        <v>2006</v>
      </c>
      <c r="L23" s="18">
        <v>9</v>
      </c>
      <c r="M23" s="14"/>
      <c r="N23" s="17">
        <f t="shared" si="5"/>
        <v>0.9263368414471624</v>
      </c>
      <c r="O23" s="17">
        <f t="shared" si="5"/>
        <v>0.9718571645529966</v>
      </c>
      <c r="P23" s="17">
        <f t="shared" si="5"/>
        <v>0.8829527352879668</v>
      </c>
      <c r="Q23" s="17">
        <f t="shared" si="5"/>
        <v>0.9459640789503873</v>
      </c>
      <c r="R23" s="17">
        <f t="shared" si="5"/>
        <v>0.9935332580438645</v>
      </c>
      <c r="S23" s="17">
        <f t="shared" si="5"/>
        <v>0.9014754596852103</v>
      </c>
      <c r="T23" s="17">
        <f t="shared" si="5"/>
        <v>0.9674821807894215</v>
      </c>
      <c r="U23" s="17">
        <f t="shared" si="5"/>
        <v>1.0113911455007203</v>
      </c>
      <c r="V23" s="17">
        <f t="shared" si="5"/>
        <v>0.9265160962542146</v>
      </c>
    </row>
    <row r="24" spans="1:22" s="6" customFormat="1" ht="16.5" customHeight="1">
      <c r="A24" s="18"/>
      <c r="B24" s="14"/>
      <c r="C24" s="34"/>
      <c r="D24" s="34"/>
      <c r="E24" s="34"/>
      <c r="F24" s="34"/>
      <c r="G24" s="34"/>
      <c r="H24" s="34"/>
      <c r="I24" s="34"/>
      <c r="J24" s="34"/>
      <c r="K24" s="34"/>
      <c r="L24" s="18"/>
      <c r="M24" s="14"/>
      <c r="N24" s="17"/>
      <c r="O24" s="17"/>
      <c r="P24" s="17"/>
      <c r="Q24" s="17"/>
      <c r="R24" s="17"/>
      <c r="S24" s="17"/>
      <c r="T24" s="17"/>
      <c r="U24" s="17"/>
      <c r="V24" s="17"/>
    </row>
    <row r="25" spans="1:22" s="6" customFormat="1" ht="16.5" customHeight="1">
      <c r="A25" s="15" t="s">
        <v>13</v>
      </c>
      <c r="B25" s="19" t="s">
        <v>11</v>
      </c>
      <c r="C25" s="34">
        <f>D25+E25</f>
        <v>6014652</v>
      </c>
      <c r="D25" s="34">
        <f>SUM(D27:D31)</f>
        <v>3080678</v>
      </c>
      <c r="E25" s="34">
        <f>SUM(E27:E31)</f>
        <v>2933974</v>
      </c>
      <c r="F25" s="34">
        <f>G25+H25</f>
        <v>138023</v>
      </c>
      <c r="G25" s="34">
        <f>SUM(G27:G31)</f>
        <v>70855</v>
      </c>
      <c r="H25" s="34">
        <f>SUM(H27:H31)</f>
        <v>67168</v>
      </c>
      <c r="I25" s="34">
        <f>J25+K25</f>
        <v>20680</v>
      </c>
      <c r="J25" s="34">
        <f>SUM(J27:J31)</f>
        <v>10571</v>
      </c>
      <c r="K25" s="34">
        <f>SUM(K27:K31)</f>
        <v>10109</v>
      </c>
      <c r="L25" s="15" t="s">
        <v>13</v>
      </c>
      <c r="M25" s="19" t="s">
        <v>11</v>
      </c>
      <c r="N25" s="17">
        <f aca="true" t="shared" si="6" ref="N25:V25">C25/C$7*100</f>
        <v>4.707479402079366</v>
      </c>
      <c r="O25" s="17">
        <f t="shared" si="6"/>
        <v>4.941024132601245</v>
      </c>
      <c r="P25" s="17">
        <f t="shared" si="6"/>
        <v>4.484894659912117</v>
      </c>
      <c r="Q25" s="17">
        <f t="shared" si="6"/>
        <v>4.798059682087656</v>
      </c>
      <c r="R25" s="17">
        <f t="shared" si="6"/>
        <v>5.096785331501449</v>
      </c>
      <c r="S25" s="17">
        <f t="shared" si="6"/>
        <v>4.518679378816134</v>
      </c>
      <c r="T25" s="17">
        <f t="shared" si="6"/>
        <v>4.94135132099907</v>
      </c>
      <c r="U25" s="17">
        <f t="shared" si="6"/>
        <v>5.233194223733781</v>
      </c>
      <c r="V25" s="17">
        <f t="shared" si="6"/>
        <v>4.669068403307007</v>
      </c>
    </row>
    <row r="26" spans="1:22" s="6" customFormat="1" ht="16.5" customHeight="1">
      <c r="A26" s="18"/>
      <c r="B26" s="14"/>
      <c r="C26" s="34"/>
      <c r="D26" s="34"/>
      <c r="E26" s="34"/>
      <c r="F26" s="34"/>
      <c r="G26" s="34"/>
      <c r="H26" s="34"/>
      <c r="I26" s="34"/>
      <c r="J26" s="34"/>
      <c r="K26" s="34"/>
      <c r="L26" s="18"/>
      <c r="M26" s="14"/>
      <c r="N26" s="17"/>
      <c r="O26" s="17"/>
      <c r="P26" s="17"/>
      <c r="Q26" s="17"/>
      <c r="R26" s="17"/>
      <c r="S26" s="17"/>
      <c r="T26" s="17"/>
      <c r="U26" s="17"/>
      <c r="V26" s="17"/>
    </row>
    <row r="27" spans="1:22" s="6" customFormat="1" ht="16.5" customHeight="1">
      <c r="A27" s="18">
        <v>10</v>
      </c>
      <c r="B27" s="14"/>
      <c r="C27" s="34">
        <f>SUM(D27:E27)</f>
        <v>1204524</v>
      </c>
      <c r="D27" s="34">
        <v>616199</v>
      </c>
      <c r="E27" s="34">
        <v>588325</v>
      </c>
      <c r="F27" s="34">
        <f>SUM(G27:H27)</f>
        <v>27554</v>
      </c>
      <c r="G27" s="34">
        <v>14042</v>
      </c>
      <c r="H27" s="34">
        <v>13512</v>
      </c>
      <c r="I27" s="34">
        <f>SUM(J27:K27)</f>
        <v>4181</v>
      </c>
      <c r="J27" s="34">
        <v>2145</v>
      </c>
      <c r="K27" s="34">
        <v>2036</v>
      </c>
      <c r="L27" s="18">
        <v>10</v>
      </c>
      <c r="M27" s="14"/>
      <c r="N27" s="17">
        <f aca="true" t="shared" si="7" ref="N27:V31">C27/C$7*100</f>
        <v>0.9427431411343908</v>
      </c>
      <c r="O27" s="17">
        <f t="shared" si="7"/>
        <v>0.988306512230345</v>
      </c>
      <c r="P27" s="17">
        <f t="shared" si="7"/>
        <v>0.8993180071782492</v>
      </c>
      <c r="Q27" s="17">
        <f t="shared" si="7"/>
        <v>0.95785294103333</v>
      </c>
      <c r="R27" s="17">
        <f t="shared" si="7"/>
        <v>1.0100777591552235</v>
      </c>
      <c r="S27" s="17">
        <f t="shared" si="7"/>
        <v>0.9090101799452657</v>
      </c>
      <c r="T27" s="17">
        <f t="shared" si="7"/>
        <v>0.9990227211362241</v>
      </c>
      <c r="U27" s="17">
        <f t="shared" si="7"/>
        <v>1.0618864449824008</v>
      </c>
      <c r="V27" s="17">
        <f t="shared" si="7"/>
        <v>0.9403722691792528</v>
      </c>
    </row>
    <row r="28" spans="1:22" s="6" customFormat="1" ht="16.5" customHeight="1">
      <c r="A28" s="18">
        <v>11</v>
      </c>
      <c r="B28" s="14"/>
      <c r="C28" s="34">
        <f>SUM(D28:E28)</f>
        <v>1205422</v>
      </c>
      <c r="D28" s="34">
        <v>617258</v>
      </c>
      <c r="E28" s="34">
        <v>588164</v>
      </c>
      <c r="F28" s="34">
        <f>SUM(G28:H28)</f>
        <v>27742</v>
      </c>
      <c r="G28" s="34">
        <v>14231</v>
      </c>
      <c r="H28" s="34">
        <v>13511</v>
      </c>
      <c r="I28" s="34">
        <f>SUM(J28:K28)</f>
        <v>4168</v>
      </c>
      <c r="J28" s="34">
        <v>2144</v>
      </c>
      <c r="K28" s="34">
        <v>2024</v>
      </c>
      <c r="L28" s="18">
        <v>11</v>
      </c>
      <c r="M28" s="14"/>
      <c r="N28" s="17">
        <f t="shared" si="7"/>
        <v>0.9434459775583548</v>
      </c>
      <c r="O28" s="17">
        <f t="shared" si="7"/>
        <v>0.9900050164415688</v>
      </c>
      <c r="P28" s="17">
        <f t="shared" si="7"/>
        <v>0.89907190137082</v>
      </c>
      <c r="Q28" s="17">
        <f t="shared" si="7"/>
        <v>0.9643883389034854</v>
      </c>
      <c r="R28" s="17">
        <f t="shared" si="7"/>
        <v>1.0236730231119489</v>
      </c>
      <c r="S28" s="17">
        <f t="shared" si="7"/>
        <v>0.9089429056572295</v>
      </c>
      <c r="T28" s="17">
        <f t="shared" si="7"/>
        <v>0.995916455799039</v>
      </c>
      <c r="U28" s="17">
        <f t="shared" si="7"/>
        <v>1.0613913930266983</v>
      </c>
      <c r="V28" s="17">
        <f t="shared" si="7"/>
        <v>0.9348298000092373</v>
      </c>
    </row>
    <row r="29" spans="1:22" s="6" customFormat="1" ht="16.5" customHeight="1">
      <c r="A29" s="18">
        <v>12</v>
      </c>
      <c r="B29" s="14"/>
      <c r="C29" s="34">
        <f>SUM(D29:E29)</f>
        <v>1187516</v>
      </c>
      <c r="D29" s="34">
        <v>608449</v>
      </c>
      <c r="E29" s="34">
        <v>579067</v>
      </c>
      <c r="F29" s="34">
        <f>SUM(G29:H29)</f>
        <v>27342</v>
      </c>
      <c r="G29" s="34">
        <v>14117</v>
      </c>
      <c r="H29" s="34">
        <v>13225</v>
      </c>
      <c r="I29" s="34">
        <f>SUM(J29:K29)</f>
        <v>4106</v>
      </c>
      <c r="J29" s="34">
        <v>2114</v>
      </c>
      <c r="K29" s="34">
        <v>1992</v>
      </c>
      <c r="L29" s="18">
        <v>12</v>
      </c>
      <c r="M29" s="14"/>
      <c r="N29" s="17">
        <f t="shared" si="7"/>
        <v>0.9294315131847496</v>
      </c>
      <c r="O29" s="17">
        <f t="shared" si="7"/>
        <v>0.975876476690227</v>
      </c>
      <c r="P29" s="17">
        <f t="shared" si="7"/>
        <v>0.8851661589473286</v>
      </c>
      <c r="Q29" s="17">
        <f t="shared" si="7"/>
        <v>0.9504832370520905</v>
      </c>
      <c r="R29" s="17">
        <f t="shared" si="7"/>
        <v>1.015472705169797</v>
      </c>
      <c r="S29" s="17">
        <f t="shared" si="7"/>
        <v>0.8897024592788735</v>
      </c>
      <c r="T29" s="17">
        <f t="shared" si="7"/>
        <v>0.9811019595755408</v>
      </c>
      <c r="U29" s="17">
        <f t="shared" si="7"/>
        <v>1.0465398343556156</v>
      </c>
      <c r="V29" s="17">
        <f t="shared" si="7"/>
        <v>0.9200498822225301</v>
      </c>
    </row>
    <row r="30" spans="1:22" s="6" customFormat="1" ht="16.5" customHeight="1">
      <c r="A30" s="18">
        <v>13</v>
      </c>
      <c r="B30" s="14"/>
      <c r="C30" s="34">
        <f>SUM(D30:E30)</f>
        <v>1209248</v>
      </c>
      <c r="D30" s="34">
        <v>620052</v>
      </c>
      <c r="E30" s="34">
        <v>589196</v>
      </c>
      <c r="F30" s="34">
        <f>SUM(G30:H30)</f>
        <v>27599</v>
      </c>
      <c r="G30" s="34">
        <v>14243</v>
      </c>
      <c r="H30" s="34">
        <v>13356</v>
      </c>
      <c r="I30" s="34">
        <f>SUM(J30:K30)</f>
        <v>4072</v>
      </c>
      <c r="J30" s="34">
        <v>2060</v>
      </c>
      <c r="K30" s="34">
        <v>2012</v>
      </c>
      <c r="L30" s="18">
        <v>13</v>
      </c>
      <c r="M30" s="14"/>
      <c r="N30" s="17">
        <f t="shared" si="7"/>
        <v>0.9464404677121252</v>
      </c>
      <c r="O30" s="17">
        <f t="shared" si="7"/>
        <v>0.9944862447382257</v>
      </c>
      <c r="P30" s="17">
        <f t="shared" si="7"/>
        <v>0.9006494243103652</v>
      </c>
      <c r="Q30" s="17">
        <f t="shared" si="7"/>
        <v>0.9594172649916117</v>
      </c>
      <c r="R30" s="17">
        <f t="shared" si="7"/>
        <v>1.0245362144742804</v>
      </c>
      <c r="S30" s="17">
        <f t="shared" si="7"/>
        <v>0.8985153910116169</v>
      </c>
      <c r="T30" s="17">
        <f t="shared" si="7"/>
        <v>0.9729778810013644</v>
      </c>
      <c r="U30" s="17">
        <f t="shared" si="7"/>
        <v>1.019807028747667</v>
      </c>
      <c r="V30" s="17">
        <f t="shared" si="7"/>
        <v>0.9292873308392222</v>
      </c>
    </row>
    <row r="31" spans="1:22" s="6" customFormat="1" ht="16.5" customHeight="1">
      <c r="A31" s="18">
        <v>14</v>
      </c>
      <c r="B31" s="14"/>
      <c r="C31" s="34">
        <f>SUM(D31:E31)</f>
        <v>1207942</v>
      </c>
      <c r="D31" s="34">
        <v>618720</v>
      </c>
      <c r="E31" s="34">
        <v>589222</v>
      </c>
      <c r="F31" s="34">
        <f>SUM(G31:H31)</f>
        <v>27786</v>
      </c>
      <c r="G31" s="34">
        <v>14222</v>
      </c>
      <c r="H31" s="34">
        <v>13564</v>
      </c>
      <c r="I31" s="34">
        <f>SUM(J31:K31)</f>
        <v>4153</v>
      </c>
      <c r="J31" s="34">
        <v>2108</v>
      </c>
      <c r="K31" s="34">
        <v>2045</v>
      </c>
      <c r="L31" s="18">
        <v>14</v>
      </c>
      <c r="M31" s="14"/>
      <c r="N31" s="17">
        <f t="shared" si="7"/>
        <v>0.9454183024897456</v>
      </c>
      <c r="O31" s="17">
        <f t="shared" si="7"/>
        <v>0.9923498825008789</v>
      </c>
      <c r="P31" s="17">
        <f t="shared" si="7"/>
        <v>0.9006891681053538</v>
      </c>
      <c r="Q31" s="17">
        <f t="shared" si="7"/>
        <v>0.9659179001071388</v>
      </c>
      <c r="R31" s="17">
        <f t="shared" si="7"/>
        <v>1.0230256295901998</v>
      </c>
      <c r="S31" s="17">
        <f t="shared" si="7"/>
        <v>0.9125084429231486</v>
      </c>
      <c r="T31" s="17">
        <f t="shared" si="7"/>
        <v>0.9923323034869024</v>
      </c>
      <c r="U31" s="17">
        <f t="shared" si="7"/>
        <v>1.0435695226213992</v>
      </c>
      <c r="V31" s="17">
        <f t="shared" si="7"/>
        <v>0.9445291210567641</v>
      </c>
    </row>
    <row r="32" spans="1:22" s="6" customFormat="1" ht="16.5" customHeight="1">
      <c r="A32" s="18"/>
      <c r="B32" s="14"/>
      <c r="C32" s="34"/>
      <c r="D32" s="34"/>
      <c r="E32" s="34"/>
      <c r="F32" s="34"/>
      <c r="G32" s="34"/>
      <c r="H32" s="34"/>
      <c r="I32" s="34"/>
      <c r="J32" s="34"/>
      <c r="K32" s="34"/>
      <c r="L32" s="18"/>
      <c r="M32" s="14"/>
      <c r="N32" s="17"/>
      <c r="O32" s="17"/>
      <c r="P32" s="17"/>
      <c r="Q32" s="17"/>
      <c r="R32" s="17"/>
      <c r="S32" s="17"/>
      <c r="T32" s="17"/>
      <c r="U32" s="17"/>
      <c r="V32" s="17"/>
    </row>
    <row r="33" spans="1:22" s="6" customFormat="1" ht="16.5" customHeight="1">
      <c r="A33" s="15" t="s">
        <v>14</v>
      </c>
      <c r="B33" s="19" t="s">
        <v>11</v>
      </c>
      <c r="C33" s="34">
        <f>D33+E33</f>
        <v>6568380</v>
      </c>
      <c r="D33" s="34">
        <f>SUM(D35:D39)</f>
        <v>3373430</v>
      </c>
      <c r="E33" s="34">
        <f>SUM(E35:E39)</f>
        <v>3194950</v>
      </c>
      <c r="F33" s="34">
        <f>G33+H33</f>
        <v>149006</v>
      </c>
      <c r="G33" s="34">
        <f>SUM(G35:G39)</f>
        <v>76909</v>
      </c>
      <c r="H33" s="34">
        <f>SUM(H35:H39)</f>
        <v>72097</v>
      </c>
      <c r="I33" s="34">
        <f>J33+K33</f>
        <v>21064</v>
      </c>
      <c r="J33" s="34">
        <f>SUM(J35:J39)</f>
        <v>10715</v>
      </c>
      <c r="K33" s="34">
        <f>SUM(K35:K39)</f>
        <v>10349</v>
      </c>
      <c r="L33" s="15" t="s">
        <v>14</v>
      </c>
      <c r="M33" s="19" t="s">
        <v>11</v>
      </c>
      <c r="N33" s="17">
        <f aca="true" t="shared" si="8" ref="N33:V33">C33/C$7*100</f>
        <v>5.140864933670321</v>
      </c>
      <c r="O33" s="17">
        <f t="shared" si="8"/>
        <v>5.4105619086581</v>
      </c>
      <c r="P33" s="17">
        <f t="shared" si="8"/>
        <v>4.883824530717115</v>
      </c>
      <c r="Q33" s="17">
        <f t="shared" si="8"/>
        <v>5.179859016172329</v>
      </c>
      <c r="R33" s="17">
        <f t="shared" si="8"/>
        <v>5.532265373797826</v>
      </c>
      <c r="S33" s="17">
        <f t="shared" si="8"/>
        <v>4.850274344546611</v>
      </c>
      <c r="T33" s="17">
        <f t="shared" si="8"/>
        <v>5.033105620189769</v>
      </c>
      <c r="U33" s="17">
        <f t="shared" si="8"/>
        <v>5.304481705354977</v>
      </c>
      <c r="V33" s="17">
        <f t="shared" si="8"/>
        <v>4.779917786707311</v>
      </c>
    </row>
    <row r="34" spans="1:22" s="6" customFormat="1" ht="16.5" customHeight="1">
      <c r="A34" s="20"/>
      <c r="B34" s="14"/>
      <c r="C34" s="34"/>
      <c r="D34" s="34"/>
      <c r="E34" s="34"/>
      <c r="F34" s="34"/>
      <c r="G34" s="34"/>
      <c r="H34" s="34"/>
      <c r="I34" s="34"/>
      <c r="J34" s="34"/>
      <c r="K34" s="34"/>
      <c r="L34" s="20"/>
      <c r="M34" s="14"/>
      <c r="N34" s="17"/>
      <c r="O34" s="17"/>
      <c r="P34" s="17"/>
      <c r="Q34" s="17"/>
      <c r="R34" s="17"/>
      <c r="S34" s="17"/>
      <c r="T34" s="17"/>
      <c r="U34" s="17"/>
      <c r="V34" s="17"/>
    </row>
    <row r="35" spans="1:22" s="6" customFormat="1" ht="16.5" customHeight="1">
      <c r="A35" s="18">
        <v>15</v>
      </c>
      <c r="B35" s="14"/>
      <c r="C35" s="34">
        <f>SUM(D35:E35)</f>
        <v>1234174</v>
      </c>
      <c r="D35" s="34">
        <v>632362</v>
      </c>
      <c r="E35" s="34">
        <v>601812</v>
      </c>
      <c r="F35" s="34">
        <f>SUM(G35:H35)</f>
        <v>28382</v>
      </c>
      <c r="G35" s="34">
        <v>14509</v>
      </c>
      <c r="H35" s="34">
        <v>13873</v>
      </c>
      <c r="I35" s="34">
        <f>SUM(J35:K35)</f>
        <v>4156</v>
      </c>
      <c r="J35" s="34">
        <v>2118</v>
      </c>
      <c r="K35" s="34">
        <v>2038</v>
      </c>
      <c r="L35" s="18">
        <v>15</v>
      </c>
      <c r="M35" s="14"/>
      <c r="N35" s="17">
        <f aca="true" t="shared" si="9" ref="N35:V39">C35/C$7*100</f>
        <v>0.9659492658231763</v>
      </c>
      <c r="O35" s="17">
        <f t="shared" si="9"/>
        <v>1.0142299528025938</v>
      </c>
      <c r="P35" s="17">
        <f t="shared" si="9"/>
        <v>0.9199343365248059</v>
      </c>
      <c r="Q35" s="17">
        <f t="shared" si="9"/>
        <v>0.9866365018657169</v>
      </c>
      <c r="R35" s="17">
        <f t="shared" si="9"/>
        <v>1.0436702896726346</v>
      </c>
      <c r="S35" s="17">
        <f t="shared" si="9"/>
        <v>0.9332961979263374</v>
      </c>
      <c r="T35" s="17">
        <f t="shared" si="9"/>
        <v>0.9930491339493296</v>
      </c>
      <c r="U35" s="17">
        <f t="shared" si="9"/>
        <v>1.0485200421784266</v>
      </c>
      <c r="V35" s="17">
        <f t="shared" si="9"/>
        <v>0.9412960140409219</v>
      </c>
    </row>
    <row r="36" spans="1:22" s="6" customFormat="1" ht="16.5" customHeight="1">
      <c r="A36" s="18">
        <v>16</v>
      </c>
      <c r="B36" s="14"/>
      <c r="C36" s="34">
        <f>SUM(D36:E36)</f>
        <v>1273076</v>
      </c>
      <c r="D36" s="34">
        <v>653268</v>
      </c>
      <c r="E36" s="34">
        <v>619808</v>
      </c>
      <c r="F36" s="34">
        <f>SUM(G36:H36)</f>
        <v>29281</v>
      </c>
      <c r="G36" s="34">
        <v>15023</v>
      </c>
      <c r="H36" s="34">
        <v>14258</v>
      </c>
      <c r="I36" s="34">
        <f>SUM(J36:K36)</f>
        <v>4361</v>
      </c>
      <c r="J36" s="34">
        <v>2191</v>
      </c>
      <c r="K36" s="34">
        <v>2170</v>
      </c>
      <c r="L36" s="18">
        <v>16</v>
      </c>
      <c r="M36" s="14"/>
      <c r="N36" s="17">
        <f t="shared" si="9"/>
        <v>0.9963966406172112</v>
      </c>
      <c r="O36" s="17">
        <f t="shared" si="9"/>
        <v>1.0477605751253944</v>
      </c>
      <c r="P36" s="17">
        <f t="shared" si="9"/>
        <v>0.9474431570868759</v>
      </c>
      <c r="Q36" s="17">
        <f t="shared" si="9"/>
        <v>1.0178882182767268</v>
      </c>
      <c r="R36" s="17">
        <f t="shared" si="9"/>
        <v>1.0806436530258454</v>
      </c>
      <c r="S36" s="17">
        <f t="shared" si="9"/>
        <v>0.9591967988202782</v>
      </c>
      <c r="T36" s="17">
        <f t="shared" si="9"/>
        <v>1.042032548881864</v>
      </c>
      <c r="U36" s="17">
        <f t="shared" si="9"/>
        <v>1.0846588349447275</v>
      </c>
      <c r="V36" s="17">
        <f t="shared" si="9"/>
        <v>1.0022631749110895</v>
      </c>
    </row>
    <row r="37" spans="1:22" s="6" customFormat="1" ht="16.5" customHeight="1">
      <c r="A37" s="18">
        <v>17</v>
      </c>
      <c r="B37" s="14"/>
      <c r="C37" s="34">
        <f>SUM(D37:E37)</f>
        <v>1313462</v>
      </c>
      <c r="D37" s="34">
        <v>675064</v>
      </c>
      <c r="E37" s="34">
        <v>638398</v>
      </c>
      <c r="F37" s="34">
        <f>SUM(G37:H37)</f>
        <v>29820</v>
      </c>
      <c r="G37" s="34">
        <v>15283</v>
      </c>
      <c r="H37" s="34">
        <v>14537</v>
      </c>
      <c r="I37" s="34">
        <f>SUM(J37:K37)</f>
        <v>4360</v>
      </c>
      <c r="J37" s="34">
        <v>2163</v>
      </c>
      <c r="K37" s="34">
        <v>2197</v>
      </c>
      <c r="L37" s="18">
        <v>17</v>
      </c>
      <c r="M37" s="14"/>
      <c r="N37" s="17">
        <f t="shared" si="9"/>
        <v>1.0280054956486206</v>
      </c>
      <c r="O37" s="17">
        <f t="shared" si="9"/>
        <v>1.0827186466908671</v>
      </c>
      <c r="P37" s="17">
        <f t="shared" si="9"/>
        <v>0.9758599705036839</v>
      </c>
      <c r="Q37" s="17">
        <f t="shared" si="9"/>
        <v>1.0366253430214811</v>
      </c>
      <c r="R37" s="17">
        <f t="shared" si="9"/>
        <v>1.0993461325430336</v>
      </c>
      <c r="S37" s="17">
        <f t="shared" si="9"/>
        <v>0.9779663251823806</v>
      </c>
      <c r="T37" s="17">
        <f t="shared" si="9"/>
        <v>1.0417936053943881</v>
      </c>
      <c r="U37" s="17">
        <f t="shared" si="9"/>
        <v>1.0707973801850503</v>
      </c>
      <c r="V37" s="17">
        <f t="shared" si="9"/>
        <v>1.014733730543624</v>
      </c>
    </row>
    <row r="38" spans="1:22" s="6" customFormat="1" ht="16.5" customHeight="1">
      <c r="A38" s="18">
        <v>18</v>
      </c>
      <c r="B38" s="14"/>
      <c r="C38" s="34">
        <f>SUM(D38:E38)</f>
        <v>1357096</v>
      </c>
      <c r="D38" s="34">
        <v>696653</v>
      </c>
      <c r="E38" s="34">
        <v>660443</v>
      </c>
      <c r="F38" s="34">
        <f>SUM(G38:H38)</f>
        <v>30887</v>
      </c>
      <c r="G38" s="34">
        <v>16072</v>
      </c>
      <c r="H38" s="34">
        <v>14815</v>
      </c>
      <c r="I38" s="34">
        <f>SUM(J38:K38)</f>
        <v>4296</v>
      </c>
      <c r="J38" s="34">
        <v>2187</v>
      </c>
      <c r="K38" s="34">
        <v>2109</v>
      </c>
      <c r="L38" s="18">
        <v>18</v>
      </c>
      <c r="M38" s="14"/>
      <c r="N38" s="17">
        <f t="shared" si="9"/>
        <v>1.0621564583693783</v>
      </c>
      <c r="O38" s="17">
        <f t="shared" si="9"/>
        <v>1.117344716016752</v>
      </c>
      <c r="P38" s="17">
        <f t="shared" si="9"/>
        <v>1.0095581228314696</v>
      </c>
      <c r="Q38" s="17">
        <f t="shared" si="9"/>
        <v>1.073717202210077</v>
      </c>
      <c r="R38" s="17">
        <f t="shared" si="9"/>
        <v>1.1561009646163474</v>
      </c>
      <c r="S38" s="17">
        <f t="shared" si="9"/>
        <v>0.9966685772564469</v>
      </c>
      <c r="T38" s="17">
        <f t="shared" si="9"/>
        <v>1.0265012221959384</v>
      </c>
      <c r="U38" s="17">
        <f t="shared" si="9"/>
        <v>1.0826786271219164</v>
      </c>
      <c r="V38" s="17">
        <f t="shared" si="9"/>
        <v>0.9740889566301788</v>
      </c>
    </row>
    <row r="39" spans="1:22" s="6" customFormat="1" ht="16.5" customHeight="1">
      <c r="A39" s="18">
        <v>19</v>
      </c>
      <c r="B39" s="14"/>
      <c r="C39" s="34">
        <f>SUM(D39:E39)</f>
        <v>1390572</v>
      </c>
      <c r="D39" s="34">
        <v>716083</v>
      </c>
      <c r="E39" s="34">
        <v>674489</v>
      </c>
      <c r="F39" s="34">
        <f>SUM(G39:H39)</f>
        <v>30636</v>
      </c>
      <c r="G39" s="34">
        <v>16022</v>
      </c>
      <c r="H39" s="34">
        <v>14614</v>
      </c>
      <c r="I39" s="34">
        <f>SUM(J39:K39)</f>
        <v>3891</v>
      </c>
      <c r="J39" s="34">
        <v>2056</v>
      </c>
      <c r="K39" s="34">
        <v>1835</v>
      </c>
      <c r="L39" s="18">
        <v>19</v>
      </c>
      <c r="M39" s="14"/>
      <c r="N39" s="17">
        <f t="shared" si="9"/>
        <v>1.0883570732119345</v>
      </c>
      <c r="O39" s="17">
        <f t="shared" si="9"/>
        <v>1.1485080180224931</v>
      </c>
      <c r="P39" s="17">
        <f t="shared" si="9"/>
        <v>1.0310289437702802</v>
      </c>
      <c r="Q39" s="17">
        <f t="shared" si="9"/>
        <v>1.0649917507983266</v>
      </c>
      <c r="R39" s="17">
        <f t="shared" si="9"/>
        <v>1.1525043339399652</v>
      </c>
      <c r="S39" s="17">
        <f t="shared" si="9"/>
        <v>0.9831464453611688</v>
      </c>
      <c r="T39" s="17">
        <f t="shared" si="9"/>
        <v>0.9297291097682486</v>
      </c>
      <c r="U39" s="17">
        <f t="shared" si="9"/>
        <v>1.017826820924856</v>
      </c>
      <c r="V39" s="17">
        <f t="shared" si="9"/>
        <v>0.8475359105814974</v>
      </c>
    </row>
    <row r="40" spans="1:22" s="6" customFormat="1" ht="16.5" customHeight="1">
      <c r="A40" s="18"/>
      <c r="B40" s="14"/>
      <c r="C40" s="34"/>
      <c r="D40" s="34"/>
      <c r="E40" s="34"/>
      <c r="F40" s="34"/>
      <c r="G40" s="34"/>
      <c r="H40" s="34"/>
      <c r="I40" s="34"/>
      <c r="J40" s="34"/>
      <c r="K40" s="34"/>
      <c r="L40" s="18"/>
      <c r="M40" s="14"/>
      <c r="N40" s="17"/>
      <c r="O40" s="17"/>
      <c r="P40" s="17"/>
      <c r="Q40" s="17"/>
      <c r="R40" s="17"/>
      <c r="S40" s="17"/>
      <c r="T40" s="17"/>
      <c r="U40" s="17"/>
      <c r="V40" s="17"/>
    </row>
    <row r="41" spans="1:22" s="6" customFormat="1" ht="16.5" customHeight="1">
      <c r="A41" s="15" t="s">
        <v>15</v>
      </c>
      <c r="B41" s="19" t="s">
        <v>11</v>
      </c>
      <c r="C41" s="34">
        <f>D41+E41</f>
        <v>7350598</v>
      </c>
      <c r="D41" s="34">
        <f>SUM(D43:D47)</f>
        <v>3754822</v>
      </c>
      <c r="E41" s="34">
        <f>SUM(E43:E47)</f>
        <v>3595776</v>
      </c>
      <c r="F41" s="34">
        <f>G41+H41</f>
        <v>155737</v>
      </c>
      <c r="G41" s="34">
        <f>SUM(G43:G47)</f>
        <v>78931</v>
      </c>
      <c r="H41" s="34">
        <f>SUM(H43:H47)</f>
        <v>76806</v>
      </c>
      <c r="I41" s="34">
        <f>J41+K41</f>
        <v>21218</v>
      </c>
      <c r="J41" s="34">
        <f>SUM(J43:J47)</f>
        <v>10660</v>
      </c>
      <c r="K41" s="34">
        <f>SUM(K43:K47)</f>
        <v>10558</v>
      </c>
      <c r="L41" s="15" t="s">
        <v>15</v>
      </c>
      <c r="M41" s="19" t="s">
        <v>11</v>
      </c>
      <c r="N41" s="17">
        <f aca="true" t="shared" si="10" ref="N41:V41">C41/C$7*100</f>
        <v>5.753082419060285</v>
      </c>
      <c r="O41" s="17">
        <f t="shared" si="10"/>
        <v>6.0222672137828335</v>
      </c>
      <c r="P41" s="17">
        <f t="shared" si="10"/>
        <v>5.496530160335488</v>
      </c>
      <c r="Q41" s="17">
        <f t="shared" si="10"/>
        <v>5.413847117576674</v>
      </c>
      <c r="R41" s="17">
        <f t="shared" si="10"/>
        <v>5.677713118350729</v>
      </c>
      <c r="S41" s="17">
        <f t="shared" si="10"/>
        <v>5.167068966909123</v>
      </c>
      <c r="T41" s="17">
        <f t="shared" si="10"/>
        <v>5.069902917261039</v>
      </c>
      <c r="U41" s="17">
        <f t="shared" si="10"/>
        <v>5.277253847791326</v>
      </c>
      <c r="V41" s="17">
        <f t="shared" si="10"/>
        <v>4.876449124751744</v>
      </c>
    </row>
    <row r="42" spans="1:22" s="6" customFormat="1" ht="16.5" customHeight="1">
      <c r="A42" s="18"/>
      <c r="B42" s="14"/>
      <c r="C42" s="34"/>
      <c r="D42" s="34"/>
      <c r="E42" s="34"/>
      <c r="F42" s="34"/>
      <c r="G42" s="34"/>
      <c r="H42" s="34"/>
      <c r="I42" s="34"/>
      <c r="J42" s="34"/>
      <c r="K42" s="34"/>
      <c r="L42" s="18"/>
      <c r="M42" s="14"/>
      <c r="N42" s="17"/>
      <c r="O42" s="17"/>
      <c r="P42" s="17"/>
      <c r="Q42" s="17"/>
      <c r="R42" s="17"/>
      <c r="S42" s="17"/>
      <c r="T42" s="17"/>
      <c r="U42" s="17"/>
      <c r="V42" s="17"/>
    </row>
    <row r="43" spans="1:22" s="6" customFormat="1" ht="16.5" customHeight="1">
      <c r="A43" s="18">
        <v>20</v>
      </c>
      <c r="B43" s="14"/>
      <c r="C43" s="34">
        <f>SUM(D43:E43)</f>
        <v>1442590</v>
      </c>
      <c r="D43" s="34">
        <v>741422</v>
      </c>
      <c r="E43" s="34">
        <v>701168</v>
      </c>
      <c r="F43" s="34">
        <f>SUM(G43:H43)</f>
        <v>31166</v>
      </c>
      <c r="G43" s="34">
        <v>16091</v>
      </c>
      <c r="H43" s="34">
        <v>15075</v>
      </c>
      <c r="I43" s="34">
        <f>SUM(J43:K43)</f>
        <v>4037</v>
      </c>
      <c r="J43" s="34">
        <v>2062</v>
      </c>
      <c r="K43" s="34">
        <v>1975</v>
      </c>
      <c r="L43" s="18">
        <v>20</v>
      </c>
      <c r="M43" s="14"/>
      <c r="N43" s="17">
        <f aca="true" t="shared" si="11" ref="N43:V47">C43/C$7*100</f>
        <v>1.1290699296726847</v>
      </c>
      <c r="O43" s="17">
        <f t="shared" si="11"/>
        <v>1.1891486206742414</v>
      </c>
      <c r="P43" s="17">
        <f t="shared" si="11"/>
        <v>1.0718106632510238</v>
      </c>
      <c r="Q43" s="17">
        <f t="shared" si="11"/>
        <v>1.0834160107514248</v>
      </c>
      <c r="R43" s="17">
        <f t="shared" si="11"/>
        <v>1.1574676842733727</v>
      </c>
      <c r="S43" s="17">
        <f t="shared" si="11"/>
        <v>1.0141598921458614</v>
      </c>
      <c r="T43" s="17">
        <f t="shared" si="11"/>
        <v>0.9646148589397121</v>
      </c>
      <c r="U43" s="17">
        <f t="shared" si="11"/>
        <v>1.0207971326590726</v>
      </c>
      <c r="V43" s="17">
        <f t="shared" si="11"/>
        <v>0.9121980508983418</v>
      </c>
    </row>
    <row r="44" spans="1:22" s="6" customFormat="1" ht="16.5" customHeight="1">
      <c r="A44" s="18">
        <v>21</v>
      </c>
      <c r="B44" s="14"/>
      <c r="C44" s="34">
        <f>SUM(D44:E44)</f>
        <v>1471327</v>
      </c>
      <c r="D44" s="34">
        <v>753852</v>
      </c>
      <c r="E44" s="34">
        <v>717475</v>
      </c>
      <c r="F44" s="34">
        <f>SUM(G44:H44)</f>
        <v>31442</v>
      </c>
      <c r="G44" s="34">
        <v>15969</v>
      </c>
      <c r="H44" s="34">
        <v>15473</v>
      </c>
      <c r="I44" s="34">
        <f>SUM(J44:K44)</f>
        <v>4161</v>
      </c>
      <c r="J44" s="34">
        <v>2148</v>
      </c>
      <c r="K44" s="34">
        <v>2013</v>
      </c>
      <c r="L44" s="18">
        <v>21</v>
      </c>
      <c r="M44" s="14"/>
      <c r="N44" s="17">
        <f t="shared" si="11"/>
        <v>1.1515614779081529</v>
      </c>
      <c r="O44" s="17">
        <f t="shared" si="11"/>
        <v>1.209084793805037</v>
      </c>
      <c r="P44" s="17">
        <f t="shared" si="11"/>
        <v>1.096737665746338</v>
      </c>
      <c r="Q44" s="17">
        <f t="shared" si="11"/>
        <v>1.0930105310288871</v>
      </c>
      <c r="R44" s="17">
        <f t="shared" si="11"/>
        <v>1.1486919054229998</v>
      </c>
      <c r="S44" s="17">
        <f t="shared" si="11"/>
        <v>1.040935058784273</v>
      </c>
      <c r="T44" s="17">
        <f t="shared" si="11"/>
        <v>0.9942438513867086</v>
      </c>
      <c r="U44" s="17">
        <f t="shared" si="11"/>
        <v>1.063371600849509</v>
      </c>
      <c r="V44" s="17">
        <f t="shared" si="11"/>
        <v>0.929749203270057</v>
      </c>
    </row>
    <row r="45" spans="1:22" s="6" customFormat="1" ht="16.5" customHeight="1">
      <c r="A45" s="18">
        <v>22</v>
      </c>
      <c r="B45" s="14"/>
      <c r="C45" s="34">
        <f>SUM(D45:E45)</f>
        <v>1481329</v>
      </c>
      <c r="D45" s="34">
        <v>757026</v>
      </c>
      <c r="E45" s="34">
        <v>724303</v>
      </c>
      <c r="F45" s="34">
        <f>SUM(G45:H45)</f>
        <v>31207</v>
      </c>
      <c r="G45" s="34">
        <v>15624</v>
      </c>
      <c r="H45" s="34">
        <v>15583</v>
      </c>
      <c r="I45" s="34">
        <f>SUM(J45:K45)</f>
        <v>4368</v>
      </c>
      <c r="J45" s="34">
        <v>2139</v>
      </c>
      <c r="K45" s="34">
        <v>2229</v>
      </c>
      <c r="L45" s="18">
        <v>22</v>
      </c>
      <c r="M45" s="14"/>
      <c r="N45" s="17">
        <f t="shared" si="11"/>
        <v>1.159389729481078</v>
      </c>
      <c r="O45" s="17">
        <f t="shared" si="11"/>
        <v>1.214175494812048</v>
      </c>
      <c r="P45" s="17">
        <f t="shared" si="11"/>
        <v>1.1071749977533292</v>
      </c>
      <c r="Q45" s="17">
        <f t="shared" si="11"/>
        <v>1.0848412836911927</v>
      </c>
      <c r="R45" s="17">
        <f t="shared" si="11"/>
        <v>1.1238751537559615</v>
      </c>
      <c r="S45" s="17">
        <f t="shared" si="11"/>
        <v>1.048335230468256</v>
      </c>
      <c r="T45" s="17">
        <f t="shared" si="11"/>
        <v>1.0437051532941943</v>
      </c>
      <c r="U45" s="17">
        <f t="shared" si="11"/>
        <v>1.0589161332481845</v>
      </c>
      <c r="V45" s="17">
        <f t="shared" si="11"/>
        <v>1.0295136483303313</v>
      </c>
    </row>
    <row r="46" spans="1:22" s="6" customFormat="1" ht="16.5" customHeight="1">
      <c r="A46" s="18">
        <v>23</v>
      </c>
      <c r="B46" s="14"/>
      <c r="C46" s="34">
        <f>SUM(D46:E46)</f>
        <v>1469413</v>
      </c>
      <c r="D46" s="34">
        <v>746565</v>
      </c>
      <c r="E46" s="34">
        <v>722848</v>
      </c>
      <c r="F46" s="34">
        <f>SUM(G46:H46)</f>
        <v>30785</v>
      </c>
      <c r="G46" s="34">
        <v>15518</v>
      </c>
      <c r="H46" s="34">
        <v>15267</v>
      </c>
      <c r="I46" s="34">
        <f>SUM(J46:K46)</f>
        <v>4257</v>
      </c>
      <c r="J46" s="34">
        <v>2119</v>
      </c>
      <c r="K46" s="34">
        <v>2138</v>
      </c>
      <c r="L46" s="18">
        <v>23</v>
      </c>
      <c r="M46" s="14"/>
      <c r="N46" s="17">
        <f t="shared" si="11"/>
        <v>1.150063450162644</v>
      </c>
      <c r="O46" s="17">
        <f t="shared" si="11"/>
        <v>1.197397352646219</v>
      </c>
      <c r="P46" s="17">
        <f t="shared" si="11"/>
        <v>1.1049508738414702</v>
      </c>
      <c r="Q46" s="17">
        <f t="shared" si="11"/>
        <v>1.0701714012379713</v>
      </c>
      <c r="R46" s="17">
        <f t="shared" si="11"/>
        <v>1.116250296722031</v>
      </c>
      <c r="S46" s="17">
        <f t="shared" si="11"/>
        <v>1.0270765554488137</v>
      </c>
      <c r="T46" s="17">
        <f t="shared" si="11"/>
        <v>1.0171824261843831</v>
      </c>
      <c r="U46" s="17">
        <f t="shared" si="11"/>
        <v>1.0490150941341294</v>
      </c>
      <c r="V46" s="17">
        <f t="shared" si="11"/>
        <v>0.9874832571243823</v>
      </c>
    </row>
    <row r="47" spans="1:22" s="6" customFormat="1" ht="16.5" customHeight="1">
      <c r="A47" s="18">
        <v>24</v>
      </c>
      <c r="B47" s="14"/>
      <c r="C47" s="34">
        <f>SUM(D47:E47)</f>
        <v>1485939</v>
      </c>
      <c r="D47" s="34">
        <v>755957</v>
      </c>
      <c r="E47" s="34">
        <v>729982</v>
      </c>
      <c r="F47" s="34">
        <f>SUM(G47:H47)</f>
        <v>31137</v>
      </c>
      <c r="G47" s="34">
        <v>15729</v>
      </c>
      <c r="H47" s="34">
        <v>15408</v>
      </c>
      <c r="I47" s="34">
        <f>SUM(J47:K47)</f>
        <v>4395</v>
      </c>
      <c r="J47" s="34">
        <v>2192</v>
      </c>
      <c r="K47" s="34">
        <v>2203</v>
      </c>
      <c r="L47" s="18">
        <v>24</v>
      </c>
      <c r="M47" s="14"/>
      <c r="N47" s="17">
        <f t="shared" si="11"/>
        <v>1.1629978318357257</v>
      </c>
      <c r="O47" s="17">
        <f t="shared" si="11"/>
        <v>1.2124609518452885</v>
      </c>
      <c r="P47" s="17">
        <f t="shared" si="11"/>
        <v>1.1158559597433266</v>
      </c>
      <c r="Q47" s="17">
        <f t="shared" si="11"/>
        <v>1.0824078908671986</v>
      </c>
      <c r="R47" s="17">
        <f t="shared" si="11"/>
        <v>1.1314280781763644</v>
      </c>
      <c r="S47" s="17">
        <f t="shared" si="11"/>
        <v>1.0365622300619193</v>
      </c>
      <c r="T47" s="17">
        <f t="shared" si="11"/>
        <v>1.0501566274560403</v>
      </c>
      <c r="U47" s="17">
        <f t="shared" si="11"/>
        <v>1.0851538869004302</v>
      </c>
      <c r="V47" s="17">
        <f t="shared" si="11"/>
        <v>1.0175049651286314</v>
      </c>
    </row>
    <row r="48" spans="1:22" s="6" customFormat="1" ht="16.5" customHeight="1">
      <c r="A48" s="18"/>
      <c r="B48" s="14"/>
      <c r="C48" s="34"/>
      <c r="D48" s="34"/>
      <c r="E48" s="34"/>
      <c r="F48" s="34"/>
      <c r="G48" s="34"/>
      <c r="H48" s="34"/>
      <c r="I48" s="34"/>
      <c r="J48" s="34"/>
      <c r="K48" s="34"/>
      <c r="L48" s="18"/>
      <c r="M48" s="14"/>
      <c r="N48" s="17"/>
      <c r="O48" s="17"/>
      <c r="P48" s="17"/>
      <c r="Q48" s="17"/>
      <c r="R48" s="17"/>
      <c r="S48" s="17"/>
      <c r="T48" s="17"/>
      <c r="U48" s="17"/>
      <c r="V48" s="17"/>
    </row>
    <row r="49" spans="1:22" s="6" customFormat="1" ht="16.5" customHeight="1">
      <c r="A49" s="15" t="s">
        <v>16</v>
      </c>
      <c r="B49" s="19" t="s">
        <v>11</v>
      </c>
      <c r="C49" s="34">
        <f>D49+E49</f>
        <v>8280049</v>
      </c>
      <c r="D49" s="34">
        <f>SUM(D51:D55)</f>
        <v>4198551</v>
      </c>
      <c r="E49" s="34">
        <f>SUM(E51:E55)</f>
        <v>4081498</v>
      </c>
      <c r="F49" s="34">
        <f>G49+H49</f>
        <v>177558</v>
      </c>
      <c r="G49" s="34">
        <f>SUM(G51:G55)</f>
        <v>88834</v>
      </c>
      <c r="H49" s="34">
        <f>SUM(H51:H55)</f>
        <v>88724</v>
      </c>
      <c r="I49" s="34">
        <f>J49+K49</f>
        <v>26739</v>
      </c>
      <c r="J49" s="34">
        <f>SUM(J51:J55)</f>
        <v>13290</v>
      </c>
      <c r="K49" s="34">
        <f>SUM(K51:K55)</f>
        <v>13449</v>
      </c>
      <c r="L49" s="15" t="s">
        <v>16</v>
      </c>
      <c r="M49" s="19" t="s">
        <v>11</v>
      </c>
      <c r="N49" s="17">
        <f aca="true" t="shared" si="12" ref="N49:V49">C49/C$7*100</f>
        <v>6.480534553904008</v>
      </c>
      <c r="O49" s="17">
        <f t="shared" si="12"/>
        <v>6.7339533092900625</v>
      </c>
      <c r="P49" s="17">
        <f t="shared" si="12"/>
        <v>6.239008452236449</v>
      </c>
      <c r="Q49" s="17">
        <f t="shared" si="12"/>
        <v>6.172405186324888</v>
      </c>
      <c r="R49" s="17">
        <f t="shared" si="12"/>
        <v>6.39006179011502</v>
      </c>
      <c r="S49" s="17">
        <f t="shared" si="12"/>
        <v>5.96884393172467</v>
      </c>
      <c r="T49" s="17">
        <f t="shared" si="12"/>
        <v>6.3891099116148045</v>
      </c>
      <c r="U49" s="17">
        <f t="shared" si="12"/>
        <v>6.579240491289561</v>
      </c>
      <c r="V49" s="17">
        <f t="shared" si="12"/>
        <v>6.211722322294582</v>
      </c>
    </row>
    <row r="50" spans="1:22" s="6" customFormat="1" ht="16.5" customHeight="1">
      <c r="A50" s="18"/>
      <c r="B50" s="14"/>
      <c r="C50" s="34"/>
      <c r="D50" s="34"/>
      <c r="E50" s="34"/>
      <c r="F50" s="34"/>
      <c r="G50" s="34"/>
      <c r="H50" s="34"/>
      <c r="I50" s="34"/>
      <c r="J50" s="34"/>
      <c r="K50" s="34"/>
      <c r="L50" s="18"/>
      <c r="M50" s="14"/>
      <c r="N50" s="17"/>
      <c r="O50" s="17"/>
      <c r="P50" s="17"/>
      <c r="Q50" s="17"/>
      <c r="R50" s="17"/>
      <c r="S50" s="17"/>
      <c r="T50" s="17"/>
      <c r="U50" s="17"/>
      <c r="V50" s="17"/>
    </row>
    <row r="51" spans="1:22" s="6" customFormat="1" ht="16.5" customHeight="1">
      <c r="A51" s="18">
        <v>25</v>
      </c>
      <c r="B51" s="14"/>
      <c r="C51" s="34">
        <f>SUM(D51:E51)</f>
        <v>1546900</v>
      </c>
      <c r="D51" s="34">
        <v>786273</v>
      </c>
      <c r="E51" s="34">
        <v>760627</v>
      </c>
      <c r="F51" s="34">
        <f>SUM(G51:H51)</f>
        <v>32868</v>
      </c>
      <c r="G51" s="34">
        <v>16518</v>
      </c>
      <c r="H51" s="34">
        <v>16350</v>
      </c>
      <c r="I51" s="34">
        <f>SUM(J51:K51)</f>
        <v>4851</v>
      </c>
      <c r="J51" s="34">
        <v>2424</v>
      </c>
      <c r="K51" s="34">
        <v>2427</v>
      </c>
      <c r="L51" s="18">
        <v>25</v>
      </c>
      <c r="M51" s="14"/>
      <c r="N51" s="17">
        <f aca="true" t="shared" si="13" ref="N51:V55">C51/C$7*100</f>
        <v>1.2107100937970428</v>
      </c>
      <c r="O51" s="17">
        <f t="shared" si="13"/>
        <v>1.261084043127123</v>
      </c>
      <c r="P51" s="17">
        <f t="shared" si="13"/>
        <v>1.1627001365673226</v>
      </c>
      <c r="Q51" s="17">
        <f t="shared" si="13"/>
        <v>1.1425822191291095</v>
      </c>
      <c r="R51" s="17">
        <f t="shared" si="13"/>
        <v>1.188182910249678</v>
      </c>
      <c r="S51" s="17">
        <f t="shared" si="13"/>
        <v>1.0999346093920288</v>
      </c>
      <c r="T51" s="17">
        <f t="shared" si="13"/>
        <v>1.1591148577449948</v>
      </c>
      <c r="U51" s="17">
        <f t="shared" si="13"/>
        <v>1.2000059406234684</v>
      </c>
      <c r="V51" s="17">
        <f t="shared" si="13"/>
        <v>1.1209643896355825</v>
      </c>
    </row>
    <row r="52" spans="1:22" s="6" customFormat="1" ht="16.5" customHeight="1">
      <c r="A52" s="18">
        <v>26</v>
      </c>
      <c r="B52" s="14"/>
      <c r="C52" s="34">
        <f>SUM(D52:E52)</f>
        <v>1588551</v>
      </c>
      <c r="D52" s="34">
        <v>806426</v>
      </c>
      <c r="E52" s="34">
        <v>782125</v>
      </c>
      <c r="F52" s="34">
        <f>SUM(G52:H52)</f>
        <v>33257</v>
      </c>
      <c r="G52" s="34">
        <v>16792</v>
      </c>
      <c r="H52" s="34">
        <v>16465</v>
      </c>
      <c r="I52" s="34">
        <f>SUM(J52:K52)</f>
        <v>4984</v>
      </c>
      <c r="J52" s="34">
        <v>2461</v>
      </c>
      <c r="K52" s="34">
        <v>2523</v>
      </c>
      <c r="L52" s="18">
        <v>26</v>
      </c>
      <c r="M52" s="14"/>
      <c r="N52" s="17">
        <f t="shared" si="13"/>
        <v>1.2433090246372656</v>
      </c>
      <c r="O52" s="17">
        <f t="shared" si="13"/>
        <v>1.2934069471580907</v>
      </c>
      <c r="P52" s="17">
        <f t="shared" si="13"/>
        <v>1.1955621405928494</v>
      </c>
      <c r="Q52" s="17">
        <f t="shared" si="13"/>
        <v>1.156104930679591</v>
      </c>
      <c r="R52" s="17">
        <f t="shared" si="13"/>
        <v>1.2078924463562535</v>
      </c>
      <c r="S52" s="17">
        <f t="shared" si="13"/>
        <v>1.1076711525161929</v>
      </c>
      <c r="T52" s="17">
        <f t="shared" si="13"/>
        <v>1.190894341579273</v>
      </c>
      <c r="U52" s="17">
        <f t="shared" si="13"/>
        <v>1.2183228629844702</v>
      </c>
      <c r="V52" s="17">
        <f t="shared" si="13"/>
        <v>1.1653041429957045</v>
      </c>
    </row>
    <row r="53" spans="1:22" s="6" customFormat="1" ht="16.5" customHeight="1">
      <c r="A53" s="18">
        <v>27</v>
      </c>
      <c r="B53" s="14"/>
      <c r="C53" s="34">
        <f>SUM(D53:E53)</f>
        <v>1655017</v>
      </c>
      <c r="D53" s="34">
        <v>838134</v>
      </c>
      <c r="E53" s="34">
        <v>816883</v>
      </c>
      <c r="F53" s="34">
        <f>SUM(G53:H53)</f>
        <v>35334</v>
      </c>
      <c r="G53" s="34">
        <v>17466</v>
      </c>
      <c r="H53" s="34">
        <v>17868</v>
      </c>
      <c r="I53" s="34">
        <f>SUM(J53:K53)</f>
        <v>5352</v>
      </c>
      <c r="J53" s="34">
        <v>2658</v>
      </c>
      <c r="K53" s="34">
        <v>2694</v>
      </c>
      <c r="L53" s="18">
        <v>27</v>
      </c>
      <c r="M53" s="14"/>
      <c r="N53" s="17">
        <f t="shared" si="13"/>
        <v>1.2953298773713235</v>
      </c>
      <c r="O53" s="17">
        <f t="shared" si="13"/>
        <v>1.3442626332104854</v>
      </c>
      <c r="P53" s="17">
        <f t="shared" si="13"/>
        <v>1.248693480062533</v>
      </c>
      <c r="Q53" s="17">
        <f t="shared" si="13"/>
        <v>1.2283071720429584</v>
      </c>
      <c r="R53" s="17">
        <f t="shared" si="13"/>
        <v>1.2563750278738879</v>
      </c>
      <c r="S53" s="17">
        <f t="shared" si="13"/>
        <v>1.2020569786309951</v>
      </c>
      <c r="T53" s="17">
        <f t="shared" si="13"/>
        <v>1.278825544970359</v>
      </c>
      <c r="U53" s="17">
        <f t="shared" si="13"/>
        <v>1.3158480982579122</v>
      </c>
      <c r="V53" s="17">
        <f t="shared" si="13"/>
        <v>1.2442843286684218</v>
      </c>
    </row>
    <row r="54" spans="1:22" s="6" customFormat="1" ht="16.5" customHeight="1">
      <c r="A54" s="18">
        <v>28</v>
      </c>
      <c r="B54" s="14"/>
      <c r="C54" s="34">
        <f>SUM(D54:E54)</f>
        <v>1701624</v>
      </c>
      <c r="D54" s="34">
        <v>861964</v>
      </c>
      <c r="E54" s="34">
        <v>839660</v>
      </c>
      <c r="F54" s="34">
        <f>SUM(G54:H54)</f>
        <v>36765</v>
      </c>
      <c r="G54" s="34">
        <v>18235</v>
      </c>
      <c r="H54" s="34">
        <v>18530</v>
      </c>
      <c r="I54" s="34">
        <f>SUM(J54:K54)</f>
        <v>5633</v>
      </c>
      <c r="J54" s="34">
        <v>2806</v>
      </c>
      <c r="K54" s="34">
        <v>2827</v>
      </c>
      <c r="L54" s="18">
        <v>28</v>
      </c>
      <c r="M54" s="14"/>
      <c r="N54" s="17">
        <f t="shared" si="13"/>
        <v>1.3318077139099482</v>
      </c>
      <c r="O54" s="17">
        <f t="shared" si="13"/>
        <v>1.3824829876519065</v>
      </c>
      <c r="P54" s="17">
        <f t="shared" si="13"/>
        <v>1.283510573079996</v>
      </c>
      <c r="Q54" s="17">
        <f t="shared" si="13"/>
        <v>1.2780526739163234</v>
      </c>
      <c r="R54" s="17">
        <f t="shared" si="13"/>
        <v>1.3116912076766485</v>
      </c>
      <c r="S54" s="17">
        <f t="shared" si="13"/>
        <v>1.246592557310966</v>
      </c>
      <c r="T54" s="17">
        <f t="shared" si="13"/>
        <v>1.3459686649510523</v>
      </c>
      <c r="U54" s="17">
        <f t="shared" si="13"/>
        <v>1.3891157877019193</v>
      </c>
      <c r="V54" s="17">
        <f t="shared" si="13"/>
        <v>1.3057133619694241</v>
      </c>
    </row>
    <row r="55" spans="1:22" s="6" customFormat="1" ht="16.5" customHeight="1">
      <c r="A55" s="18">
        <v>29</v>
      </c>
      <c r="B55" s="14"/>
      <c r="C55" s="34">
        <f>SUM(D55:E55)</f>
        <v>1787957</v>
      </c>
      <c r="D55" s="34">
        <v>905754</v>
      </c>
      <c r="E55" s="34">
        <v>882203</v>
      </c>
      <c r="F55" s="34">
        <f>SUM(G55:H55)</f>
        <v>39334</v>
      </c>
      <c r="G55" s="34">
        <v>19823</v>
      </c>
      <c r="H55" s="34">
        <v>19511</v>
      </c>
      <c r="I55" s="34">
        <f>SUM(J55:K55)</f>
        <v>5919</v>
      </c>
      <c r="J55" s="34">
        <v>2941</v>
      </c>
      <c r="K55" s="34">
        <v>2978</v>
      </c>
      <c r="L55" s="18">
        <v>29</v>
      </c>
      <c r="M55" s="14"/>
      <c r="N55" s="17">
        <f t="shared" si="13"/>
        <v>1.399377844188428</v>
      </c>
      <c r="O55" s="17">
        <f t="shared" si="13"/>
        <v>1.452716698142457</v>
      </c>
      <c r="P55" s="17">
        <f t="shared" si="13"/>
        <v>1.348542121933749</v>
      </c>
      <c r="Q55" s="17">
        <f t="shared" si="13"/>
        <v>1.3673581905569063</v>
      </c>
      <c r="R55" s="17">
        <f t="shared" si="13"/>
        <v>1.4259201979585525</v>
      </c>
      <c r="S55" s="17">
        <f t="shared" si="13"/>
        <v>1.3125886338744877</v>
      </c>
      <c r="T55" s="17">
        <f t="shared" si="13"/>
        <v>1.4143065023691246</v>
      </c>
      <c r="U55" s="17">
        <f t="shared" si="13"/>
        <v>1.4559478017217906</v>
      </c>
      <c r="V55" s="17">
        <f t="shared" si="13"/>
        <v>1.3754560990254492</v>
      </c>
    </row>
    <row r="56" spans="1:22" s="6" customFormat="1" ht="16.5" customHeight="1">
      <c r="A56" s="18"/>
      <c r="B56" s="14"/>
      <c r="C56" s="34"/>
      <c r="D56" s="34"/>
      <c r="E56" s="34"/>
      <c r="F56" s="34"/>
      <c r="G56" s="34"/>
      <c r="H56" s="34"/>
      <c r="I56" s="34"/>
      <c r="J56" s="34"/>
      <c r="K56" s="34"/>
      <c r="L56" s="18"/>
      <c r="M56" s="14"/>
      <c r="N56" s="17"/>
      <c r="O56" s="17"/>
      <c r="P56" s="17"/>
      <c r="Q56" s="17"/>
      <c r="R56" s="17"/>
      <c r="S56" s="17"/>
      <c r="T56" s="17"/>
      <c r="U56" s="17"/>
      <c r="V56" s="17"/>
    </row>
    <row r="57" spans="1:22" s="6" customFormat="1" ht="16.5" customHeight="1">
      <c r="A57" s="15" t="s">
        <v>17</v>
      </c>
      <c r="B57" s="19" t="s">
        <v>11</v>
      </c>
      <c r="C57" s="34">
        <f>D57+E57</f>
        <v>9754857</v>
      </c>
      <c r="D57" s="34">
        <f>SUM(D59:D63)</f>
        <v>4933265</v>
      </c>
      <c r="E57" s="34">
        <f>SUM(E59:E63)</f>
        <v>4821592</v>
      </c>
      <c r="F57" s="34">
        <f>G57+H57</f>
        <v>217147</v>
      </c>
      <c r="G57" s="34">
        <f>SUM(G59:G63)</f>
        <v>108414</v>
      </c>
      <c r="H57" s="34">
        <f>SUM(H59:H63)</f>
        <v>108733</v>
      </c>
      <c r="I57" s="34">
        <f>J57+K57</f>
        <v>32530</v>
      </c>
      <c r="J57" s="34">
        <f>SUM(J59:J63)</f>
        <v>16165</v>
      </c>
      <c r="K57" s="34">
        <f>SUM(K59:K63)</f>
        <v>16365</v>
      </c>
      <c r="L57" s="15" t="s">
        <v>17</v>
      </c>
      <c r="M57" s="19" t="s">
        <v>11</v>
      </c>
      <c r="N57" s="17">
        <f aca="true" t="shared" si="14" ref="N57:V57">C57/C$7*100</f>
        <v>7.634820501290801</v>
      </c>
      <c r="O57" s="17">
        <f t="shared" si="14"/>
        <v>7.912343132751</v>
      </c>
      <c r="P57" s="17">
        <f t="shared" si="14"/>
        <v>7.37032169101532</v>
      </c>
      <c r="Q57" s="17">
        <f t="shared" si="14"/>
        <v>7.5486278793120585</v>
      </c>
      <c r="R57" s="17">
        <f t="shared" si="14"/>
        <v>7.798502362986355</v>
      </c>
      <c r="S57" s="17">
        <f t="shared" si="14"/>
        <v>7.31493516104119</v>
      </c>
      <c r="T57" s="17">
        <f t="shared" si="14"/>
        <v>7.772831647587029</v>
      </c>
      <c r="U57" s="17">
        <f t="shared" si="14"/>
        <v>8.00251486393497</v>
      </c>
      <c r="V57" s="17">
        <f t="shared" si="14"/>
        <v>7.558542330608287</v>
      </c>
    </row>
    <row r="58" spans="1:22" s="6" customFormat="1" ht="16.5" customHeight="1">
      <c r="A58" s="18"/>
      <c r="B58" s="14"/>
      <c r="C58" s="34"/>
      <c r="D58" s="34"/>
      <c r="E58" s="34"/>
      <c r="F58" s="34"/>
      <c r="G58" s="34"/>
      <c r="H58" s="34"/>
      <c r="I58" s="34"/>
      <c r="J58" s="34"/>
      <c r="K58" s="34"/>
      <c r="L58" s="18"/>
      <c r="M58" s="14"/>
      <c r="N58" s="17"/>
      <c r="O58" s="17"/>
      <c r="P58" s="17"/>
      <c r="Q58" s="17"/>
      <c r="R58" s="17"/>
      <c r="S58" s="17"/>
      <c r="T58" s="17"/>
      <c r="U58" s="17"/>
      <c r="V58" s="17"/>
    </row>
    <row r="59" spans="1:22" s="6" customFormat="1" ht="16.5" customHeight="1">
      <c r="A59" s="18">
        <v>30</v>
      </c>
      <c r="B59" s="14"/>
      <c r="C59" s="34">
        <f>SUM(D59:E59)</f>
        <v>1873576</v>
      </c>
      <c r="D59" s="34">
        <v>949205</v>
      </c>
      <c r="E59" s="34">
        <v>924371</v>
      </c>
      <c r="F59" s="34">
        <f>SUM(G59:H59)</f>
        <v>41837</v>
      </c>
      <c r="G59" s="34">
        <v>20913</v>
      </c>
      <c r="H59" s="34">
        <v>20924</v>
      </c>
      <c r="I59" s="34">
        <f>SUM(J59:K59)</f>
        <v>6313</v>
      </c>
      <c r="J59" s="34">
        <v>3123</v>
      </c>
      <c r="K59" s="34">
        <v>3190</v>
      </c>
      <c r="L59" s="18">
        <v>30</v>
      </c>
      <c r="M59" s="14"/>
      <c r="N59" s="17">
        <f aca="true" t="shared" si="15" ref="N59:V63">C59/C$7*100</f>
        <v>1.46638914906968</v>
      </c>
      <c r="O59" s="17">
        <f t="shared" si="15"/>
        <v>1.5224066948203496</v>
      </c>
      <c r="P59" s="17">
        <f t="shared" si="15"/>
        <v>1.4130004429751672</v>
      </c>
      <c r="Q59" s="17">
        <f t="shared" si="15"/>
        <v>1.4543693653920091</v>
      </c>
      <c r="R59" s="17">
        <f t="shared" si="15"/>
        <v>1.504326746703688</v>
      </c>
      <c r="S59" s="17">
        <f t="shared" si="15"/>
        <v>1.407647202869652</v>
      </c>
      <c r="T59" s="17">
        <f t="shared" si="15"/>
        <v>1.5084502364345809</v>
      </c>
      <c r="U59" s="17">
        <f t="shared" si="15"/>
        <v>1.5460472576596913</v>
      </c>
      <c r="V59" s="17">
        <f t="shared" si="15"/>
        <v>1.473373054362385</v>
      </c>
    </row>
    <row r="60" spans="1:22" s="6" customFormat="1" ht="16.5" customHeight="1">
      <c r="A60" s="18">
        <v>31</v>
      </c>
      <c r="B60" s="14"/>
      <c r="C60" s="34">
        <f>SUM(D60:E60)</f>
        <v>1972766</v>
      </c>
      <c r="D60" s="34">
        <v>999283</v>
      </c>
      <c r="E60" s="34">
        <v>973483</v>
      </c>
      <c r="F60" s="34">
        <f>SUM(G60:H60)</f>
        <v>44208</v>
      </c>
      <c r="G60" s="34">
        <v>22138</v>
      </c>
      <c r="H60" s="34">
        <v>22070</v>
      </c>
      <c r="I60" s="34">
        <f>SUM(J60:K60)</f>
        <v>6598</v>
      </c>
      <c r="J60" s="34">
        <v>3287</v>
      </c>
      <c r="K60" s="34">
        <v>3311</v>
      </c>
      <c r="L60" s="18">
        <v>31</v>
      </c>
      <c r="M60" s="14"/>
      <c r="N60" s="17">
        <f t="shared" si="15"/>
        <v>1.544022049841371</v>
      </c>
      <c r="O60" s="17">
        <f t="shared" si="15"/>
        <v>1.6027255747917084</v>
      </c>
      <c r="P60" s="17">
        <f t="shared" si="15"/>
        <v>1.4880734144935257</v>
      </c>
      <c r="Q60" s="17">
        <f t="shared" si="15"/>
        <v>1.5367918566161518</v>
      </c>
      <c r="R60" s="17">
        <f t="shared" si="15"/>
        <v>1.592444198275056</v>
      </c>
      <c r="S60" s="17">
        <f t="shared" si="15"/>
        <v>1.4847435369591484</v>
      </c>
      <c r="T60" s="17">
        <f t="shared" si="15"/>
        <v>1.5765491303651773</v>
      </c>
      <c r="U60" s="17">
        <f t="shared" si="15"/>
        <v>1.6272357783949425</v>
      </c>
      <c r="V60" s="17">
        <f t="shared" si="15"/>
        <v>1.5292596184933722</v>
      </c>
    </row>
    <row r="61" spans="1:22" s="6" customFormat="1" ht="16.5" customHeight="1">
      <c r="A61" s="18">
        <v>32</v>
      </c>
      <c r="B61" s="14"/>
      <c r="C61" s="34">
        <f>SUM(D61:E61)</f>
        <v>2009592</v>
      </c>
      <c r="D61" s="34">
        <v>1014512</v>
      </c>
      <c r="E61" s="34">
        <v>995080</v>
      </c>
      <c r="F61" s="34">
        <f>SUM(G61:H61)</f>
        <v>44946</v>
      </c>
      <c r="G61" s="34">
        <v>22629</v>
      </c>
      <c r="H61" s="34">
        <v>22317</v>
      </c>
      <c r="I61" s="34">
        <f>SUM(J61:K61)</f>
        <v>6777</v>
      </c>
      <c r="J61" s="34">
        <v>3403</v>
      </c>
      <c r="K61" s="34">
        <v>3374</v>
      </c>
      <c r="L61" s="18">
        <v>32</v>
      </c>
      <c r="M61" s="14"/>
      <c r="N61" s="17">
        <f t="shared" si="15"/>
        <v>1.5728446045728792</v>
      </c>
      <c r="O61" s="17">
        <f t="shared" si="15"/>
        <v>1.6271509955969286</v>
      </c>
      <c r="P61" s="17">
        <f t="shared" si="15"/>
        <v>1.521086750661509</v>
      </c>
      <c r="Q61" s="17">
        <f t="shared" si="15"/>
        <v>1.562446769531975</v>
      </c>
      <c r="R61" s="17">
        <f t="shared" si="15"/>
        <v>1.6277631115171307</v>
      </c>
      <c r="S61" s="17">
        <f t="shared" si="15"/>
        <v>1.5013602861040922</v>
      </c>
      <c r="T61" s="17">
        <f t="shared" si="15"/>
        <v>1.6193200146233415</v>
      </c>
      <c r="U61" s="17">
        <f t="shared" si="15"/>
        <v>1.6846618052564617</v>
      </c>
      <c r="V61" s="17">
        <f t="shared" si="15"/>
        <v>1.5583575816359523</v>
      </c>
    </row>
    <row r="62" spans="1:22" s="6" customFormat="1" ht="16.5" customHeight="1">
      <c r="A62" s="18">
        <v>33</v>
      </c>
      <c r="B62" s="14"/>
      <c r="C62" s="34">
        <f>SUM(D62:E62)</f>
        <v>1971948</v>
      </c>
      <c r="D62" s="34">
        <v>997497</v>
      </c>
      <c r="E62" s="34">
        <v>974451</v>
      </c>
      <c r="F62" s="34">
        <f>SUM(G62:H62)</f>
        <v>43729</v>
      </c>
      <c r="G62" s="34">
        <v>21643</v>
      </c>
      <c r="H62" s="34">
        <v>22086</v>
      </c>
      <c r="I62" s="34">
        <f>SUM(J62:K62)</f>
        <v>6531</v>
      </c>
      <c r="J62" s="34">
        <v>3214</v>
      </c>
      <c r="K62" s="34">
        <v>3317</v>
      </c>
      <c r="L62" s="18">
        <v>33</v>
      </c>
      <c r="M62" s="14"/>
      <c r="N62" s="17">
        <f t="shared" si="15"/>
        <v>1.5433818269072925</v>
      </c>
      <c r="O62" s="17">
        <f t="shared" si="15"/>
        <v>1.5998610530530435</v>
      </c>
      <c r="P62" s="17">
        <f t="shared" si="15"/>
        <v>1.4895531065530991</v>
      </c>
      <c r="Q62" s="17">
        <f t="shared" si="15"/>
        <v>1.5201404971491064</v>
      </c>
      <c r="R62" s="17">
        <f t="shared" si="15"/>
        <v>1.5568375545788704</v>
      </c>
      <c r="S62" s="17">
        <f t="shared" si="15"/>
        <v>1.4858199255677278</v>
      </c>
      <c r="T62" s="17">
        <f t="shared" si="15"/>
        <v>1.5605399167043004</v>
      </c>
      <c r="U62" s="17">
        <f t="shared" si="15"/>
        <v>1.5910969856286417</v>
      </c>
      <c r="V62" s="17">
        <f t="shared" si="15"/>
        <v>1.53203085307838</v>
      </c>
    </row>
    <row r="63" spans="1:22" s="6" customFormat="1" ht="16.5" customHeight="1">
      <c r="A63" s="21">
        <v>34</v>
      </c>
      <c r="B63" s="14"/>
      <c r="C63" s="34">
        <f>SUM(D63:E63)</f>
        <v>1926975</v>
      </c>
      <c r="D63" s="45">
        <v>972768</v>
      </c>
      <c r="E63" s="45">
        <v>954207</v>
      </c>
      <c r="F63" s="34">
        <f>SUM(G63:H63)</f>
        <v>42427</v>
      </c>
      <c r="G63" s="45">
        <v>21091</v>
      </c>
      <c r="H63" s="45">
        <v>21336</v>
      </c>
      <c r="I63" s="34">
        <f>SUM(J63:K63)</f>
        <v>6311</v>
      </c>
      <c r="J63" s="45">
        <v>3138</v>
      </c>
      <c r="K63" s="45">
        <v>3173</v>
      </c>
      <c r="L63" s="21">
        <v>34</v>
      </c>
      <c r="M63" s="14"/>
      <c r="N63" s="22">
        <f t="shared" si="15"/>
        <v>1.5081828708995775</v>
      </c>
      <c r="O63" s="22">
        <f t="shared" si="15"/>
        <v>1.5601988144889691</v>
      </c>
      <c r="P63" s="22">
        <f t="shared" si="15"/>
        <v>1.4586079763320197</v>
      </c>
      <c r="Q63" s="22">
        <f t="shared" si="15"/>
        <v>1.4748793906228166</v>
      </c>
      <c r="R63" s="22">
        <f t="shared" si="15"/>
        <v>1.5171307519116093</v>
      </c>
      <c r="S63" s="22">
        <f t="shared" si="15"/>
        <v>1.4353642095405703</v>
      </c>
      <c r="T63" s="22">
        <f t="shared" si="15"/>
        <v>1.5079723494596293</v>
      </c>
      <c r="U63" s="22">
        <f t="shared" si="15"/>
        <v>1.5534730369952325</v>
      </c>
      <c r="V63" s="22">
        <f t="shared" si="15"/>
        <v>1.4655212230381969</v>
      </c>
    </row>
    <row r="64" spans="1:22" s="20" customFormat="1" ht="16.5" customHeight="1">
      <c r="A64" s="3"/>
      <c r="B64" s="2"/>
      <c r="C64" s="35"/>
      <c r="D64" s="35"/>
      <c r="E64" s="35"/>
      <c r="F64" s="35"/>
      <c r="G64" s="35"/>
      <c r="H64" s="35"/>
      <c r="I64" s="35"/>
      <c r="J64" s="35"/>
      <c r="K64" s="35"/>
      <c r="L64" s="3"/>
      <c r="M64" s="2"/>
      <c r="N64" s="3"/>
      <c r="O64" s="3"/>
      <c r="P64" s="3"/>
      <c r="Q64" s="3"/>
      <c r="R64" s="3"/>
      <c r="S64" s="3"/>
      <c r="T64" s="3"/>
      <c r="U64" s="3"/>
      <c r="V64" s="3"/>
    </row>
    <row r="65" spans="1:22" s="20" customFormat="1" ht="16.5" customHeight="1">
      <c r="A65" s="23" t="s">
        <v>18</v>
      </c>
      <c r="B65" s="24" t="s">
        <v>11</v>
      </c>
      <c r="C65" s="34">
        <f>D65+E65</f>
        <v>8735781</v>
      </c>
      <c r="D65" s="34">
        <f>SUM(D67:D71)</f>
        <v>4402787</v>
      </c>
      <c r="E65" s="34">
        <f>SUM(E67:E71)</f>
        <v>4332994</v>
      </c>
      <c r="F65" s="34">
        <f>G65+H65</f>
        <v>185916</v>
      </c>
      <c r="G65" s="34">
        <f>SUM(G67:G71)</f>
        <v>92119</v>
      </c>
      <c r="H65" s="34">
        <f>SUM(H67:H71)</f>
        <v>93797</v>
      </c>
      <c r="I65" s="34">
        <f>J65+K65</f>
        <v>26978</v>
      </c>
      <c r="J65" s="34">
        <f>SUM(J67:J71)</f>
        <v>13185</v>
      </c>
      <c r="K65" s="34">
        <f>SUM(K67:K71)</f>
        <v>13793</v>
      </c>
      <c r="L65" s="23" t="s">
        <v>18</v>
      </c>
      <c r="M65" s="24" t="s">
        <v>11</v>
      </c>
      <c r="N65" s="22">
        <f aca="true" t="shared" si="16" ref="N65:V65">C65/C$7*100</f>
        <v>6.8372216910598125</v>
      </c>
      <c r="O65" s="22">
        <f t="shared" si="16"/>
        <v>7.061522436847681</v>
      </c>
      <c r="P65" s="22">
        <f t="shared" si="16"/>
        <v>6.623447123945627</v>
      </c>
      <c r="Q65" s="22">
        <f t="shared" si="16"/>
        <v>6.462952289509783</v>
      </c>
      <c r="R65" s="22">
        <f t="shared" si="16"/>
        <v>6.626360425553342</v>
      </c>
      <c r="S65" s="22">
        <f t="shared" si="16"/>
        <v>6.310126394932363</v>
      </c>
      <c r="T65" s="22">
        <f t="shared" si="16"/>
        <v>6.446217405121514</v>
      </c>
      <c r="U65" s="22">
        <f t="shared" si="16"/>
        <v>6.527260035940772</v>
      </c>
      <c r="V65" s="22">
        <f t="shared" si="16"/>
        <v>6.370606438501686</v>
      </c>
    </row>
    <row r="66" spans="1:22" s="20" customFormat="1" ht="16.5" customHeight="1">
      <c r="A66" s="23"/>
      <c r="B66" s="24"/>
      <c r="C66" s="34"/>
      <c r="D66" s="34"/>
      <c r="E66" s="34"/>
      <c r="F66" s="34"/>
      <c r="G66" s="34"/>
      <c r="H66" s="34"/>
      <c r="I66" s="34"/>
      <c r="J66" s="34"/>
      <c r="K66" s="34"/>
      <c r="L66" s="23"/>
      <c r="M66" s="24"/>
      <c r="N66" s="22"/>
      <c r="O66" s="22"/>
      <c r="P66" s="22"/>
      <c r="Q66" s="22"/>
      <c r="R66" s="22"/>
      <c r="S66" s="22"/>
      <c r="T66" s="22"/>
      <c r="U66" s="22"/>
      <c r="V66" s="22"/>
    </row>
    <row r="67" spans="1:22" s="20" customFormat="1" ht="16.5" customHeight="1">
      <c r="A67" s="23">
        <v>35</v>
      </c>
      <c r="B67" s="24"/>
      <c r="C67" s="34">
        <f>SUM(D67:E67)</f>
        <v>1872513</v>
      </c>
      <c r="D67" s="34">
        <v>945606</v>
      </c>
      <c r="E67" s="34">
        <v>926907</v>
      </c>
      <c r="F67" s="34">
        <f>SUM(G67:H67)</f>
        <v>40389</v>
      </c>
      <c r="G67" s="34">
        <v>20170</v>
      </c>
      <c r="H67" s="34">
        <v>20219</v>
      </c>
      <c r="I67" s="34">
        <f>SUM(J67:K67)</f>
        <v>5982</v>
      </c>
      <c r="J67" s="34">
        <v>2984</v>
      </c>
      <c r="K67" s="34">
        <v>2998</v>
      </c>
      <c r="L67" s="23">
        <v>35</v>
      </c>
      <c r="M67" s="24"/>
      <c r="N67" s="22">
        <f aca="true" t="shared" si="17" ref="N67:V71">C67/C$7*100</f>
        <v>1.4655571723228276</v>
      </c>
      <c r="O67" s="22">
        <f t="shared" si="17"/>
        <v>1.5166343467030743</v>
      </c>
      <c r="P67" s="22">
        <f t="shared" si="17"/>
        <v>1.4168769915940498</v>
      </c>
      <c r="Q67" s="22">
        <f t="shared" si="17"/>
        <v>1.40403289668996</v>
      </c>
      <c r="R67" s="22">
        <f t="shared" si="17"/>
        <v>1.450880814852646</v>
      </c>
      <c r="S67" s="22">
        <f t="shared" si="17"/>
        <v>1.3602188298041242</v>
      </c>
      <c r="T67" s="22">
        <f t="shared" si="17"/>
        <v>1.4293599420800986</v>
      </c>
      <c r="U67" s="22">
        <f t="shared" si="17"/>
        <v>1.477235035817009</v>
      </c>
      <c r="V67" s="22">
        <f t="shared" si="17"/>
        <v>1.3846935476421411</v>
      </c>
    </row>
    <row r="68" spans="1:22" s="20" customFormat="1" ht="16.5" customHeight="1">
      <c r="A68" s="23">
        <v>36</v>
      </c>
      <c r="B68" s="24"/>
      <c r="C68" s="34">
        <f>SUM(D68:E68)</f>
        <v>1841095</v>
      </c>
      <c r="D68" s="34">
        <v>927533</v>
      </c>
      <c r="E68" s="34">
        <v>913562</v>
      </c>
      <c r="F68" s="34">
        <f>SUM(G68:H68)</f>
        <v>39436</v>
      </c>
      <c r="G68" s="34">
        <v>19458</v>
      </c>
      <c r="H68" s="34">
        <v>19978</v>
      </c>
      <c r="I68" s="34">
        <f>SUM(J68:K68)</f>
        <v>5653</v>
      </c>
      <c r="J68" s="34">
        <v>2834</v>
      </c>
      <c r="K68" s="34">
        <v>2819</v>
      </c>
      <c r="L68" s="23">
        <v>36</v>
      </c>
      <c r="M68" s="24"/>
      <c r="N68" s="22">
        <f t="shared" si="17"/>
        <v>1.440967289507574</v>
      </c>
      <c r="O68" s="22">
        <f t="shared" si="17"/>
        <v>1.4876475038235188</v>
      </c>
      <c r="P68" s="22">
        <f t="shared" si="17"/>
        <v>1.3964777245124305</v>
      </c>
      <c r="Q68" s="22">
        <f t="shared" si="17"/>
        <v>1.370903991529012</v>
      </c>
      <c r="R68" s="22">
        <f t="shared" si="17"/>
        <v>1.399664794020961</v>
      </c>
      <c r="S68" s="22">
        <f t="shared" si="17"/>
        <v>1.3440057263873977</v>
      </c>
      <c r="T68" s="22">
        <f t="shared" si="17"/>
        <v>1.350747534700568</v>
      </c>
      <c r="U68" s="22">
        <f t="shared" si="17"/>
        <v>1.4029772424615963</v>
      </c>
      <c r="V68" s="22">
        <f t="shared" si="17"/>
        <v>1.3020183825227472</v>
      </c>
    </row>
    <row r="69" spans="1:22" s="20" customFormat="1" ht="16.5" customHeight="1">
      <c r="A69" s="23">
        <v>37</v>
      </c>
      <c r="B69" s="24"/>
      <c r="C69" s="34">
        <f>SUM(D69:E69)</f>
        <v>1806426</v>
      </c>
      <c r="D69" s="34">
        <v>910300</v>
      </c>
      <c r="E69" s="34">
        <v>896126</v>
      </c>
      <c r="F69" s="34">
        <f>SUM(G69:H69)</f>
        <v>38526</v>
      </c>
      <c r="G69" s="34">
        <v>18965</v>
      </c>
      <c r="H69" s="34">
        <v>19561</v>
      </c>
      <c r="I69" s="34">
        <f>SUM(J69:K69)</f>
        <v>5515</v>
      </c>
      <c r="J69" s="34">
        <v>2629</v>
      </c>
      <c r="K69" s="34">
        <v>2886</v>
      </c>
      <c r="L69" s="23">
        <v>37</v>
      </c>
      <c r="M69" s="24"/>
      <c r="N69" s="22">
        <f t="shared" si="17"/>
        <v>1.413832950997102</v>
      </c>
      <c r="O69" s="22">
        <f t="shared" si="17"/>
        <v>1.4600079164089572</v>
      </c>
      <c r="P69" s="22">
        <f t="shared" si="17"/>
        <v>1.3698249241501137</v>
      </c>
      <c r="Q69" s="22">
        <f t="shared" si="17"/>
        <v>1.3392698848170888</v>
      </c>
      <c r="R69" s="22">
        <f t="shared" si="17"/>
        <v>1.364202015551831</v>
      </c>
      <c r="S69" s="22">
        <f t="shared" si="17"/>
        <v>1.3159523482762983</v>
      </c>
      <c r="T69" s="22">
        <f t="shared" si="17"/>
        <v>1.3177733334289108</v>
      </c>
      <c r="U69" s="22">
        <f t="shared" si="17"/>
        <v>1.3014915915425325</v>
      </c>
      <c r="V69" s="22">
        <f t="shared" si="17"/>
        <v>1.3329638353886655</v>
      </c>
    </row>
    <row r="70" spans="1:22" s="20" customFormat="1" ht="16.5" customHeight="1">
      <c r="A70" s="23">
        <v>38</v>
      </c>
      <c r="B70" s="24"/>
      <c r="C70" s="34">
        <f>SUM(D70:E70)</f>
        <v>1802445</v>
      </c>
      <c r="D70" s="34">
        <v>908866</v>
      </c>
      <c r="E70" s="34">
        <v>893579</v>
      </c>
      <c r="F70" s="34">
        <f>SUM(G70:H70)</f>
        <v>38384</v>
      </c>
      <c r="G70" s="34">
        <v>19122</v>
      </c>
      <c r="H70" s="34">
        <v>19262</v>
      </c>
      <c r="I70" s="34">
        <f>SUM(J70:K70)</f>
        <v>5566</v>
      </c>
      <c r="J70" s="34">
        <v>2644</v>
      </c>
      <c r="K70" s="34">
        <v>2922</v>
      </c>
      <c r="L70" s="23">
        <v>38</v>
      </c>
      <c r="M70" s="24"/>
      <c r="N70" s="22">
        <f t="shared" si="17"/>
        <v>1.4107171472066784</v>
      </c>
      <c r="O70" s="22">
        <f t="shared" si="17"/>
        <v>1.4577079588651471</v>
      </c>
      <c r="P70" s="22">
        <f t="shared" si="17"/>
        <v>1.3659315608487361</v>
      </c>
      <c r="Q70" s="22">
        <f t="shared" si="17"/>
        <v>1.3343335736598436</v>
      </c>
      <c r="R70" s="22">
        <f t="shared" si="17"/>
        <v>1.3754954358756717</v>
      </c>
      <c r="S70" s="22">
        <f t="shared" si="17"/>
        <v>1.2958373361534714</v>
      </c>
      <c r="T70" s="22">
        <f t="shared" si="17"/>
        <v>1.3299594512901753</v>
      </c>
      <c r="U70" s="22">
        <f t="shared" si="17"/>
        <v>1.3089173708780737</v>
      </c>
      <c r="V70" s="22">
        <f t="shared" si="17"/>
        <v>1.3495912428987114</v>
      </c>
    </row>
    <row r="71" spans="1:22" s="20" customFormat="1" ht="16.5" customHeight="1">
      <c r="A71" s="23">
        <v>39</v>
      </c>
      <c r="B71" s="24"/>
      <c r="C71" s="34">
        <f>SUM(D71:E71)</f>
        <v>1413302</v>
      </c>
      <c r="D71" s="34">
        <v>710482</v>
      </c>
      <c r="E71" s="34">
        <v>702820</v>
      </c>
      <c r="F71" s="34">
        <f>SUM(G71:H71)</f>
        <v>29181</v>
      </c>
      <c r="G71" s="34">
        <v>14404</v>
      </c>
      <c r="H71" s="34">
        <v>14777</v>
      </c>
      <c r="I71" s="34">
        <f>SUM(J71:K71)</f>
        <v>4262</v>
      </c>
      <c r="J71" s="34">
        <v>2094</v>
      </c>
      <c r="K71" s="34">
        <v>2168</v>
      </c>
      <c r="L71" s="23">
        <v>39</v>
      </c>
      <c r="M71" s="24"/>
      <c r="N71" s="22">
        <f t="shared" si="17"/>
        <v>1.1061471310256306</v>
      </c>
      <c r="O71" s="22">
        <f t="shared" si="17"/>
        <v>1.1395247110469833</v>
      </c>
      <c r="P71" s="22">
        <f t="shared" si="17"/>
        <v>1.074335922840296</v>
      </c>
      <c r="Q71" s="22">
        <f t="shared" si="17"/>
        <v>1.014411942813878</v>
      </c>
      <c r="R71" s="22">
        <f t="shared" si="17"/>
        <v>1.0361173652522317</v>
      </c>
      <c r="S71" s="22">
        <f t="shared" si="17"/>
        <v>0.994112154311071</v>
      </c>
      <c r="T71" s="22">
        <f t="shared" si="17"/>
        <v>1.0183771436217621</v>
      </c>
      <c r="U71" s="22">
        <f t="shared" si="17"/>
        <v>1.0366387952415606</v>
      </c>
      <c r="V71" s="22">
        <f t="shared" si="17"/>
        <v>1.0013394300494205</v>
      </c>
    </row>
    <row r="72" spans="1:22" s="20" customFormat="1" ht="16.5" customHeight="1">
      <c r="A72" s="23"/>
      <c r="B72" s="24"/>
      <c r="C72" s="34"/>
      <c r="D72" s="34"/>
      <c r="E72" s="34"/>
      <c r="F72" s="34"/>
      <c r="G72" s="34"/>
      <c r="H72" s="34"/>
      <c r="I72" s="34"/>
      <c r="J72" s="34"/>
      <c r="K72" s="34"/>
      <c r="L72" s="23"/>
      <c r="M72" s="24"/>
      <c r="N72" s="22"/>
      <c r="O72" s="22"/>
      <c r="P72" s="22"/>
      <c r="Q72" s="22"/>
      <c r="R72" s="22"/>
      <c r="S72" s="22"/>
      <c r="T72" s="22"/>
      <c r="U72" s="22"/>
      <c r="V72" s="22"/>
    </row>
    <row r="73" spans="1:22" s="20" customFormat="1" ht="16.5" customHeight="1">
      <c r="A73" s="23" t="s">
        <v>19</v>
      </c>
      <c r="B73" s="24"/>
      <c r="C73" s="34">
        <f>D73+E73</f>
        <v>8080596</v>
      </c>
      <c r="D73" s="34">
        <f>SUM(D75:D79)</f>
        <v>4065470</v>
      </c>
      <c r="E73" s="34">
        <f>SUM(E75:E79)</f>
        <v>4015126</v>
      </c>
      <c r="F73" s="34">
        <f>G73+H73</f>
        <v>170667</v>
      </c>
      <c r="G73" s="34">
        <f>SUM(G75:G79)</f>
        <v>84743</v>
      </c>
      <c r="H73" s="34">
        <f>SUM(H75:H79)</f>
        <v>85924</v>
      </c>
      <c r="I73" s="34">
        <f>J73+K73</f>
        <v>24809</v>
      </c>
      <c r="J73" s="34">
        <f>SUM(J75:J79)</f>
        <v>12254</v>
      </c>
      <c r="K73" s="34">
        <f>SUM(K75:K79)</f>
        <v>12555</v>
      </c>
      <c r="L73" s="23" t="s">
        <v>19</v>
      </c>
      <c r="M73" s="24"/>
      <c r="N73" s="22">
        <f aca="true" t="shared" si="18" ref="N73:V73">C73/C$7*100</f>
        <v>6.324428948927538</v>
      </c>
      <c r="O73" s="22">
        <f t="shared" si="18"/>
        <v>6.520507946746264</v>
      </c>
      <c r="P73" s="22">
        <f t="shared" si="18"/>
        <v>6.1375517152756975</v>
      </c>
      <c r="Q73" s="22">
        <f t="shared" si="18"/>
        <v>5.932855044179985</v>
      </c>
      <c r="R73" s="22">
        <f t="shared" si="18"/>
        <v>6.095785468173416</v>
      </c>
      <c r="S73" s="22">
        <f t="shared" si="18"/>
        <v>5.780475925223284</v>
      </c>
      <c r="T73" s="22">
        <f t="shared" si="18"/>
        <v>5.927948980786554</v>
      </c>
      <c r="U73" s="22">
        <f t="shared" si="18"/>
        <v>6.06636666518151</v>
      </c>
      <c r="V73" s="22">
        <f t="shared" si="18"/>
        <v>5.798808369128447</v>
      </c>
    </row>
    <row r="74" spans="1:22" s="20" customFormat="1" ht="16.5" customHeight="1">
      <c r="A74" s="23"/>
      <c r="B74" s="24"/>
      <c r="C74" s="34"/>
      <c r="D74" s="34"/>
      <c r="E74" s="34"/>
      <c r="F74" s="34"/>
      <c r="G74" s="34"/>
      <c r="H74" s="34"/>
      <c r="I74" s="34"/>
      <c r="J74" s="34"/>
      <c r="K74" s="36"/>
      <c r="L74" s="23"/>
      <c r="M74" s="24"/>
      <c r="N74" s="22"/>
      <c r="O74" s="22"/>
      <c r="P74" s="22"/>
      <c r="Q74" s="22"/>
      <c r="R74" s="22"/>
      <c r="S74" s="22"/>
      <c r="T74" s="22"/>
      <c r="U74" s="22"/>
      <c r="V74" s="22"/>
    </row>
    <row r="75" spans="1:22" s="20" customFormat="1" ht="16.5" customHeight="1">
      <c r="A75" s="23">
        <v>40</v>
      </c>
      <c r="B75" s="24"/>
      <c r="C75" s="34">
        <f>SUM(D75:E75)</f>
        <v>1753784</v>
      </c>
      <c r="D75" s="34">
        <v>882923</v>
      </c>
      <c r="E75" s="34">
        <v>870861</v>
      </c>
      <c r="F75" s="34">
        <f>SUM(G75:H75)</f>
        <v>36863</v>
      </c>
      <c r="G75" s="34">
        <v>18359</v>
      </c>
      <c r="H75" s="34">
        <v>18504</v>
      </c>
      <c r="I75" s="34">
        <f>SUM(J75:K75)</f>
        <v>5354</v>
      </c>
      <c r="J75" s="34">
        <v>2615</v>
      </c>
      <c r="K75" s="34">
        <v>2739</v>
      </c>
      <c r="L75" s="23">
        <v>40</v>
      </c>
      <c r="M75" s="24"/>
      <c r="N75" s="22">
        <f aca="true" t="shared" si="19" ref="N75:V79">C75/C$7*100</f>
        <v>1.3726317093152454</v>
      </c>
      <c r="O75" s="22">
        <f t="shared" si="19"/>
        <v>1.4160986153790462</v>
      </c>
      <c r="P75" s="22">
        <f t="shared" si="19"/>
        <v>1.331204655673747</v>
      </c>
      <c r="Q75" s="22">
        <f t="shared" si="19"/>
        <v>1.2814594238699148</v>
      </c>
      <c r="R75" s="22">
        <f t="shared" si="19"/>
        <v>1.3206108517540769</v>
      </c>
      <c r="S75" s="22">
        <f t="shared" si="19"/>
        <v>1.2448434258220245</v>
      </c>
      <c r="T75" s="22">
        <f t="shared" si="19"/>
        <v>1.2793034319453107</v>
      </c>
      <c r="U75" s="22">
        <f t="shared" si="19"/>
        <v>1.2945608641626938</v>
      </c>
      <c r="V75" s="22">
        <f t="shared" si="19"/>
        <v>1.265068588055979</v>
      </c>
    </row>
    <row r="76" spans="1:22" s="20" customFormat="1" ht="16.5" customHeight="1">
      <c r="A76" s="23">
        <v>41</v>
      </c>
      <c r="B76" s="24"/>
      <c r="C76" s="34">
        <f>SUM(D76:E76)</f>
        <v>1643281</v>
      </c>
      <c r="D76" s="34">
        <v>827731</v>
      </c>
      <c r="E76" s="34">
        <v>815550</v>
      </c>
      <c r="F76" s="34">
        <f>SUM(G76:H76)</f>
        <v>34253</v>
      </c>
      <c r="G76" s="34">
        <v>16970</v>
      </c>
      <c r="H76" s="34">
        <v>17283</v>
      </c>
      <c r="I76" s="34">
        <f>SUM(J76:K76)</f>
        <v>5058</v>
      </c>
      <c r="J76" s="34">
        <v>2508</v>
      </c>
      <c r="K76" s="34">
        <v>2550</v>
      </c>
      <c r="L76" s="23">
        <v>41</v>
      </c>
      <c r="M76" s="24"/>
      <c r="N76" s="22">
        <f t="shared" si="19"/>
        <v>1.2861444784051317</v>
      </c>
      <c r="O76" s="22">
        <f t="shared" si="19"/>
        <v>1.3275775158267633</v>
      </c>
      <c r="P76" s="22">
        <f t="shared" si="19"/>
        <v>1.2466558462656203</v>
      </c>
      <c r="Q76" s="22">
        <f t="shared" si="19"/>
        <v>1.190728634289564</v>
      </c>
      <c r="R76" s="22">
        <f t="shared" si="19"/>
        <v>1.2206964515641747</v>
      </c>
      <c r="S76" s="22">
        <f t="shared" si="19"/>
        <v>1.1627015201298125</v>
      </c>
      <c r="T76" s="22">
        <f t="shared" si="19"/>
        <v>1.2085761596524807</v>
      </c>
      <c r="U76" s="22">
        <f t="shared" si="19"/>
        <v>1.2415903049024994</v>
      </c>
      <c r="V76" s="22">
        <f t="shared" si="19"/>
        <v>1.177774698628239</v>
      </c>
    </row>
    <row r="77" spans="1:22" s="20" customFormat="1" ht="16.5" customHeight="1">
      <c r="A77" s="23">
        <v>42</v>
      </c>
      <c r="B77" s="24"/>
      <c r="C77" s="34">
        <f>SUM(D77:E77)</f>
        <v>1601907</v>
      </c>
      <c r="D77" s="34">
        <v>805966</v>
      </c>
      <c r="E77" s="34">
        <v>795941</v>
      </c>
      <c r="F77" s="34">
        <f>SUM(G77:H77)</f>
        <v>33432</v>
      </c>
      <c r="G77" s="34">
        <v>16448</v>
      </c>
      <c r="H77" s="34">
        <v>16984</v>
      </c>
      <c r="I77" s="34">
        <f>SUM(J77:K77)</f>
        <v>4836</v>
      </c>
      <c r="J77" s="34">
        <v>2402</v>
      </c>
      <c r="K77" s="34">
        <v>2434</v>
      </c>
      <c r="L77" s="23">
        <v>42</v>
      </c>
      <c r="M77" s="24"/>
      <c r="N77" s="22">
        <f t="shared" si="19"/>
        <v>1.2537623467736372</v>
      </c>
      <c r="O77" s="22">
        <f t="shared" si="19"/>
        <v>1.2926691644034511</v>
      </c>
      <c r="P77" s="22">
        <f t="shared" si="19"/>
        <v>1.2166813818067612</v>
      </c>
      <c r="Q77" s="22">
        <f t="shared" si="19"/>
        <v>1.162188412739576</v>
      </c>
      <c r="R77" s="22">
        <f t="shared" si="19"/>
        <v>1.1831476273027428</v>
      </c>
      <c r="S77" s="22">
        <f t="shared" si="19"/>
        <v>1.1425865080069857</v>
      </c>
      <c r="T77" s="22">
        <f t="shared" si="19"/>
        <v>1.155530705432858</v>
      </c>
      <c r="U77" s="22">
        <f t="shared" si="19"/>
        <v>1.1891147975980079</v>
      </c>
      <c r="V77" s="22">
        <f t="shared" si="19"/>
        <v>1.124197496651425</v>
      </c>
    </row>
    <row r="78" spans="1:22" s="20" customFormat="1" ht="16.5" customHeight="1">
      <c r="A78" s="23">
        <v>43</v>
      </c>
      <c r="B78" s="24"/>
      <c r="C78" s="34">
        <f>SUM(D78:E78)</f>
        <v>1550197</v>
      </c>
      <c r="D78" s="34">
        <v>779029</v>
      </c>
      <c r="E78" s="34">
        <v>771168</v>
      </c>
      <c r="F78" s="34">
        <f>SUM(G78:H78)</f>
        <v>33220</v>
      </c>
      <c r="G78" s="34">
        <v>16522</v>
      </c>
      <c r="H78" s="34">
        <v>16698</v>
      </c>
      <c r="I78" s="34">
        <f>SUM(J78:K78)</f>
        <v>4810</v>
      </c>
      <c r="J78" s="34">
        <v>2381</v>
      </c>
      <c r="K78" s="34">
        <v>2429</v>
      </c>
      <c r="L78" s="23">
        <v>43</v>
      </c>
      <c r="M78" s="24"/>
      <c r="N78" s="22">
        <f t="shared" si="19"/>
        <v>1.2132905522489459</v>
      </c>
      <c r="O78" s="22">
        <f t="shared" si="19"/>
        <v>1.2494655686171081</v>
      </c>
      <c r="P78" s="22">
        <f t="shared" si="19"/>
        <v>1.1788131882201776</v>
      </c>
      <c r="Q78" s="22">
        <f t="shared" si="19"/>
        <v>1.1548187087583368</v>
      </c>
      <c r="R78" s="22">
        <f t="shared" si="19"/>
        <v>1.1884706407037886</v>
      </c>
      <c r="S78" s="22">
        <f t="shared" si="19"/>
        <v>1.12334606162863</v>
      </c>
      <c r="T78" s="22">
        <f t="shared" si="19"/>
        <v>1.149318174758488</v>
      </c>
      <c r="U78" s="22">
        <f t="shared" si="19"/>
        <v>1.17871870652825</v>
      </c>
      <c r="V78" s="22">
        <f t="shared" si="19"/>
        <v>1.121888134497252</v>
      </c>
    </row>
    <row r="79" spans="1:22" s="20" customFormat="1" ht="16.5" customHeight="1">
      <c r="A79" s="23">
        <v>44</v>
      </c>
      <c r="B79" s="24"/>
      <c r="C79" s="34">
        <f>SUM(D79:E79)</f>
        <v>1531427</v>
      </c>
      <c r="D79" s="34">
        <v>769821</v>
      </c>
      <c r="E79" s="34">
        <v>761606</v>
      </c>
      <c r="F79" s="34">
        <f>SUM(G79:H79)</f>
        <v>32899</v>
      </c>
      <c r="G79" s="34">
        <v>16444</v>
      </c>
      <c r="H79" s="34">
        <v>16455</v>
      </c>
      <c r="I79" s="34">
        <f>SUM(J79:K79)</f>
        <v>4751</v>
      </c>
      <c r="J79" s="34">
        <v>2348</v>
      </c>
      <c r="K79" s="34">
        <v>2403</v>
      </c>
      <c r="L79" s="23">
        <v>44</v>
      </c>
      <c r="M79" s="24"/>
      <c r="N79" s="22">
        <f t="shared" si="19"/>
        <v>1.1985998621845781</v>
      </c>
      <c r="O79" s="22">
        <f t="shared" si="19"/>
        <v>1.2346970825198944</v>
      </c>
      <c r="P79" s="22">
        <f t="shared" si="19"/>
        <v>1.164196643309391</v>
      </c>
      <c r="Q79" s="22">
        <f t="shared" si="19"/>
        <v>1.1436598645225928</v>
      </c>
      <c r="R79" s="22">
        <f t="shared" si="19"/>
        <v>1.1828598968486321</v>
      </c>
      <c r="S79" s="22">
        <f t="shared" si="19"/>
        <v>1.1069984096358307</v>
      </c>
      <c r="T79" s="22">
        <f t="shared" si="19"/>
        <v>1.135220508997417</v>
      </c>
      <c r="U79" s="22">
        <f t="shared" si="19"/>
        <v>1.1623819919900593</v>
      </c>
      <c r="V79" s="22">
        <f t="shared" si="19"/>
        <v>1.1098794512955523</v>
      </c>
    </row>
    <row r="80" spans="1:22" s="20" customFormat="1" ht="16.5" customHeight="1">
      <c r="A80" s="23"/>
      <c r="B80" s="24"/>
      <c r="C80" s="34"/>
      <c r="D80" s="34"/>
      <c r="E80" s="34"/>
      <c r="F80" s="34"/>
      <c r="G80" s="34"/>
      <c r="H80" s="34"/>
      <c r="I80" s="34"/>
      <c r="J80" s="34"/>
      <c r="K80" s="34"/>
      <c r="L80" s="23"/>
      <c r="M80" s="24"/>
      <c r="N80" s="22"/>
      <c r="O80" s="22"/>
      <c r="P80" s="22"/>
      <c r="Q80" s="22"/>
      <c r="R80" s="22"/>
      <c r="S80" s="22"/>
      <c r="T80" s="22"/>
      <c r="U80" s="22"/>
      <c r="V80" s="22"/>
    </row>
    <row r="81" spans="1:22" s="20" customFormat="1" ht="16.5" customHeight="1">
      <c r="A81" s="23" t="s">
        <v>20</v>
      </c>
      <c r="B81" s="24" t="s">
        <v>11</v>
      </c>
      <c r="C81" s="34">
        <f>D81+E81</f>
        <v>7725861</v>
      </c>
      <c r="D81" s="34">
        <f>SUM(D83:D87)</f>
        <v>3867500</v>
      </c>
      <c r="E81" s="34">
        <f>SUM(E83:E87)</f>
        <v>3858361</v>
      </c>
      <c r="F81" s="34">
        <f>G81+H81</f>
        <v>170264</v>
      </c>
      <c r="G81" s="34">
        <f>SUM(G83:G87)</f>
        <v>84428</v>
      </c>
      <c r="H81" s="34">
        <f>SUM(H83:H87)</f>
        <v>85836</v>
      </c>
      <c r="I81" s="34">
        <f>J81+K81</f>
        <v>25470</v>
      </c>
      <c r="J81" s="34">
        <f>SUM(J83:J87)</f>
        <v>12627</v>
      </c>
      <c r="K81" s="34">
        <f>SUM(K83:K87)</f>
        <v>12843</v>
      </c>
      <c r="L81" s="23" t="s">
        <v>20</v>
      </c>
      <c r="M81" s="24" t="s">
        <v>11</v>
      </c>
      <c r="N81" s="22">
        <f aca="true" t="shared" si="20" ref="N81:V81">C81/C$7*100</f>
        <v>6.046788994746212</v>
      </c>
      <c r="O81" s="22">
        <f t="shared" si="20"/>
        <v>6.202988703407275</v>
      </c>
      <c r="P81" s="22">
        <f t="shared" si="20"/>
        <v>5.897919560607277</v>
      </c>
      <c r="Q81" s="22">
        <f t="shared" si="20"/>
        <v>5.918845654064705</v>
      </c>
      <c r="R81" s="22">
        <f t="shared" si="20"/>
        <v>6.073126694912206</v>
      </c>
      <c r="S81" s="22">
        <f t="shared" si="20"/>
        <v>5.774555787876097</v>
      </c>
      <c r="T81" s="22">
        <f t="shared" si="20"/>
        <v>6.085890626008043</v>
      </c>
      <c r="U81" s="22">
        <f t="shared" si="20"/>
        <v>6.251021044658637</v>
      </c>
      <c r="V81" s="22">
        <f t="shared" si="20"/>
        <v>5.931827629208812</v>
      </c>
    </row>
    <row r="82" spans="1:22" s="20" customFormat="1" ht="16.5" customHeight="1">
      <c r="A82" s="23"/>
      <c r="B82" s="24"/>
      <c r="C82" s="34"/>
      <c r="D82" s="34"/>
      <c r="E82" s="34"/>
      <c r="F82" s="34"/>
      <c r="G82" s="34"/>
      <c r="H82" s="34"/>
      <c r="I82" s="34"/>
      <c r="J82" s="34"/>
      <c r="K82" s="34"/>
      <c r="L82" s="23"/>
      <c r="M82" s="24"/>
      <c r="N82" s="22"/>
      <c r="O82" s="22"/>
      <c r="P82" s="22"/>
      <c r="Q82" s="22"/>
      <c r="R82" s="22"/>
      <c r="S82" s="22"/>
      <c r="T82" s="22"/>
      <c r="U82" s="22"/>
      <c r="V82" s="22"/>
    </row>
    <row r="83" spans="1:22" s="20" customFormat="1" ht="16.5" customHeight="1">
      <c r="A83" s="23">
        <v>45</v>
      </c>
      <c r="B83" s="24"/>
      <c r="C83" s="34">
        <f>SUM(D83:E83)</f>
        <v>1544533</v>
      </c>
      <c r="D83" s="34">
        <v>774589</v>
      </c>
      <c r="E83" s="34">
        <v>769944</v>
      </c>
      <c r="F83" s="34">
        <f>SUM(G83:H83)</f>
        <v>33465</v>
      </c>
      <c r="G83" s="34">
        <v>16615</v>
      </c>
      <c r="H83" s="34">
        <v>16850</v>
      </c>
      <c r="I83" s="34">
        <f>SUM(J83:K83)</f>
        <v>4975</v>
      </c>
      <c r="J83" s="34">
        <v>2459</v>
      </c>
      <c r="K83" s="34">
        <v>2516</v>
      </c>
      <c r="L83" s="23">
        <v>45</v>
      </c>
      <c r="M83" s="24"/>
      <c r="N83" s="22">
        <f aca="true" t="shared" si="21" ref="N83:V87">C83/C$7*100</f>
        <v>1.2088575171650577</v>
      </c>
      <c r="O83" s="22">
        <f t="shared" si="21"/>
        <v>1.2423443611592857</v>
      </c>
      <c r="P83" s="22">
        <f t="shared" si="21"/>
        <v>1.176942172640717</v>
      </c>
      <c r="Q83" s="22">
        <f t="shared" si="21"/>
        <v>1.1633355836423163</v>
      </c>
      <c r="R83" s="22">
        <f t="shared" si="21"/>
        <v>1.19516037376186</v>
      </c>
      <c r="S83" s="22">
        <f t="shared" si="21"/>
        <v>1.1335717534101337</v>
      </c>
      <c r="T83" s="22">
        <f t="shared" si="21"/>
        <v>1.1887438501919911</v>
      </c>
      <c r="U83" s="22">
        <f t="shared" si="21"/>
        <v>1.2173327590730647</v>
      </c>
      <c r="V83" s="22">
        <f t="shared" si="21"/>
        <v>1.1620710359798625</v>
      </c>
    </row>
    <row r="84" spans="1:22" s="20" customFormat="1" ht="16.5" customHeight="1">
      <c r="A84" s="23">
        <v>46</v>
      </c>
      <c r="B84" s="24"/>
      <c r="C84" s="34">
        <f>SUM(D84:E84)</f>
        <v>1576252</v>
      </c>
      <c r="D84" s="34">
        <v>790161</v>
      </c>
      <c r="E84" s="34">
        <v>786091</v>
      </c>
      <c r="F84" s="34">
        <f>SUM(G84:H84)</f>
        <v>34736</v>
      </c>
      <c r="G84" s="34">
        <v>17329</v>
      </c>
      <c r="H84" s="34">
        <v>17407</v>
      </c>
      <c r="I84" s="34">
        <f>SUM(J84:K84)</f>
        <v>5202</v>
      </c>
      <c r="J84" s="34">
        <v>2563</v>
      </c>
      <c r="K84" s="34">
        <v>2639</v>
      </c>
      <c r="L84" s="23">
        <v>46</v>
      </c>
      <c r="M84" s="24"/>
      <c r="N84" s="22">
        <f t="shared" si="21"/>
        <v>1.2336829832360052</v>
      </c>
      <c r="O84" s="22">
        <f t="shared" si="21"/>
        <v>1.2673199112793783</v>
      </c>
      <c r="P84" s="22">
        <f t="shared" si="21"/>
        <v>1.2016245979361015</v>
      </c>
      <c r="Q84" s="22">
        <f t="shared" si="21"/>
        <v>1.2075190447751232</v>
      </c>
      <c r="R84" s="22">
        <f t="shared" si="21"/>
        <v>1.2465202598206</v>
      </c>
      <c r="S84" s="22">
        <f t="shared" si="21"/>
        <v>1.1710435318463026</v>
      </c>
      <c r="T84" s="22">
        <f t="shared" si="21"/>
        <v>1.2429840218489925</v>
      </c>
      <c r="U84" s="22">
        <f t="shared" si="21"/>
        <v>1.2688181624661508</v>
      </c>
      <c r="V84" s="22">
        <f t="shared" si="21"/>
        <v>1.2188813449725187</v>
      </c>
    </row>
    <row r="85" spans="1:22" s="20" customFormat="1" ht="16.5" customHeight="1">
      <c r="A85" s="23">
        <v>47</v>
      </c>
      <c r="B85" s="24"/>
      <c r="C85" s="34">
        <f>SUM(D85:E85)</f>
        <v>1534063</v>
      </c>
      <c r="D85" s="34">
        <v>766938</v>
      </c>
      <c r="E85" s="34">
        <v>767125</v>
      </c>
      <c r="F85" s="34">
        <f>SUM(G85:H85)</f>
        <v>34250</v>
      </c>
      <c r="G85" s="34">
        <v>16777</v>
      </c>
      <c r="H85" s="34">
        <v>17473</v>
      </c>
      <c r="I85" s="34">
        <f>SUM(J85:K85)</f>
        <v>5033</v>
      </c>
      <c r="J85" s="34">
        <v>2484</v>
      </c>
      <c r="K85" s="34">
        <v>2549</v>
      </c>
      <c r="L85" s="23">
        <v>47</v>
      </c>
      <c r="M85" s="24"/>
      <c r="N85" s="22">
        <f t="shared" si="21"/>
        <v>1.2006629766763028</v>
      </c>
      <c r="O85" s="22">
        <f t="shared" si="21"/>
        <v>1.2300731092989705</v>
      </c>
      <c r="P85" s="22">
        <f t="shared" si="21"/>
        <v>1.1726330280994592</v>
      </c>
      <c r="Q85" s="22">
        <f t="shared" si="21"/>
        <v>1.1906243460256787</v>
      </c>
      <c r="R85" s="22">
        <f t="shared" si="21"/>
        <v>1.2068134571533389</v>
      </c>
      <c r="S85" s="22">
        <f t="shared" si="21"/>
        <v>1.1754836348566924</v>
      </c>
      <c r="T85" s="22">
        <f t="shared" si="21"/>
        <v>1.2026025724655862</v>
      </c>
      <c r="U85" s="22">
        <f t="shared" si="21"/>
        <v>1.2297090579656336</v>
      </c>
      <c r="V85" s="22">
        <f t="shared" si="21"/>
        <v>1.1773128261974042</v>
      </c>
    </row>
    <row r="86" spans="1:22" s="20" customFormat="1" ht="16.5" customHeight="1">
      <c r="A86" s="23">
        <v>48</v>
      </c>
      <c r="B86" s="24"/>
      <c r="C86" s="34">
        <f>SUM(D86:E86)</f>
        <v>1495792</v>
      </c>
      <c r="D86" s="34">
        <v>748341</v>
      </c>
      <c r="E86" s="34">
        <v>747451</v>
      </c>
      <c r="F86" s="34">
        <f>SUM(G86:H86)</f>
        <v>32880</v>
      </c>
      <c r="G86" s="34">
        <v>16332</v>
      </c>
      <c r="H86" s="34">
        <v>16548</v>
      </c>
      <c r="I86" s="34">
        <f>SUM(J86:K86)</f>
        <v>5021</v>
      </c>
      <c r="J86" s="34">
        <v>2519</v>
      </c>
      <c r="K86" s="34">
        <v>2502</v>
      </c>
      <c r="L86" s="23">
        <v>48</v>
      </c>
      <c r="M86" s="24"/>
      <c r="N86" s="22">
        <f t="shared" si="21"/>
        <v>1.1707094657837391</v>
      </c>
      <c r="O86" s="22">
        <f t="shared" si="21"/>
        <v>1.200245835629348</v>
      </c>
      <c r="P86" s="22">
        <f t="shared" si="21"/>
        <v>1.1425592041531287</v>
      </c>
      <c r="Q86" s="22">
        <f t="shared" si="21"/>
        <v>1.1429993721846514</v>
      </c>
      <c r="R86" s="22">
        <f t="shared" si="21"/>
        <v>1.1748034441335355</v>
      </c>
      <c r="S86" s="22">
        <f t="shared" si="21"/>
        <v>1.1132549184231983</v>
      </c>
      <c r="T86" s="22">
        <f t="shared" si="21"/>
        <v>1.199735250615877</v>
      </c>
      <c r="U86" s="22">
        <f t="shared" si="21"/>
        <v>1.2470358764152298</v>
      </c>
      <c r="V86" s="22">
        <f t="shared" si="21"/>
        <v>1.1556048219481778</v>
      </c>
    </row>
    <row r="87" spans="1:22" s="20" customFormat="1" ht="16.5" customHeight="1">
      <c r="A87" s="23">
        <v>49</v>
      </c>
      <c r="B87" s="24"/>
      <c r="C87" s="34">
        <f>SUM(D87:E87)</f>
        <v>1575221</v>
      </c>
      <c r="D87" s="34">
        <v>787471</v>
      </c>
      <c r="E87" s="34">
        <v>787750</v>
      </c>
      <c r="F87" s="34">
        <f>SUM(G87:H87)</f>
        <v>34933</v>
      </c>
      <c r="G87" s="34">
        <v>17375</v>
      </c>
      <c r="H87" s="34">
        <v>17558</v>
      </c>
      <c r="I87" s="34">
        <f>SUM(J87:K87)</f>
        <v>5239</v>
      </c>
      <c r="J87" s="34">
        <v>2602</v>
      </c>
      <c r="K87" s="34">
        <v>2637</v>
      </c>
      <c r="L87" s="23">
        <v>49</v>
      </c>
      <c r="M87" s="24"/>
      <c r="N87" s="22">
        <f t="shared" si="21"/>
        <v>1.2328760518851067</v>
      </c>
      <c r="O87" s="22">
        <f t="shared" si="21"/>
        <v>1.2630054860402922</v>
      </c>
      <c r="P87" s="22">
        <f t="shared" si="21"/>
        <v>1.2041605577778705</v>
      </c>
      <c r="Q87" s="22">
        <f t="shared" si="21"/>
        <v>1.2143673074369352</v>
      </c>
      <c r="R87" s="22">
        <f t="shared" si="21"/>
        <v>1.249829160042872</v>
      </c>
      <c r="S87" s="22">
        <f t="shared" si="21"/>
        <v>1.18120194933977</v>
      </c>
      <c r="T87" s="22">
        <f t="shared" si="21"/>
        <v>1.2518249308855962</v>
      </c>
      <c r="U87" s="22">
        <f t="shared" si="21"/>
        <v>1.288125188738558</v>
      </c>
      <c r="V87" s="22">
        <f t="shared" si="21"/>
        <v>1.2179576001108494</v>
      </c>
    </row>
    <row r="88" spans="1:22" s="20" customFormat="1" ht="16.5" customHeight="1">
      <c r="A88" s="23"/>
      <c r="B88" s="24"/>
      <c r="C88" s="34"/>
      <c r="D88" s="34"/>
      <c r="E88" s="34"/>
      <c r="F88" s="34"/>
      <c r="G88" s="34"/>
      <c r="H88" s="34"/>
      <c r="I88" s="34"/>
      <c r="J88" s="34"/>
      <c r="K88" s="34"/>
      <c r="L88" s="23"/>
      <c r="M88" s="24"/>
      <c r="N88" s="22"/>
      <c r="O88" s="22"/>
      <c r="P88" s="22"/>
      <c r="Q88" s="22"/>
      <c r="R88" s="22"/>
      <c r="S88" s="22"/>
      <c r="T88" s="22"/>
      <c r="U88" s="22"/>
      <c r="V88" s="22"/>
    </row>
    <row r="89" spans="1:22" s="20" customFormat="1" ht="16.5" customHeight="1">
      <c r="A89" s="23" t="s">
        <v>21</v>
      </c>
      <c r="B89" s="24" t="s">
        <v>11</v>
      </c>
      <c r="C89" s="34">
        <f>D89+E89</f>
        <v>8796499</v>
      </c>
      <c r="D89" s="34">
        <f>SUM(D91:D95)</f>
        <v>4383240</v>
      </c>
      <c r="E89" s="34">
        <f>SUM(E91:E95)</f>
        <v>4413259</v>
      </c>
      <c r="F89" s="34">
        <f>G89+H89</f>
        <v>195731</v>
      </c>
      <c r="G89" s="34">
        <f>SUM(G91:G95)</f>
        <v>97517</v>
      </c>
      <c r="H89" s="34">
        <f>SUM(H91:H95)</f>
        <v>98214</v>
      </c>
      <c r="I89" s="34">
        <f>J89+K89</f>
        <v>29951</v>
      </c>
      <c r="J89" s="34">
        <f>SUM(J91:J95)</f>
        <v>14821</v>
      </c>
      <c r="K89" s="34">
        <f>SUM(K91:K95)</f>
        <v>15130</v>
      </c>
      <c r="L89" s="23" t="s">
        <v>21</v>
      </c>
      <c r="M89" s="24" t="s">
        <v>11</v>
      </c>
      <c r="N89" s="22">
        <f aca="true" t="shared" si="22" ref="N89:V89">C89/C$7*100</f>
        <v>6.884743764545603</v>
      </c>
      <c r="O89" s="22">
        <f t="shared" si="22"/>
        <v>7.0301714814021725</v>
      </c>
      <c r="P89" s="22">
        <f t="shared" si="22"/>
        <v>6.746140804897756</v>
      </c>
      <c r="Q89" s="22">
        <f t="shared" si="22"/>
        <v>6.804148726188382</v>
      </c>
      <c r="R89" s="22">
        <f t="shared" si="22"/>
        <v>7.014652673375582</v>
      </c>
      <c r="S89" s="22">
        <f t="shared" si="22"/>
        <v>6.607276925188301</v>
      </c>
      <c r="T89" s="22">
        <f t="shared" si="22"/>
        <v>7.156596393387001</v>
      </c>
      <c r="U89" s="22">
        <f t="shared" si="22"/>
        <v>7.337165035470472</v>
      </c>
      <c r="V89" s="22">
        <f t="shared" si="22"/>
        <v>6.988129878527551</v>
      </c>
    </row>
    <row r="90" spans="1:22" s="20" customFormat="1" ht="16.5" customHeight="1">
      <c r="A90" s="23"/>
      <c r="B90" s="24"/>
      <c r="C90" s="34"/>
      <c r="D90" s="34"/>
      <c r="E90" s="34"/>
      <c r="F90" s="34"/>
      <c r="G90" s="34"/>
      <c r="H90" s="34"/>
      <c r="I90" s="34"/>
      <c r="J90" s="34"/>
      <c r="K90" s="34"/>
      <c r="L90" s="23"/>
      <c r="M90" s="24"/>
      <c r="N90" s="22"/>
      <c r="O90" s="22"/>
      <c r="P90" s="22"/>
      <c r="Q90" s="22"/>
      <c r="R90" s="22"/>
      <c r="S90" s="22"/>
      <c r="T90" s="22"/>
      <c r="U90" s="22"/>
      <c r="V90" s="22"/>
    </row>
    <row r="91" spans="1:22" s="20" customFormat="1" ht="16.5" customHeight="1">
      <c r="A91" s="23">
        <v>50</v>
      </c>
      <c r="B91" s="24"/>
      <c r="C91" s="34">
        <f>SUM(D91:E91)</f>
        <v>1631381</v>
      </c>
      <c r="D91" s="34">
        <v>816353</v>
      </c>
      <c r="E91" s="34">
        <v>815028</v>
      </c>
      <c r="F91" s="34">
        <f>SUM(G91:H91)</f>
        <v>35686</v>
      </c>
      <c r="G91" s="34">
        <v>17966</v>
      </c>
      <c r="H91" s="34">
        <v>17720</v>
      </c>
      <c r="I91" s="34">
        <f>SUM(J91:K91)</f>
        <v>5395</v>
      </c>
      <c r="J91" s="34">
        <v>2665</v>
      </c>
      <c r="K91" s="34">
        <v>2730</v>
      </c>
      <c r="L91" s="23">
        <v>50</v>
      </c>
      <c r="M91" s="24"/>
      <c r="N91" s="22">
        <f aca="true" t="shared" si="23" ref="N91:V95">C91/C$7*100</f>
        <v>1.2768307217846748</v>
      </c>
      <c r="O91" s="22">
        <f t="shared" si="23"/>
        <v>1.3093286197783165</v>
      </c>
      <c r="P91" s="22">
        <f t="shared" si="23"/>
        <v>1.2458579131508503</v>
      </c>
      <c r="Q91" s="22">
        <f t="shared" si="23"/>
        <v>1.2405436616721859</v>
      </c>
      <c r="R91" s="22">
        <f t="shared" si="23"/>
        <v>1.2923413346377115</v>
      </c>
      <c r="S91" s="22">
        <f t="shared" si="23"/>
        <v>1.1921003840016362</v>
      </c>
      <c r="T91" s="22">
        <f t="shared" si="23"/>
        <v>1.2891001149318175</v>
      </c>
      <c r="U91" s="22">
        <f t="shared" si="23"/>
        <v>1.3193134619478315</v>
      </c>
      <c r="V91" s="22">
        <f t="shared" si="23"/>
        <v>1.2609117361784674</v>
      </c>
    </row>
    <row r="92" spans="1:22" s="20" customFormat="1" ht="16.5" customHeight="1">
      <c r="A92" s="23">
        <v>51</v>
      </c>
      <c r="B92" s="24"/>
      <c r="C92" s="34">
        <f>SUM(D92:E92)</f>
        <v>1633864</v>
      </c>
      <c r="D92" s="34">
        <v>816299</v>
      </c>
      <c r="E92" s="34">
        <v>817565</v>
      </c>
      <c r="F92" s="34">
        <f>SUM(G92:H92)</f>
        <v>36049</v>
      </c>
      <c r="G92" s="34">
        <v>18045</v>
      </c>
      <c r="H92" s="34">
        <v>18004</v>
      </c>
      <c r="I92" s="34">
        <f>SUM(J92:K92)</f>
        <v>5357</v>
      </c>
      <c r="J92" s="34">
        <v>2673</v>
      </c>
      <c r="K92" s="34">
        <v>2684</v>
      </c>
      <c r="L92" s="23">
        <v>51</v>
      </c>
      <c r="M92" s="24"/>
      <c r="N92" s="22">
        <f t="shared" si="23"/>
        <v>1.2787740879769935</v>
      </c>
      <c r="O92" s="22">
        <f t="shared" si="23"/>
        <v>1.3092420104984241</v>
      </c>
      <c r="P92" s="22">
        <f t="shared" si="23"/>
        <v>1.2497359903772325</v>
      </c>
      <c r="Q92" s="22">
        <f t="shared" si="23"/>
        <v>1.2531625416023267</v>
      </c>
      <c r="R92" s="22">
        <f t="shared" si="23"/>
        <v>1.2980240111063956</v>
      </c>
      <c r="S92" s="22">
        <f t="shared" si="23"/>
        <v>1.2112062818039198</v>
      </c>
      <c r="T92" s="22">
        <f t="shared" si="23"/>
        <v>1.280020262407738</v>
      </c>
      <c r="U92" s="22">
        <f t="shared" si="23"/>
        <v>1.3232738775934534</v>
      </c>
      <c r="V92" s="22">
        <f t="shared" si="23"/>
        <v>1.2396656043600758</v>
      </c>
    </row>
    <row r="93" spans="1:22" s="20" customFormat="1" ht="16.5" customHeight="1">
      <c r="A93" s="23">
        <v>52</v>
      </c>
      <c r="B93" s="24"/>
      <c r="C93" s="34">
        <f>SUM(D93:E93)</f>
        <v>1739785</v>
      </c>
      <c r="D93" s="34">
        <v>865997</v>
      </c>
      <c r="E93" s="34">
        <v>873788</v>
      </c>
      <c r="F93" s="34">
        <f>SUM(G93:H93)</f>
        <v>39126</v>
      </c>
      <c r="G93" s="34">
        <v>19397</v>
      </c>
      <c r="H93" s="34">
        <v>19729</v>
      </c>
      <c r="I93" s="34">
        <f>SUM(J93:K93)</f>
        <v>6156</v>
      </c>
      <c r="J93" s="34">
        <v>2990</v>
      </c>
      <c r="K93" s="34">
        <v>3166</v>
      </c>
      <c r="L93" s="23">
        <v>52</v>
      </c>
      <c r="M93" s="24"/>
      <c r="N93" s="22">
        <f t="shared" si="23"/>
        <v>1.3616751312539195</v>
      </c>
      <c r="O93" s="22">
        <f t="shared" si="23"/>
        <v>1.3889514177594284</v>
      </c>
      <c r="P93" s="22">
        <f t="shared" si="23"/>
        <v>1.3356788898249572</v>
      </c>
      <c r="Q93" s="22">
        <f t="shared" si="23"/>
        <v>1.360127537594181</v>
      </c>
      <c r="R93" s="22">
        <f t="shared" si="23"/>
        <v>1.3952769045957747</v>
      </c>
      <c r="S93" s="22">
        <f t="shared" si="23"/>
        <v>1.3272544286663814</v>
      </c>
      <c r="T93" s="22">
        <f t="shared" si="23"/>
        <v>1.4709361089008839</v>
      </c>
      <c r="U93" s="22">
        <f t="shared" si="23"/>
        <v>1.4802053475512256</v>
      </c>
      <c r="V93" s="22">
        <f t="shared" si="23"/>
        <v>1.4622881160223546</v>
      </c>
    </row>
    <row r="94" spans="1:22" s="20" customFormat="1" ht="16.5" customHeight="1">
      <c r="A94" s="23">
        <v>53</v>
      </c>
      <c r="B94" s="24"/>
      <c r="C94" s="34">
        <f>SUM(D94:E94)</f>
        <v>1838150</v>
      </c>
      <c r="D94" s="34">
        <v>913501</v>
      </c>
      <c r="E94" s="34">
        <v>924649</v>
      </c>
      <c r="F94" s="34">
        <f>SUM(G94:H94)</f>
        <v>40129</v>
      </c>
      <c r="G94" s="34">
        <v>19919</v>
      </c>
      <c r="H94" s="34">
        <v>20210</v>
      </c>
      <c r="I94" s="34">
        <f>SUM(J94:K94)</f>
        <v>6134</v>
      </c>
      <c r="J94" s="34">
        <v>3033</v>
      </c>
      <c r="K94" s="34">
        <v>3101</v>
      </c>
      <c r="L94" s="23">
        <v>53</v>
      </c>
      <c r="M94" s="24"/>
      <c r="N94" s="22">
        <f t="shared" si="23"/>
        <v>1.438662330411167</v>
      </c>
      <c r="O94" s="22">
        <f t="shared" si="23"/>
        <v>1.4651419220559145</v>
      </c>
      <c r="P94" s="22">
        <f t="shared" si="23"/>
        <v>1.413425395860045</v>
      </c>
      <c r="Q94" s="22">
        <f t="shared" si="23"/>
        <v>1.3949945804865533</v>
      </c>
      <c r="R94" s="22">
        <f t="shared" si="23"/>
        <v>1.4328257288572066</v>
      </c>
      <c r="S94" s="22">
        <f t="shared" si="23"/>
        <v>1.3596133612117982</v>
      </c>
      <c r="T94" s="22">
        <f t="shared" si="23"/>
        <v>1.4656793521764169</v>
      </c>
      <c r="U94" s="22">
        <f t="shared" si="23"/>
        <v>1.5014925816464437</v>
      </c>
      <c r="V94" s="22">
        <f t="shared" si="23"/>
        <v>1.4322664080181053</v>
      </c>
    </row>
    <row r="95" spans="1:22" s="20" customFormat="1" ht="16.5" customHeight="1">
      <c r="A95" s="23">
        <v>54</v>
      </c>
      <c r="B95" s="24"/>
      <c r="C95" s="34">
        <f>SUM(D95:E95)</f>
        <v>1953319</v>
      </c>
      <c r="D95" s="34">
        <v>971090</v>
      </c>
      <c r="E95" s="34">
        <v>982229</v>
      </c>
      <c r="F95" s="34">
        <f>SUM(G95:H95)</f>
        <v>44741</v>
      </c>
      <c r="G95" s="34">
        <v>22190</v>
      </c>
      <c r="H95" s="34">
        <v>22551</v>
      </c>
      <c r="I95" s="34">
        <f>SUM(J95:K95)</f>
        <v>6909</v>
      </c>
      <c r="J95" s="34">
        <v>3460</v>
      </c>
      <c r="K95" s="34">
        <v>3449</v>
      </c>
      <c r="L95" s="23">
        <v>54</v>
      </c>
      <c r="M95" s="24"/>
      <c r="N95" s="22">
        <f t="shared" si="23"/>
        <v>1.528801493118848</v>
      </c>
      <c r="O95" s="22">
        <f t="shared" si="23"/>
        <v>1.5575075113100894</v>
      </c>
      <c r="P95" s="22">
        <f t="shared" si="23"/>
        <v>1.5014426156846716</v>
      </c>
      <c r="Q95" s="22">
        <f t="shared" si="23"/>
        <v>1.5553204048331355</v>
      </c>
      <c r="R95" s="22">
        <f t="shared" si="23"/>
        <v>1.5961846941784936</v>
      </c>
      <c r="S95" s="22">
        <f t="shared" si="23"/>
        <v>1.5171024695045654</v>
      </c>
      <c r="T95" s="22">
        <f t="shared" si="23"/>
        <v>1.650860554970144</v>
      </c>
      <c r="U95" s="22">
        <f t="shared" si="23"/>
        <v>1.7128797667315183</v>
      </c>
      <c r="V95" s="22">
        <f t="shared" si="23"/>
        <v>1.5929980139485476</v>
      </c>
    </row>
    <row r="96" spans="1:22" s="20" customFormat="1" ht="16.5" customHeight="1">
      <c r="A96" s="23"/>
      <c r="B96" s="24"/>
      <c r="C96" s="34"/>
      <c r="D96" s="34"/>
      <c r="E96" s="34"/>
      <c r="F96" s="34"/>
      <c r="G96" s="34"/>
      <c r="H96" s="34"/>
      <c r="I96" s="34"/>
      <c r="J96" s="34"/>
      <c r="K96" s="34"/>
      <c r="L96" s="23"/>
      <c r="M96" s="24"/>
      <c r="N96" s="22"/>
      <c r="O96" s="22"/>
      <c r="P96" s="22"/>
      <c r="Q96" s="22"/>
      <c r="R96" s="22"/>
      <c r="S96" s="22"/>
      <c r="T96" s="22"/>
      <c r="U96" s="22"/>
      <c r="V96" s="22"/>
    </row>
    <row r="97" spans="1:22" s="20" customFormat="1" ht="16.5" customHeight="1">
      <c r="A97" s="23" t="s">
        <v>22</v>
      </c>
      <c r="B97" s="24" t="s">
        <v>11</v>
      </c>
      <c r="C97" s="34">
        <f>D97+E97</f>
        <v>10255164</v>
      </c>
      <c r="D97" s="34">
        <f>SUM(D99:D103)</f>
        <v>5077369</v>
      </c>
      <c r="E97" s="34">
        <f>SUM(E99:E103)</f>
        <v>5177795</v>
      </c>
      <c r="F97" s="34">
        <f>G97+H97</f>
        <v>238977</v>
      </c>
      <c r="G97" s="34">
        <f>SUM(G99:G103)</f>
        <v>118374</v>
      </c>
      <c r="H97" s="34">
        <f>SUM(H99:H103)</f>
        <v>120603</v>
      </c>
      <c r="I97" s="34">
        <f>J97+K97</f>
        <v>34667</v>
      </c>
      <c r="J97" s="34">
        <f>SUM(J99:J103)</f>
        <v>17153</v>
      </c>
      <c r="K97" s="34">
        <f>SUM(K99:K103)</f>
        <v>17514</v>
      </c>
      <c r="L97" s="23" t="s">
        <v>22</v>
      </c>
      <c r="M97" s="24" t="s">
        <v>11</v>
      </c>
      <c r="N97" s="22">
        <f aca="true" t="shared" si="24" ref="N97:V97">C97/C$7*100</f>
        <v>8.02639509234214</v>
      </c>
      <c r="O97" s="22">
        <f t="shared" si="24"/>
        <v>8.14346801552173</v>
      </c>
      <c r="P97" s="22">
        <f t="shared" si="24"/>
        <v>7.914816268180856</v>
      </c>
      <c r="Q97" s="22">
        <f t="shared" si="24"/>
        <v>8.307498812851929</v>
      </c>
      <c r="R97" s="22">
        <f t="shared" si="24"/>
        <v>8.514951193721721</v>
      </c>
      <c r="S97" s="22">
        <f t="shared" si="24"/>
        <v>8.113480960031</v>
      </c>
      <c r="T97" s="22">
        <f t="shared" si="24"/>
        <v>8.283453880322766</v>
      </c>
      <c r="U97" s="22">
        <f t="shared" si="24"/>
        <v>8.491626196169289</v>
      </c>
      <c r="V97" s="22">
        <f t="shared" si="24"/>
        <v>8.089233753637245</v>
      </c>
    </row>
    <row r="98" spans="1:22" s="20" customFormat="1" ht="16.5" customHeight="1">
      <c r="A98" s="23"/>
      <c r="B98" s="24"/>
      <c r="C98" s="34"/>
      <c r="D98" s="34"/>
      <c r="E98" s="34"/>
      <c r="F98" s="34"/>
      <c r="G98" s="34"/>
      <c r="H98" s="34"/>
      <c r="I98" s="34"/>
      <c r="J98" s="34"/>
      <c r="K98" s="34"/>
      <c r="L98" s="23"/>
      <c r="M98" s="24"/>
      <c r="N98" s="22"/>
      <c r="O98" s="22"/>
      <c r="P98" s="22"/>
      <c r="Q98" s="22"/>
      <c r="R98" s="22"/>
      <c r="S98" s="22"/>
      <c r="T98" s="22"/>
      <c r="U98" s="22"/>
      <c r="V98" s="22"/>
    </row>
    <row r="99" spans="1:22" s="20" customFormat="1" ht="16.5" customHeight="1">
      <c r="A99" s="23">
        <v>55</v>
      </c>
      <c r="B99" s="24"/>
      <c r="C99" s="34">
        <f>SUM(D99:E99)</f>
        <v>2104329</v>
      </c>
      <c r="D99" s="34">
        <v>1043747</v>
      </c>
      <c r="E99" s="34">
        <v>1060582</v>
      </c>
      <c r="F99" s="34">
        <f>SUM(G99:H99)</f>
        <v>47561</v>
      </c>
      <c r="G99" s="34">
        <v>23493</v>
      </c>
      <c r="H99" s="34">
        <v>24068</v>
      </c>
      <c r="I99" s="34">
        <f>SUM(J99:K99)</f>
        <v>7074</v>
      </c>
      <c r="J99" s="34">
        <v>3537</v>
      </c>
      <c r="K99" s="34">
        <v>3537</v>
      </c>
      <c r="L99" s="23">
        <v>55</v>
      </c>
      <c r="M99" s="24"/>
      <c r="N99" s="22">
        <f aca="true" t="shared" si="25" ref="N99:V103">C99/C$7*100</f>
        <v>1.6469922819638227</v>
      </c>
      <c r="O99" s="22">
        <f t="shared" si="25"/>
        <v>1.6740402974053608</v>
      </c>
      <c r="P99" s="22">
        <f t="shared" si="25"/>
        <v>1.6212135990976446</v>
      </c>
      <c r="Q99" s="22">
        <f t="shared" si="25"/>
        <v>1.6533513728854685</v>
      </c>
      <c r="R99" s="22">
        <f t="shared" si="25"/>
        <v>1.6899128896050182</v>
      </c>
      <c r="S99" s="22">
        <f t="shared" si="25"/>
        <v>1.6191575644554954</v>
      </c>
      <c r="T99" s="22">
        <f t="shared" si="25"/>
        <v>1.690286230403647</v>
      </c>
      <c r="U99" s="22">
        <f t="shared" si="25"/>
        <v>1.7509987673206304</v>
      </c>
      <c r="V99" s="22">
        <f t="shared" si="25"/>
        <v>1.6336427878619924</v>
      </c>
    </row>
    <row r="100" spans="1:22" s="20" customFormat="1" ht="16.5" customHeight="1">
      <c r="A100" s="23">
        <v>56</v>
      </c>
      <c r="B100" s="24"/>
      <c r="C100" s="34">
        <f>SUM(D100:E100)</f>
        <v>2309454</v>
      </c>
      <c r="D100" s="34">
        <v>1145025</v>
      </c>
      <c r="E100" s="34">
        <v>1164429</v>
      </c>
      <c r="F100" s="34">
        <f>SUM(G100:H100)</f>
        <v>53524</v>
      </c>
      <c r="G100" s="34">
        <v>26415</v>
      </c>
      <c r="H100" s="34">
        <v>27109</v>
      </c>
      <c r="I100" s="34">
        <f>SUM(J100:K100)</f>
        <v>7633</v>
      </c>
      <c r="J100" s="34">
        <v>3743</v>
      </c>
      <c r="K100" s="34">
        <v>3890</v>
      </c>
      <c r="L100" s="23">
        <v>56</v>
      </c>
      <c r="M100" s="24"/>
      <c r="N100" s="22">
        <f t="shared" si="25"/>
        <v>1.8075371833731695</v>
      </c>
      <c r="O100" s="22">
        <f t="shared" si="25"/>
        <v>1.8364776057191765</v>
      </c>
      <c r="P100" s="22">
        <f t="shared" si="25"/>
        <v>1.7799549021043835</v>
      </c>
      <c r="Q100" s="22">
        <f t="shared" si="25"/>
        <v>1.860641678735136</v>
      </c>
      <c r="R100" s="22">
        <f t="shared" si="25"/>
        <v>1.9000999863328034</v>
      </c>
      <c r="S100" s="22">
        <f t="shared" si="25"/>
        <v>1.823738674373609</v>
      </c>
      <c r="T100" s="22">
        <f t="shared" si="25"/>
        <v>1.8238556399026065</v>
      </c>
      <c r="U100" s="22">
        <f t="shared" si="25"/>
        <v>1.852979470195397</v>
      </c>
      <c r="V100" s="22">
        <f t="shared" si="25"/>
        <v>1.7966837559466078</v>
      </c>
    </row>
    <row r="101" spans="1:22" s="20" customFormat="1" ht="16.5" customHeight="1">
      <c r="A101" s="23">
        <v>57</v>
      </c>
      <c r="B101" s="24"/>
      <c r="C101" s="34">
        <f>SUM(D101:E101)</f>
        <v>2293251</v>
      </c>
      <c r="D101" s="34">
        <v>1135716</v>
      </c>
      <c r="E101" s="34">
        <v>1157535</v>
      </c>
      <c r="F101" s="34">
        <f>SUM(G101:H101)</f>
        <v>51958</v>
      </c>
      <c r="G101" s="34">
        <v>25720</v>
      </c>
      <c r="H101" s="34">
        <v>26238</v>
      </c>
      <c r="I101" s="34">
        <f>SUM(J101:K101)</f>
        <v>7604</v>
      </c>
      <c r="J101" s="34">
        <v>3745</v>
      </c>
      <c r="K101" s="34">
        <v>3859</v>
      </c>
      <c r="L101" s="23">
        <v>57</v>
      </c>
      <c r="M101" s="24"/>
      <c r="N101" s="22">
        <f t="shared" si="25"/>
        <v>1.7948556036655003</v>
      </c>
      <c r="O101" s="22">
        <f t="shared" si="25"/>
        <v>1.8215471281910527</v>
      </c>
      <c r="P101" s="22">
        <f t="shared" si="25"/>
        <v>1.7694166820024213</v>
      </c>
      <c r="Q101" s="22">
        <f t="shared" si="25"/>
        <v>1.8062032049869257</v>
      </c>
      <c r="R101" s="22">
        <f t="shared" si="25"/>
        <v>1.8501068199310886</v>
      </c>
      <c r="S101" s="22">
        <f t="shared" si="25"/>
        <v>1.7651427694940702</v>
      </c>
      <c r="T101" s="22">
        <f t="shared" si="25"/>
        <v>1.816926278765809</v>
      </c>
      <c r="U101" s="22">
        <f t="shared" si="25"/>
        <v>1.8539695741068025</v>
      </c>
      <c r="V101" s="22">
        <f t="shared" si="25"/>
        <v>1.782365710590735</v>
      </c>
    </row>
    <row r="102" spans="1:22" s="20" customFormat="1" ht="16.5" customHeight="1">
      <c r="A102" s="23">
        <v>58</v>
      </c>
      <c r="B102" s="24"/>
      <c r="C102" s="34">
        <f>SUM(D102:E102)</f>
        <v>2180630</v>
      </c>
      <c r="D102" s="34">
        <v>1079446</v>
      </c>
      <c r="E102" s="34">
        <v>1101184</v>
      </c>
      <c r="F102" s="34">
        <f>SUM(G102:H102)</f>
        <v>53230</v>
      </c>
      <c r="G102" s="34">
        <v>26572</v>
      </c>
      <c r="H102" s="34">
        <v>26658</v>
      </c>
      <c r="I102" s="34">
        <f>SUM(J102:K102)</f>
        <v>7778</v>
      </c>
      <c r="J102" s="34">
        <v>3926</v>
      </c>
      <c r="K102" s="34">
        <v>3852</v>
      </c>
      <c r="L102" s="23">
        <v>58</v>
      </c>
      <c r="M102" s="24"/>
      <c r="N102" s="22">
        <f t="shared" si="25"/>
        <v>1.70671068061067</v>
      </c>
      <c r="O102" s="22">
        <f t="shared" si="25"/>
        <v>1.7312970507920282</v>
      </c>
      <c r="P102" s="22">
        <f t="shared" si="25"/>
        <v>1.683278120794753</v>
      </c>
      <c r="Q102" s="22">
        <f t="shared" si="25"/>
        <v>1.850421428874361</v>
      </c>
      <c r="R102" s="22">
        <f t="shared" si="25"/>
        <v>1.9113934066566438</v>
      </c>
      <c r="S102" s="22">
        <f t="shared" si="25"/>
        <v>1.7933979704692786</v>
      </c>
      <c r="T102" s="22">
        <f t="shared" si="25"/>
        <v>1.8585024455865944</v>
      </c>
      <c r="U102" s="22">
        <f t="shared" si="25"/>
        <v>1.9435739780890007</v>
      </c>
      <c r="V102" s="22">
        <f t="shared" si="25"/>
        <v>1.779132603574893</v>
      </c>
    </row>
    <row r="103" spans="1:22" s="20" customFormat="1" ht="16.5" customHeight="1">
      <c r="A103" s="23">
        <v>59</v>
      </c>
      <c r="B103" s="24"/>
      <c r="C103" s="34">
        <f>SUM(D103:E103)</f>
        <v>1367500</v>
      </c>
      <c r="D103" s="34">
        <v>673435</v>
      </c>
      <c r="E103" s="34">
        <v>694065</v>
      </c>
      <c r="F103" s="34">
        <f>SUM(G103:H103)</f>
        <v>32704</v>
      </c>
      <c r="G103" s="34">
        <v>16174</v>
      </c>
      <c r="H103" s="34">
        <v>16530</v>
      </c>
      <c r="I103" s="34">
        <f>SUM(J103:K103)</f>
        <v>4578</v>
      </c>
      <c r="J103" s="34">
        <v>2202</v>
      </c>
      <c r="K103" s="34">
        <v>2376</v>
      </c>
      <c r="L103" s="23">
        <v>59</v>
      </c>
      <c r="M103" s="24"/>
      <c r="N103" s="22">
        <f t="shared" si="25"/>
        <v>1.070299342728978</v>
      </c>
      <c r="O103" s="22">
        <f t="shared" si="25"/>
        <v>1.0801059334141119</v>
      </c>
      <c r="P103" s="22">
        <f t="shared" si="25"/>
        <v>1.060952964181654</v>
      </c>
      <c r="Q103" s="22">
        <f t="shared" si="25"/>
        <v>1.1368811273700379</v>
      </c>
      <c r="R103" s="22">
        <f t="shared" si="25"/>
        <v>1.1634380911961675</v>
      </c>
      <c r="S103" s="22">
        <f t="shared" si="25"/>
        <v>1.1120439812385465</v>
      </c>
      <c r="T103" s="22">
        <f t="shared" si="25"/>
        <v>1.0938832856641076</v>
      </c>
      <c r="U103" s="22">
        <f t="shared" si="25"/>
        <v>1.0901044064574577</v>
      </c>
      <c r="V103" s="22">
        <f t="shared" si="25"/>
        <v>1.097408895663018</v>
      </c>
    </row>
    <row r="104" spans="1:22" s="20" customFormat="1" ht="16.5" customHeight="1">
      <c r="A104" s="23"/>
      <c r="B104" s="24"/>
      <c r="C104" s="34"/>
      <c r="D104" s="34"/>
      <c r="E104" s="34"/>
      <c r="F104" s="34"/>
      <c r="G104" s="34"/>
      <c r="H104" s="34"/>
      <c r="I104" s="34"/>
      <c r="J104" s="34"/>
      <c r="K104" s="34"/>
      <c r="L104" s="23"/>
      <c r="M104" s="24"/>
      <c r="N104" s="22"/>
      <c r="O104" s="22"/>
      <c r="P104" s="22"/>
      <c r="Q104" s="22"/>
      <c r="R104" s="22"/>
      <c r="S104" s="22"/>
      <c r="T104" s="22"/>
      <c r="U104" s="22"/>
      <c r="V104" s="22"/>
    </row>
    <row r="105" spans="1:22" s="20" customFormat="1" ht="16.5" customHeight="1">
      <c r="A105" s="23" t="s">
        <v>23</v>
      </c>
      <c r="B105" s="24" t="s">
        <v>11</v>
      </c>
      <c r="C105" s="34">
        <f>D105+E105</f>
        <v>8544629</v>
      </c>
      <c r="D105" s="34">
        <f>SUM(D107:D111)</f>
        <v>4154529</v>
      </c>
      <c r="E105" s="34">
        <f>SUM(E107:E111)</f>
        <v>4390100</v>
      </c>
      <c r="F105" s="34">
        <f>G105+H105</f>
        <v>197846</v>
      </c>
      <c r="G105" s="34">
        <f>SUM(G107:G111)</f>
        <v>95867</v>
      </c>
      <c r="H105" s="34">
        <f>SUM(H107:H111)</f>
        <v>101979</v>
      </c>
      <c r="I105" s="34">
        <f>J105+K105</f>
        <v>28856</v>
      </c>
      <c r="J105" s="34">
        <f>SUM(J107:J111)</f>
        <v>13987</v>
      </c>
      <c r="K105" s="34">
        <f>SUM(K107:K111)</f>
        <v>14869</v>
      </c>
      <c r="L105" s="23" t="s">
        <v>23</v>
      </c>
      <c r="M105" s="24" t="s">
        <v>11</v>
      </c>
      <c r="N105" s="22">
        <f aca="true" t="shared" si="26" ref="N105:V105">C105/C$7*100</f>
        <v>6.687613018327579</v>
      </c>
      <c r="O105" s="22">
        <f t="shared" si="26"/>
        <v>6.663347499671085</v>
      </c>
      <c r="P105" s="22">
        <f t="shared" si="26"/>
        <v>6.710739783815462</v>
      </c>
      <c r="Q105" s="22">
        <f t="shared" si="26"/>
        <v>6.877671952227632</v>
      </c>
      <c r="R105" s="22">
        <f t="shared" si="26"/>
        <v>6.895963861054964</v>
      </c>
      <c r="S105" s="22">
        <f t="shared" si="26"/>
        <v>6.860564619644631</v>
      </c>
      <c r="T105" s="22">
        <f t="shared" si="26"/>
        <v>6.894953274601025</v>
      </c>
      <c r="U105" s="22">
        <f t="shared" si="26"/>
        <v>6.924291704414379</v>
      </c>
      <c r="V105" s="22">
        <f t="shared" si="26"/>
        <v>6.867581174079719</v>
      </c>
    </row>
    <row r="106" spans="1:22" s="20" customFormat="1" ht="16.5" customHeight="1">
      <c r="A106" s="23"/>
      <c r="B106" s="24"/>
      <c r="C106" s="34"/>
      <c r="D106" s="34"/>
      <c r="E106" s="34"/>
      <c r="F106" s="34"/>
      <c r="G106" s="34"/>
      <c r="H106" s="34"/>
      <c r="I106" s="34"/>
      <c r="J106" s="34"/>
      <c r="K106" s="34"/>
      <c r="L106" s="23"/>
      <c r="M106" s="24"/>
      <c r="N106" s="22"/>
      <c r="O106" s="22"/>
      <c r="P106" s="22"/>
      <c r="Q106" s="22"/>
      <c r="R106" s="22"/>
      <c r="S106" s="22"/>
      <c r="T106" s="22"/>
      <c r="U106" s="22"/>
      <c r="V106" s="22"/>
    </row>
    <row r="107" spans="1:22" s="20" customFormat="1" ht="16.5" customHeight="1">
      <c r="A107" s="23">
        <v>60</v>
      </c>
      <c r="B107" s="24"/>
      <c r="C107" s="34">
        <f>SUM(D107:E107)</f>
        <v>1470910</v>
      </c>
      <c r="D107" s="34">
        <v>718324</v>
      </c>
      <c r="E107" s="34">
        <v>752586</v>
      </c>
      <c r="F107" s="34">
        <f>SUM(G107:H107)</f>
        <v>35829</v>
      </c>
      <c r="G107" s="34">
        <v>17486</v>
      </c>
      <c r="H107" s="34">
        <v>18343</v>
      </c>
      <c r="I107" s="34">
        <f>SUM(J107:K107)</f>
        <v>5156</v>
      </c>
      <c r="J107" s="34">
        <v>2527</v>
      </c>
      <c r="K107" s="34">
        <v>2629</v>
      </c>
      <c r="L107" s="23">
        <v>60</v>
      </c>
      <c r="M107" s="24"/>
      <c r="N107" s="22">
        <f aca="true" t="shared" si="27" ref="N107:V111">C107/C$7*100</f>
        <v>1.151235105092125</v>
      </c>
      <c r="O107" s="22">
        <f t="shared" si="27"/>
        <v>1.152102303138029</v>
      </c>
      <c r="P107" s="22">
        <f t="shared" si="27"/>
        <v>1.150408603663366</v>
      </c>
      <c r="Q107" s="22">
        <f t="shared" si="27"/>
        <v>1.2455147355840595</v>
      </c>
      <c r="R107" s="22">
        <f t="shared" si="27"/>
        <v>1.2578136801444408</v>
      </c>
      <c r="S107" s="22">
        <f t="shared" si="27"/>
        <v>1.2340122654481949</v>
      </c>
      <c r="T107" s="22">
        <f t="shared" si="27"/>
        <v>1.2319926214251067</v>
      </c>
      <c r="U107" s="22">
        <f t="shared" si="27"/>
        <v>1.2509962920608517</v>
      </c>
      <c r="V107" s="22">
        <f t="shared" si="27"/>
        <v>1.2142626206641727</v>
      </c>
    </row>
    <row r="108" spans="1:22" s="20" customFormat="1" ht="16.5" customHeight="1">
      <c r="A108" s="23">
        <v>61</v>
      </c>
      <c r="B108" s="24"/>
      <c r="C108" s="34">
        <f>SUM(D108:E108)</f>
        <v>1795818</v>
      </c>
      <c r="D108" s="34">
        <v>874355</v>
      </c>
      <c r="E108" s="34">
        <v>921463</v>
      </c>
      <c r="F108" s="34">
        <f>SUM(G108:H108)</f>
        <v>40918</v>
      </c>
      <c r="G108" s="34">
        <v>20051</v>
      </c>
      <c r="H108" s="34">
        <v>20867</v>
      </c>
      <c r="I108" s="34">
        <f>SUM(J108:K108)</f>
        <v>5998</v>
      </c>
      <c r="J108" s="34">
        <v>2925</v>
      </c>
      <c r="K108" s="34">
        <v>3073</v>
      </c>
      <c r="L108" s="23">
        <v>61</v>
      </c>
      <c r="M108" s="24"/>
      <c r="N108" s="22">
        <f t="shared" si="27"/>
        <v>1.4055304022382946</v>
      </c>
      <c r="O108" s="22">
        <f t="shared" si="27"/>
        <v>1.4023566096361133</v>
      </c>
      <c r="P108" s="22">
        <f t="shared" si="27"/>
        <v>1.4085552523664489</v>
      </c>
      <c r="Q108" s="22">
        <f t="shared" si="27"/>
        <v>1.4224223938884295</v>
      </c>
      <c r="R108" s="22">
        <f t="shared" si="27"/>
        <v>1.442320833842856</v>
      </c>
      <c r="S108" s="22">
        <f t="shared" si="27"/>
        <v>1.403812568451588</v>
      </c>
      <c r="T108" s="22">
        <f t="shared" si="27"/>
        <v>1.433183037879711</v>
      </c>
      <c r="U108" s="22">
        <f t="shared" si="27"/>
        <v>1.4480269704305466</v>
      </c>
      <c r="V108" s="22">
        <f t="shared" si="27"/>
        <v>1.4193339799547364</v>
      </c>
    </row>
    <row r="109" spans="1:22" s="20" customFormat="1" ht="16.5" customHeight="1">
      <c r="A109" s="23">
        <v>62</v>
      </c>
      <c r="B109" s="24"/>
      <c r="C109" s="34">
        <f>SUM(D109:E109)</f>
        <v>1745049</v>
      </c>
      <c r="D109" s="34">
        <v>849367</v>
      </c>
      <c r="E109" s="34">
        <v>895682</v>
      </c>
      <c r="F109" s="34">
        <f>SUM(G109:H109)</f>
        <v>39621</v>
      </c>
      <c r="G109" s="34">
        <v>19057</v>
      </c>
      <c r="H109" s="34">
        <v>20564</v>
      </c>
      <c r="I109" s="34">
        <f>SUM(J109:K109)</f>
        <v>5686</v>
      </c>
      <c r="J109" s="34">
        <v>2767</v>
      </c>
      <c r="K109" s="34">
        <v>2919</v>
      </c>
      <c r="L109" s="23">
        <v>62</v>
      </c>
      <c r="M109" s="24"/>
      <c r="N109" s="22">
        <f t="shared" si="27"/>
        <v>1.3657950988883805</v>
      </c>
      <c r="O109" s="22">
        <f t="shared" si="27"/>
        <v>1.3622789673036655</v>
      </c>
      <c r="P109" s="22">
        <f t="shared" si="27"/>
        <v>1.3691462224203093</v>
      </c>
      <c r="Q109" s="22">
        <f t="shared" si="27"/>
        <v>1.3773351011352821</v>
      </c>
      <c r="R109" s="22">
        <f t="shared" si="27"/>
        <v>1.3708198159963747</v>
      </c>
      <c r="S109" s="22">
        <f t="shared" si="27"/>
        <v>1.3834284591766166</v>
      </c>
      <c r="T109" s="22">
        <f t="shared" si="27"/>
        <v>1.3586326697872686</v>
      </c>
      <c r="U109" s="22">
        <f t="shared" si="27"/>
        <v>1.369808761429512</v>
      </c>
      <c r="V109" s="22">
        <f t="shared" si="27"/>
        <v>1.3482056256062076</v>
      </c>
    </row>
    <row r="110" spans="1:22" s="20" customFormat="1" ht="16.5" customHeight="1">
      <c r="A110" s="23">
        <v>63</v>
      </c>
      <c r="B110" s="24"/>
      <c r="C110" s="34">
        <f>SUM(D110:E110)</f>
        <v>1791638</v>
      </c>
      <c r="D110" s="34">
        <v>869302</v>
      </c>
      <c r="E110" s="34">
        <v>922336</v>
      </c>
      <c r="F110" s="34">
        <f>SUM(G110:H110)</f>
        <v>41307</v>
      </c>
      <c r="G110" s="34">
        <v>19902</v>
      </c>
      <c r="H110" s="34">
        <v>21405</v>
      </c>
      <c r="I110" s="34">
        <f>SUM(J110:K110)</f>
        <v>6041</v>
      </c>
      <c r="J110" s="34">
        <v>2880</v>
      </c>
      <c r="K110" s="34">
        <v>3161</v>
      </c>
      <c r="L110" s="23">
        <v>63</v>
      </c>
      <c r="M110" s="24"/>
      <c r="N110" s="22">
        <f t="shared" si="27"/>
        <v>1.402258847391781</v>
      </c>
      <c r="O110" s="22">
        <f t="shared" si="27"/>
        <v>1.3942522264639563</v>
      </c>
      <c r="P110" s="22">
        <f t="shared" si="27"/>
        <v>1.4098897267135642</v>
      </c>
      <c r="Q110" s="22">
        <f t="shared" si="27"/>
        <v>1.435945105438911</v>
      </c>
      <c r="R110" s="22">
        <f t="shared" si="27"/>
        <v>1.4316028744272367</v>
      </c>
      <c r="S110" s="22">
        <f t="shared" si="27"/>
        <v>1.4400061354150688</v>
      </c>
      <c r="T110" s="22">
        <f t="shared" si="27"/>
        <v>1.4434576078411694</v>
      </c>
      <c r="U110" s="22">
        <f t="shared" si="27"/>
        <v>1.425749632423923</v>
      </c>
      <c r="V110" s="22">
        <f t="shared" si="27"/>
        <v>1.4599787538681817</v>
      </c>
    </row>
    <row r="111" spans="1:22" s="20" customFormat="1" ht="16.5" customHeight="1">
      <c r="A111" s="23">
        <v>64</v>
      </c>
      <c r="B111" s="24"/>
      <c r="C111" s="34">
        <f>SUM(D111:E111)</f>
        <v>1741214</v>
      </c>
      <c r="D111" s="34">
        <v>843181</v>
      </c>
      <c r="E111" s="34">
        <v>898033</v>
      </c>
      <c r="F111" s="34">
        <f>SUM(G111:H111)</f>
        <v>40171</v>
      </c>
      <c r="G111" s="34">
        <v>19371</v>
      </c>
      <c r="H111" s="34">
        <v>20800</v>
      </c>
      <c r="I111" s="34">
        <f>SUM(J111:K111)</f>
        <v>5975</v>
      </c>
      <c r="J111" s="34">
        <v>2888</v>
      </c>
      <c r="K111" s="34">
        <v>3087</v>
      </c>
      <c r="L111" s="23">
        <v>64</v>
      </c>
      <c r="M111" s="24"/>
      <c r="N111" s="22">
        <f t="shared" si="27"/>
        <v>1.362793564716998</v>
      </c>
      <c r="O111" s="22">
        <f t="shared" si="27"/>
        <v>1.3523573931293211</v>
      </c>
      <c r="P111" s="22">
        <f t="shared" si="27"/>
        <v>1.3727399786517733</v>
      </c>
      <c r="Q111" s="22">
        <f t="shared" si="27"/>
        <v>1.39645461618095</v>
      </c>
      <c r="R111" s="22">
        <f t="shared" si="27"/>
        <v>1.3934066566440557</v>
      </c>
      <c r="S111" s="22">
        <f t="shared" si="27"/>
        <v>1.399305191153162</v>
      </c>
      <c r="T111" s="22">
        <f t="shared" si="27"/>
        <v>1.4276873376677683</v>
      </c>
      <c r="U111" s="22">
        <f t="shared" si="27"/>
        <v>1.4297100480695448</v>
      </c>
      <c r="V111" s="22">
        <f t="shared" si="27"/>
        <v>1.425800193986421</v>
      </c>
    </row>
    <row r="112" spans="1:22" s="20" customFormat="1" ht="16.5" customHeight="1">
      <c r="A112" s="23"/>
      <c r="B112" s="24"/>
      <c r="C112" s="34"/>
      <c r="D112" s="34"/>
      <c r="E112" s="34"/>
      <c r="F112" s="34"/>
      <c r="G112" s="34"/>
      <c r="H112" s="34"/>
      <c r="I112" s="34"/>
      <c r="J112" s="34"/>
      <c r="K112" s="34"/>
      <c r="L112" s="23"/>
      <c r="M112" s="24"/>
      <c r="N112" s="22"/>
      <c r="O112" s="22"/>
      <c r="P112" s="22"/>
      <c r="Q112" s="22"/>
      <c r="R112" s="22"/>
      <c r="S112" s="22"/>
      <c r="T112" s="22"/>
      <c r="U112" s="22"/>
      <c r="V112" s="22"/>
    </row>
    <row r="113" spans="1:22" s="20" customFormat="1" ht="16.5" customHeight="1">
      <c r="A113" s="25" t="s">
        <v>24</v>
      </c>
      <c r="B113" s="24" t="s">
        <v>11</v>
      </c>
      <c r="C113" s="34">
        <f>D113+E113</f>
        <v>7432610</v>
      </c>
      <c r="D113" s="34">
        <f>SUM(D115:D119)</f>
        <v>3545006</v>
      </c>
      <c r="E113" s="34">
        <f>SUM(E115:E119)</f>
        <v>3887604</v>
      </c>
      <c r="F113" s="34">
        <f>G113+H113</f>
        <v>162463</v>
      </c>
      <c r="G113" s="34">
        <f>SUM(G115:G119)</f>
        <v>76935</v>
      </c>
      <c r="H113" s="34">
        <f>SUM(H115:H119)</f>
        <v>85528</v>
      </c>
      <c r="I113" s="34">
        <f>J113+K113</f>
        <v>23797</v>
      </c>
      <c r="J113" s="34">
        <f>SUM(J115:J119)</f>
        <v>11355</v>
      </c>
      <c r="K113" s="34">
        <f>SUM(K115:K119)</f>
        <v>12442</v>
      </c>
      <c r="L113" s="25" t="s">
        <v>24</v>
      </c>
      <c r="M113" s="24" t="s">
        <v>11</v>
      </c>
      <c r="N113" s="22">
        <f aca="true" t="shared" si="28" ref="N113:V113">C113/C$7*100</f>
        <v>5.817270638216328</v>
      </c>
      <c r="O113" s="22">
        <f t="shared" si="28"/>
        <v>5.685748460636331</v>
      </c>
      <c r="P113" s="22">
        <f t="shared" si="28"/>
        <v>5.942620629716891</v>
      </c>
      <c r="Q113" s="22">
        <f t="shared" si="28"/>
        <v>5.647661405207878</v>
      </c>
      <c r="R113" s="22">
        <f t="shared" si="28"/>
        <v>5.534135621749545</v>
      </c>
      <c r="S113" s="22">
        <f t="shared" si="28"/>
        <v>5.753835307160944</v>
      </c>
      <c r="T113" s="22">
        <f t="shared" si="28"/>
        <v>5.686138171461068</v>
      </c>
      <c r="U113" s="22">
        <f t="shared" si="28"/>
        <v>5.621314957004738</v>
      </c>
      <c r="V113" s="22">
        <f t="shared" si="28"/>
        <v>5.746616784444136</v>
      </c>
    </row>
    <row r="114" spans="1:22" s="20" customFormat="1" ht="16.5" customHeight="1">
      <c r="A114" s="23"/>
      <c r="B114" s="24"/>
      <c r="C114" s="34"/>
      <c r="D114" s="34"/>
      <c r="E114" s="34"/>
      <c r="F114" s="34"/>
      <c r="G114" s="34"/>
      <c r="H114" s="34"/>
      <c r="I114" s="34"/>
      <c r="J114" s="34"/>
      <c r="K114" s="34"/>
      <c r="L114" s="23"/>
      <c r="M114" s="24"/>
      <c r="N114" s="22"/>
      <c r="O114" s="22"/>
      <c r="P114" s="22"/>
      <c r="Q114" s="22"/>
      <c r="R114" s="22"/>
      <c r="S114" s="22"/>
      <c r="T114" s="22"/>
      <c r="U114" s="22"/>
      <c r="V114" s="22"/>
    </row>
    <row r="115" spans="1:22" s="20" customFormat="1" ht="16.5" customHeight="1">
      <c r="A115" s="23">
        <v>65</v>
      </c>
      <c r="B115" s="24"/>
      <c r="C115" s="34">
        <f>SUM(D115:E115)</f>
        <v>1584111</v>
      </c>
      <c r="D115" s="34">
        <v>763350</v>
      </c>
      <c r="E115" s="34">
        <v>820761</v>
      </c>
      <c r="F115" s="34">
        <f>SUM(G115:H115)</f>
        <v>34170</v>
      </c>
      <c r="G115" s="34">
        <v>16367</v>
      </c>
      <c r="H115" s="34">
        <v>17803</v>
      </c>
      <c r="I115" s="34">
        <f>SUM(J115:K115)</f>
        <v>5095</v>
      </c>
      <c r="J115" s="34">
        <v>2444</v>
      </c>
      <c r="K115" s="34">
        <v>2651</v>
      </c>
      <c r="L115" s="23">
        <v>65</v>
      </c>
      <c r="M115" s="24"/>
      <c r="N115" s="22">
        <f aca="true" t="shared" si="29" ref="N115:V119">C115/C$7*100</f>
        <v>1.2398339759486243</v>
      </c>
      <c r="O115" s="22">
        <f t="shared" si="29"/>
        <v>1.2243184038127843</v>
      </c>
      <c r="P115" s="22">
        <f t="shared" si="29"/>
        <v>1.2546214199458239</v>
      </c>
      <c r="Q115" s="22">
        <f t="shared" si="29"/>
        <v>1.1878433256553995</v>
      </c>
      <c r="R115" s="22">
        <f t="shared" si="29"/>
        <v>1.1773210856070033</v>
      </c>
      <c r="S115" s="22">
        <f t="shared" si="29"/>
        <v>1.1976841499086415</v>
      </c>
      <c r="T115" s="22">
        <f t="shared" si="29"/>
        <v>1.2174170686890842</v>
      </c>
      <c r="U115" s="22">
        <f t="shared" si="29"/>
        <v>1.2099069797375235</v>
      </c>
      <c r="V115" s="22">
        <f t="shared" si="29"/>
        <v>1.2244238141425339</v>
      </c>
    </row>
    <row r="116" spans="1:22" s="20" customFormat="1" ht="16.5" customHeight="1">
      <c r="A116" s="23">
        <v>66</v>
      </c>
      <c r="B116" s="24"/>
      <c r="C116" s="34">
        <f>SUM(D116:E116)</f>
        <v>1376543</v>
      </c>
      <c r="D116" s="34">
        <v>660974</v>
      </c>
      <c r="E116" s="34">
        <v>715569</v>
      </c>
      <c r="F116" s="34">
        <f>SUM(G116:H116)</f>
        <v>29189</v>
      </c>
      <c r="G116" s="34">
        <v>13902</v>
      </c>
      <c r="H116" s="34">
        <v>15287</v>
      </c>
      <c r="I116" s="34">
        <f>SUM(J116:K116)</f>
        <v>4274</v>
      </c>
      <c r="J116" s="34">
        <v>2063</v>
      </c>
      <c r="K116" s="34">
        <v>2211</v>
      </c>
      <c r="L116" s="23">
        <v>66</v>
      </c>
      <c r="M116" s="24"/>
      <c r="N116" s="22">
        <f t="shared" si="29"/>
        <v>1.0773770150919018</v>
      </c>
      <c r="O116" s="22">
        <f t="shared" si="29"/>
        <v>1.060120040141156</v>
      </c>
      <c r="P116" s="22">
        <f t="shared" si="29"/>
        <v>1.0938241398521777</v>
      </c>
      <c r="Q116" s="22">
        <f t="shared" si="29"/>
        <v>1.014690044850906</v>
      </c>
      <c r="R116" s="22">
        <f t="shared" si="29"/>
        <v>1.0000071932613528</v>
      </c>
      <c r="S116" s="22">
        <f t="shared" si="29"/>
        <v>1.028422041209538</v>
      </c>
      <c r="T116" s="22">
        <f t="shared" si="29"/>
        <v>1.0212444654714714</v>
      </c>
      <c r="U116" s="22">
        <f t="shared" si="29"/>
        <v>1.0212921846147753</v>
      </c>
      <c r="V116" s="22">
        <f t="shared" si="29"/>
        <v>1.0211999445753084</v>
      </c>
    </row>
    <row r="117" spans="1:22" s="20" customFormat="1" ht="16.5" customHeight="1">
      <c r="A117" s="23">
        <v>67</v>
      </c>
      <c r="B117" s="24"/>
      <c r="C117" s="34">
        <f>SUM(D117:E117)</f>
        <v>1467269</v>
      </c>
      <c r="D117" s="34">
        <v>698526</v>
      </c>
      <c r="E117" s="34">
        <v>768743</v>
      </c>
      <c r="F117" s="34">
        <f>SUM(G117:H117)</f>
        <v>31850</v>
      </c>
      <c r="G117" s="34">
        <v>15130</v>
      </c>
      <c r="H117" s="34">
        <v>16720</v>
      </c>
      <c r="I117" s="34">
        <f>SUM(J117:K117)</f>
        <v>4667</v>
      </c>
      <c r="J117" s="34">
        <v>2247</v>
      </c>
      <c r="K117" s="34">
        <v>2420</v>
      </c>
      <c r="L117" s="23">
        <v>67</v>
      </c>
      <c r="M117" s="24"/>
      <c r="N117" s="22">
        <f t="shared" si="29"/>
        <v>1.1483854086337146</v>
      </c>
      <c r="O117" s="22">
        <f t="shared" si="29"/>
        <v>1.1203487749285768</v>
      </c>
      <c r="P117" s="22">
        <f t="shared" si="29"/>
        <v>1.1751063150337462</v>
      </c>
      <c r="Q117" s="22">
        <f t="shared" si="29"/>
        <v>1.10719373491731</v>
      </c>
      <c r="R117" s="22">
        <f t="shared" si="29"/>
        <v>1.0883404426733037</v>
      </c>
      <c r="S117" s="22">
        <f t="shared" si="29"/>
        <v>1.1248260959654264</v>
      </c>
      <c r="T117" s="22">
        <f t="shared" si="29"/>
        <v>1.1151492560494518</v>
      </c>
      <c r="U117" s="22">
        <f t="shared" si="29"/>
        <v>1.1123817444640816</v>
      </c>
      <c r="V117" s="22">
        <f t="shared" si="29"/>
        <v>1.1177312826197403</v>
      </c>
    </row>
    <row r="118" spans="1:22" s="20" customFormat="1" ht="16.5" customHeight="1">
      <c r="A118" s="23">
        <v>68</v>
      </c>
      <c r="B118" s="24"/>
      <c r="C118" s="34">
        <f>SUM(D118:E118)</f>
        <v>1504053</v>
      </c>
      <c r="D118" s="34">
        <v>714359</v>
      </c>
      <c r="E118" s="34">
        <v>789694</v>
      </c>
      <c r="F118" s="34">
        <f>SUM(G118:H118)</f>
        <v>33535</v>
      </c>
      <c r="G118" s="34">
        <v>15758</v>
      </c>
      <c r="H118" s="34">
        <v>17777</v>
      </c>
      <c r="I118" s="34">
        <f>SUM(J118:K118)</f>
        <v>4956</v>
      </c>
      <c r="J118" s="34">
        <v>2381</v>
      </c>
      <c r="K118" s="34">
        <v>2575</v>
      </c>
      <c r="L118" s="23">
        <v>68</v>
      </c>
      <c r="M118" s="24"/>
      <c r="N118" s="22">
        <f t="shared" si="29"/>
        <v>1.177175091283033</v>
      </c>
      <c r="O118" s="22">
        <f t="shared" si="29"/>
        <v>1.1457429365681493</v>
      </c>
      <c r="P118" s="22">
        <f t="shared" si="29"/>
        <v>1.207132170757014</v>
      </c>
      <c r="Q118" s="22">
        <f t="shared" si="29"/>
        <v>1.1657689764663104</v>
      </c>
      <c r="R118" s="22">
        <f t="shared" si="29"/>
        <v>1.1335141239686661</v>
      </c>
      <c r="S118" s="22">
        <f t="shared" si="29"/>
        <v>1.1959350184197</v>
      </c>
      <c r="T118" s="22">
        <f t="shared" si="29"/>
        <v>1.1842039239299513</v>
      </c>
      <c r="U118" s="22">
        <f t="shared" si="29"/>
        <v>1.17871870652825</v>
      </c>
      <c r="V118" s="22">
        <f t="shared" si="29"/>
        <v>1.1893215093991039</v>
      </c>
    </row>
    <row r="119" spans="1:22" s="20" customFormat="1" ht="16.5" customHeight="1">
      <c r="A119" s="26">
        <v>69</v>
      </c>
      <c r="B119" s="24"/>
      <c r="C119" s="34">
        <f>SUM(D119:E119)</f>
        <v>1500634</v>
      </c>
      <c r="D119" s="45">
        <v>707797</v>
      </c>
      <c r="E119" s="45">
        <v>792837</v>
      </c>
      <c r="F119" s="34">
        <f>SUM(G119:H119)</f>
        <v>33719</v>
      </c>
      <c r="G119" s="45">
        <v>15778</v>
      </c>
      <c r="H119" s="45">
        <v>17941</v>
      </c>
      <c r="I119" s="34">
        <f>SUM(J119:K119)</f>
        <v>4805</v>
      </c>
      <c r="J119" s="45">
        <v>2220</v>
      </c>
      <c r="K119" s="45">
        <v>2585</v>
      </c>
      <c r="L119" s="26">
        <v>69</v>
      </c>
      <c r="M119" s="24"/>
      <c r="N119" s="22">
        <f t="shared" si="29"/>
        <v>1.1744991472590547</v>
      </c>
      <c r="O119" s="22">
        <f t="shared" si="29"/>
        <v>1.135218305185665</v>
      </c>
      <c r="P119" s="22">
        <f t="shared" si="29"/>
        <v>1.2119365841281289</v>
      </c>
      <c r="Q119" s="22">
        <f t="shared" si="29"/>
        <v>1.1721653233179519</v>
      </c>
      <c r="R119" s="22">
        <f t="shared" si="29"/>
        <v>1.134952776239219</v>
      </c>
      <c r="S119" s="22">
        <f t="shared" si="29"/>
        <v>1.2069680016576385</v>
      </c>
      <c r="T119" s="22">
        <f t="shared" si="29"/>
        <v>1.148123457321109</v>
      </c>
      <c r="U119" s="22">
        <f t="shared" si="29"/>
        <v>1.0990153416601072</v>
      </c>
      <c r="V119" s="22">
        <f t="shared" si="29"/>
        <v>1.19394023370745</v>
      </c>
    </row>
    <row r="120" spans="1:22" s="20" customFormat="1" ht="16.5" customHeight="1">
      <c r="A120" s="3"/>
      <c r="B120" s="2"/>
      <c r="C120" s="35"/>
      <c r="D120" s="35"/>
      <c r="E120" s="35"/>
      <c r="F120" s="35"/>
      <c r="G120" s="35"/>
      <c r="H120" s="35"/>
      <c r="I120" s="35"/>
      <c r="J120" s="35"/>
      <c r="K120" s="35"/>
      <c r="L120" s="3"/>
      <c r="M120" s="2"/>
      <c r="N120" s="27"/>
      <c r="O120" s="27"/>
      <c r="P120" s="27"/>
      <c r="Q120" s="27"/>
      <c r="R120" s="27"/>
      <c r="S120" s="27"/>
      <c r="T120" s="27"/>
      <c r="U120" s="27"/>
      <c r="V120" s="27"/>
    </row>
    <row r="121" spans="1:22" s="20" customFormat="1" ht="16.5" customHeight="1">
      <c r="A121" s="23" t="s">
        <v>25</v>
      </c>
      <c r="B121" s="24" t="s">
        <v>11</v>
      </c>
      <c r="C121" s="34">
        <f>D121+E121</f>
        <v>6637497</v>
      </c>
      <c r="D121" s="34">
        <f>SUM(D123:D127)</f>
        <v>3039743</v>
      </c>
      <c r="E121" s="34">
        <f>SUM(E123:E127)</f>
        <v>3597754</v>
      </c>
      <c r="F121" s="34">
        <f>G121+H121</f>
        <v>149553</v>
      </c>
      <c r="G121" s="34">
        <f>SUM(G123:G127)</f>
        <v>66721</v>
      </c>
      <c r="H121" s="34">
        <f>SUM(H123:H127)</f>
        <v>82832</v>
      </c>
      <c r="I121" s="34">
        <f>J121+K121</f>
        <v>20784</v>
      </c>
      <c r="J121" s="34">
        <f>SUM(J123:J127)</f>
        <v>9249</v>
      </c>
      <c r="K121" s="34">
        <f>SUM(K123:K127)</f>
        <v>11535</v>
      </c>
      <c r="L121" s="23" t="s">
        <v>25</v>
      </c>
      <c r="M121" s="24" t="s">
        <v>11</v>
      </c>
      <c r="N121" s="22">
        <f aca="true" t="shared" si="30" ref="N121:V121">C121/C$7*100</f>
        <v>5.194960640925458</v>
      </c>
      <c r="O121" s="22">
        <f t="shared" si="30"/>
        <v>4.875369486816119</v>
      </c>
      <c r="P121" s="22">
        <f t="shared" si="30"/>
        <v>5.499553745969616</v>
      </c>
      <c r="Q121" s="22">
        <f t="shared" si="30"/>
        <v>5.198874242954111</v>
      </c>
      <c r="R121" s="22">
        <f t="shared" si="30"/>
        <v>4.7994159071781555</v>
      </c>
      <c r="S121" s="22">
        <f t="shared" si="30"/>
        <v>5.572463826615323</v>
      </c>
      <c r="T121" s="22">
        <f t="shared" si="30"/>
        <v>4.966201443696551</v>
      </c>
      <c r="U121" s="22">
        <f t="shared" si="30"/>
        <v>4.578735538294744</v>
      </c>
      <c r="V121" s="22">
        <f t="shared" si="30"/>
        <v>5.327698489677151</v>
      </c>
    </row>
    <row r="122" spans="1:22" s="20" customFormat="1" ht="16.5" customHeight="1">
      <c r="A122" s="23"/>
      <c r="B122" s="24"/>
      <c r="C122" s="34"/>
      <c r="D122" s="34"/>
      <c r="E122" s="34"/>
      <c r="F122" s="34"/>
      <c r="G122" s="34"/>
      <c r="H122" s="34"/>
      <c r="I122" s="34"/>
      <c r="J122" s="34"/>
      <c r="K122" s="34"/>
      <c r="L122" s="23"/>
      <c r="M122" s="24"/>
      <c r="N122" s="22"/>
      <c r="O122" s="22"/>
      <c r="P122" s="22"/>
      <c r="Q122" s="22"/>
      <c r="R122" s="22"/>
      <c r="S122" s="22"/>
      <c r="T122" s="22"/>
      <c r="U122" s="22"/>
      <c r="V122" s="22"/>
    </row>
    <row r="123" spans="1:22" s="20" customFormat="1" ht="16.5" customHeight="1">
      <c r="A123" s="23">
        <v>70</v>
      </c>
      <c r="B123" s="24"/>
      <c r="C123" s="34">
        <f>SUM(D123:E123)</f>
        <v>1430012</v>
      </c>
      <c r="D123" s="34">
        <v>667385</v>
      </c>
      <c r="E123" s="34">
        <v>762627</v>
      </c>
      <c r="F123" s="34">
        <f>SUM(G123:H123)</f>
        <v>32085</v>
      </c>
      <c r="G123" s="34">
        <v>14525</v>
      </c>
      <c r="H123" s="34">
        <v>17560</v>
      </c>
      <c r="I123" s="34">
        <f>SUM(J123:K123)</f>
        <v>4515</v>
      </c>
      <c r="J123" s="34">
        <v>1994</v>
      </c>
      <c r="K123" s="34">
        <v>2521</v>
      </c>
      <c r="L123" s="23">
        <v>70</v>
      </c>
      <c r="M123" s="24"/>
      <c r="N123" s="22">
        <f aca="true" t="shared" si="31" ref="N123:V127">C123/C$7*100</f>
        <v>1.119225523725449</v>
      </c>
      <c r="O123" s="22">
        <f t="shared" si="31"/>
        <v>1.070402486315052</v>
      </c>
      <c r="P123" s="22">
        <f t="shared" si="31"/>
        <v>1.1657573515664412</v>
      </c>
      <c r="Q123" s="22">
        <f t="shared" si="31"/>
        <v>1.1153629822550042</v>
      </c>
      <c r="R123" s="22">
        <f t="shared" si="31"/>
        <v>1.0448212114890771</v>
      </c>
      <c r="S123" s="22">
        <f t="shared" si="31"/>
        <v>1.1813364979158425</v>
      </c>
      <c r="T123" s="22">
        <f t="shared" si="31"/>
        <v>1.0788298459531336</v>
      </c>
      <c r="U123" s="22">
        <f t="shared" si="31"/>
        <v>0.9871335996712854</v>
      </c>
      <c r="V123" s="22">
        <f t="shared" si="31"/>
        <v>1.1643803981340355</v>
      </c>
    </row>
    <row r="124" spans="1:22" s="20" customFormat="1" ht="16.5" customHeight="1">
      <c r="A124" s="23">
        <v>71</v>
      </c>
      <c r="B124" s="24"/>
      <c r="C124" s="34">
        <f>SUM(D124:E124)</f>
        <v>1344544</v>
      </c>
      <c r="D124" s="34">
        <v>621368</v>
      </c>
      <c r="E124" s="34">
        <v>723176</v>
      </c>
      <c r="F124" s="34">
        <f>SUM(G124:H124)</f>
        <v>29929</v>
      </c>
      <c r="G124" s="34">
        <v>13546</v>
      </c>
      <c r="H124" s="34">
        <v>16383</v>
      </c>
      <c r="I124" s="34">
        <f>SUM(J124:K124)</f>
        <v>3956</v>
      </c>
      <c r="J124" s="34">
        <v>1772</v>
      </c>
      <c r="K124" s="34">
        <v>2184</v>
      </c>
      <c r="L124" s="23">
        <v>71</v>
      </c>
      <c r="M124" s="24"/>
      <c r="N124" s="22">
        <f t="shared" si="31"/>
        <v>1.0523324018063553</v>
      </c>
      <c r="O124" s="22">
        <f t="shared" si="31"/>
        <v>0.9965969449667154</v>
      </c>
      <c r="P124" s="22">
        <f t="shared" si="31"/>
        <v>1.1054522571013259</v>
      </c>
      <c r="Q124" s="22">
        <f t="shared" si="31"/>
        <v>1.0404144832759863</v>
      </c>
      <c r="R124" s="22">
        <f t="shared" si="31"/>
        <v>0.9743991828455103</v>
      </c>
      <c r="S124" s="22">
        <f t="shared" si="31"/>
        <v>1.1021546608972237</v>
      </c>
      <c r="T124" s="22">
        <f t="shared" si="31"/>
        <v>0.9452604364541742</v>
      </c>
      <c r="U124" s="22">
        <f t="shared" si="31"/>
        <v>0.8772320655052748</v>
      </c>
      <c r="V124" s="22">
        <f t="shared" si="31"/>
        <v>1.008729388942774</v>
      </c>
    </row>
    <row r="125" spans="1:22" s="20" customFormat="1" ht="16.5" customHeight="1">
      <c r="A125" s="23">
        <v>72</v>
      </c>
      <c r="B125" s="24"/>
      <c r="C125" s="34">
        <f>SUM(D125:E125)</f>
        <v>1336071</v>
      </c>
      <c r="D125" s="34">
        <v>611177</v>
      </c>
      <c r="E125" s="34">
        <v>724894</v>
      </c>
      <c r="F125" s="34">
        <f>SUM(G125:H125)</f>
        <v>29997</v>
      </c>
      <c r="G125" s="34">
        <v>13315</v>
      </c>
      <c r="H125" s="34">
        <v>16682</v>
      </c>
      <c r="I125" s="34">
        <f>SUM(J125:K125)</f>
        <v>4243</v>
      </c>
      <c r="J125" s="34">
        <v>1910</v>
      </c>
      <c r="K125" s="34">
        <v>2333</v>
      </c>
      <c r="L125" s="23">
        <v>72</v>
      </c>
      <c r="M125" s="24"/>
      <c r="N125" s="22">
        <f t="shared" si="31"/>
        <v>1.0457008505588652</v>
      </c>
      <c r="O125" s="22">
        <f t="shared" si="31"/>
        <v>0.9802518492003486</v>
      </c>
      <c r="P125" s="22">
        <f t="shared" si="31"/>
        <v>1.1080784047855685</v>
      </c>
      <c r="Q125" s="22">
        <f t="shared" si="31"/>
        <v>1.0427783505907235</v>
      </c>
      <c r="R125" s="22">
        <f t="shared" si="31"/>
        <v>0.9577827491206238</v>
      </c>
      <c r="S125" s="22">
        <f t="shared" si="31"/>
        <v>1.1222696730200505</v>
      </c>
      <c r="T125" s="22">
        <f t="shared" si="31"/>
        <v>1.0138372173597223</v>
      </c>
      <c r="U125" s="22">
        <f t="shared" si="31"/>
        <v>0.9455492353922543</v>
      </c>
      <c r="V125" s="22">
        <f t="shared" si="31"/>
        <v>1.0775483811371298</v>
      </c>
    </row>
    <row r="126" spans="1:22" s="20" customFormat="1" ht="16.5" customHeight="1">
      <c r="A126" s="23">
        <v>73</v>
      </c>
      <c r="B126" s="24"/>
      <c r="C126" s="34">
        <f>SUM(D126:E126)</f>
        <v>1291896</v>
      </c>
      <c r="D126" s="34">
        <v>586033</v>
      </c>
      <c r="E126" s="34">
        <v>705863</v>
      </c>
      <c r="F126" s="34">
        <f>SUM(G126:H126)</f>
        <v>29314</v>
      </c>
      <c r="G126" s="34">
        <v>12934</v>
      </c>
      <c r="H126" s="34">
        <v>16380</v>
      </c>
      <c r="I126" s="34">
        <f>SUM(J126:K126)</f>
        <v>4158</v>
      </c>
      <c r="J126" s="34">
        <v>1862</v>
      </c>
      <c r="K126" s="34">
        <v>2296</v>
      </c>
      <c r="L126" s="23">
        <v>73</v>
      </c>
      <c r="M126" s="24"/>
      <c r="N126" s="22">
        <f t="shared" si="31"/>
        <v>1.0111264641127573</v>
      </c>
      <c r="O126" s="22">
        <f t="shared" si="31"/>
        <v>0.939924002281545</v>
      </c>
      <c r="P126" s="22">
        <f t="shared" si="31"/>
        <v>1.078987475461455</v>
      </c>
      <c r="Q126" s="22">
        <f t="shared" si="31"/>
        <v>1.0190353891794668</v>
      </c>
      <c r="R126" s="22">
        <f t="shared" si="31"/>
        <v>0.9303764233665902</v>
      </c>
      <c r="S126" s="22">
        <f t="shared" si="31"/>
        <v>1.1019528380331152</v>
      </c>
      <c r="T126" s="22">
        <f t="shared" si="31"/>
        <v>0.9935270209242811</v>
      </c>
      <c r="U126" s="22">
        <f t="shared" si="31"/>
        <v>0.9217867415185224</v>
      </c>
      <c r="V126" s="22">
        <f t="shared" si="31"/>
        <v>1.0604591011962494</v>
      </c>
    </row>
    <row r="127" spans="1:22" s="20" customFormat="1" ht="16.5" customHeight="1">
      <c r="A127" s="23">
        <v>74</v>
      </c>
      <c r="B127" s="24"/>
      <c r="C127" s="34">
        <f>SUM(D127:E127)</f>
        <v>1234974</v>
      </c>
      <c r="D127" s="34">
        <v>553780</v>
      </c>
      <c r="E127" s="34">
        <v>681194</v>
      </c>
      <c r="F127" s="34">
        <f>SUM(G127:H127)</f>
        <v>28228</v>
      </c>
      <c r="G127" s="34">
        <v>12401</v>
      </c>
      <c r="H127" s="34">
        <v>15827</v>
      </c>
      <c r="I127" s="34">
        <f>SUM(J127:K127)</f>
        <v>3912</v>
      </c>
      <c r="J127" s="34">
        <v>1711</v>
      </c>
      <c r="K127" s="34">
        <v>2201</v>
      </c>
      <c r="L127" s="23">
        <v>74</v>
      </c>
      <c r="M127" s="24"/>
      <c r="N127" s="22">
        <f t="shared" si="31"/>
        <v>0.9665754007220306</v>
      </c>
      <c r="O127" s="22">
        <f t="shared" si="31"/>
        <v>0.8881942040524579</v>
      </c>
      <c r="P127" s="22">
        <f t="shared" si="31"/>
        <v>1.0412782570548256</v>
      </c>
      <c r="Q127" s="22">
        <f t="shared" si="31"/>
        <v>0.98128303765293</v>
      </c>
      <c r="R127" s="22">
        <f t="shared" si="31"/>
        <v>0.892036340356354</v>
      </c>
      <c r="S127" s="22">
        <f t="shared" si="31"/>
        <v>1.0647501567490911</v>
      </c>
      <c r="T127" s="22">
        <f t="shared" si="31"/>
        <v>0.93474692300524</v>
      </c>
      <c r="U127" s="22">
        <f t="shared" si="31"/>
        <v>0.8470338962074069</v>
      </c>
      <c r="V127" s="22">
        <f t="shared" si="31"/>
        <v>1.0165812202669622</v>
      </c>
    </row>
    <row r="128" spans="1:22" s="20" customFormat="1" ht="16.5" customHeight="1">
      <c r="A128" s="23"/>
      <c r="B128" s="24"/>
      <c r="C128" s="34"/>
      <c r="D128" s="34"/>
      <c r="E128" s="34"/>
      <c r="F128" s="34"/>
      <c r="G128" s="34"/>
      <c r="H128" s="34"/>
      <c r="I128" s="34"/>
      <c r="J128" s="34"/>
      <c r="K128" s="34"/>
      <c r="L128" s="23"/>
      <c r="M128" s="24"/>
      <c r="N128" s="22"/>
      <c r="O128" s="22"/>
      <c r="P128" s="22"/>
      <c r="Q128" s="22"/>
      <c r="R128" s="22"/>
      <c r="S128" s="22"/>
      <c r="T128" s="22"/>
      <c r="U128" s="22"/>
      <c r="V128" s="22"/>
    </row>
    <row r="129" spans="1:22" s="20" customFormat="1" ht="16.5" customHeight="1">
      <c r="A129" s="25" t="s">
        <v>26</v>
      </c>
      <c r="B129" s="24"/>
      <c r="C129" s="34">
        <f>D129+E129</f>
        <v>5262801</v>
      </c>
      <c r="D129" s="34">
        <f>SUM(D131:D135)</f>
        <v>2256317</v>
      </c>
      <c r="E129" s="34">
        <f>SUM(E131:E135)</f>
        <v>3006484</v>
      </c>
      <c r="F129" s="34">
        <f>G129+H129</f>
        <v>124544</v>
      </c>
      <c r="G129" s="34">
        <f>SUM(G131:G135)</f>
        <v>52141</v>
      </c>
      <c r="H129" s="34">
        <f>SUM(H131:H135)</f>
        <v>72403</v>
      </c>
      <c r="I129" s="34">
        <f>J129+K129</f>
        <v>16853</v>
      </c>
      <c r="J129" s="34">
        <f>SUM(J131:J135)</f>
        <v>7169</v>
      </c>
      <c r="K129" s="34">
        <f>SUM(K131:K135)</f>
        <v>9684</v>
      </c>
      <c r="L129" s="25" t="s">
        <v>26</v>
      </c>
      <c r="M129" s="24"/>
      <c r="N129" s="22">
        <f aca="true" t="shared" si="32" ref="N129:V129">C129/C$7*100</f>
        <v>4.1190292147812855</v>
      </c>
      <c r="O129" s="22">
        <f t="shared" si="32"/>
        <v>3.6188516773899915</v>
      </c>
      <c r="P129" s="22">
        <f t="shared" si="32"/>
        <v>4.595733989705165</v>
      </c>
      <c r="Q129" s="22">
        <f t="shared" si="32"/>
        <v>4.3294925124502806</v>
      </c>
      <c r="R129" s="22">
        <f t="shared" si="32"/>
        <v>3.7506384019450576</v>
      </c>
      <c r="S129" s="22">
        <f t="shared" si="32"/>
        <v>4.870860276685692</v>
      </c>
      <c r="T129" s="22">
        <f t="shared" si="32"/>
        <v>4.026914594429272</v>
      </c>
      <c r="U129" s="22">
        <f t="shared" si="32"/>
        <v>3.549027470433022</v>
      </c>
      <c r="V129" s="22">
        <f t="shared" si="32"/>
        <v>4.4727726202023</v>
      </c>
    </row>
    <row r="130" spans="1:22" s="20" customFormat="1" ht="16.5" customHeight="1">
      <c r="A130" s="23"/>
      <c r="B130" s="24"/>
      <c r="C130" s="34"/>
      <c r="D130" s="34"/>
      <c r="E130" s="34"/>
      <c r="F130" s="34"/>
      <c r="G130" s="34"/>
      <c r="H130" s="34"/>
      <c r="I130" s="34"/>
      <c r="J130" s="34"/>
      <c r="K130" s="36"/>
      <c r="L130" s="23"/>
      <c r="M130" s="24"/>
      <c r="N130" s="22"/>
      <c r="O130" s="22"/>
      <c r="P130" s="22"/>
      <c r="Q130" s="22"/>
      <c r="R130" s="22"/>
      <c r="S130" s="22"/>
      <c r="T130" s="22"/>
      <c r="U130" s="22"/>
      <c r="V130" s="22"/>
    </row>
    <row r="131" spans="1:22" s="20" customFormat="1" ht="16.5" customHeight="1">
      <c r="A131" s="23">
        <v>75</v>
      </c>
      <c r="B131" s="24"/>
      <c r="C131" s="34">
        <f>SUM(D131:E131)</f>
        <v>1156731</v>
      </c>
      <c r="D131" s="34">
        <v>511696</v>
      </c>
      <c r="E131" s="34">
        <v>645035</v>
      </c>
      <c r="F131" s="34">
        <f>SUM(G131:H131)</f>
        <v>26408</v>
      </c>
      <c r="G131" s="34">
        <v>11473</v>
      </c>
      <c r="H131" s="34">
        <v>14935</v>
      </c>
      <c r="I131" s="34">
        <f>SUM(J131:K131)</f>
        <v>3500</v>
      </c>
      <c r="J131" s="34">
        <v>1591</v>
      </c>
      <c r="K131" s="34">
        <v>1909</v>
      </c>
      <c r="L131" s="23">
        <v>75</v>
      </c>
      <c r="M131" s="24"/>
      <c r="N131" s="22">
        <f aca="true" t="shared" si="33" ref="N131:V135">C131/C$7*100</f>
        <v>0.9053370596082145</v>
      </c>
      <c r="O131" s="22">
        <f t="shared" si="33"/>
        <v>0.8206967052562868</v>
      </c>
      <c r="P131" s="22">
        <f t="shared" si="33"/>
        <v>0.9860053384782593</v>
      </c>
      <c r="Q131" s="22">
        <f t="shared" si="33"/>
        <v>0.9180148242290838</v>
      </c>
      <c r="R131" s="22">
        <f t="shared" si="33"/>
        <v>0.8252828750026975</v>
      </c>
      <c r="S131" s="22">
        <f t="shared" si="33"/>
        <v>1.004741491820792</v>
      </c>
      <c r="T131" s="22">
        <f t="shared" si="33"/>
        <v>0.8363022061652199</v>
      </c>
      <c r="U131" s="22">
        <f t="shared" si="33"/>
        <v>0.7876276615230768</v>
      </c>
      <c r="V131" s="22">
        <f t="shared" si="33"/>
        <v>0.881714470463258</v>
      </c>
    </row>
    <row r="132" spans="1:22" s="20" customFormat="1" ht="16.5" customHeight="1">
      <c r="A132" s="23">
        <v>76</v>
      </c>
      <c r="B132" s="24"/>
      <c r="C132" s="34">
        <f>SUM(D132:E132)</f>
        <v>1110735</v>
      </c>
      <c r="D132" s="34">
        <v>484419</v>
      </c>
      <c r="E132" s="34">
        <v>626316</v>
      </c>
      <c r="F132" s="34">
        <f>SUM(G132:H132)</f>
        <v>26886</v>
      </c>
      <c r="G132" s="34">
        <v>11601</v>
      </c>
      <c r="H132" s="34">
        <v>15285</v>
      </c>
      <c r="I132" s="34">
        <f>SUM(J132:K132)</f>
        <v>3733</v>
      </c>
      <c r="J132" s="34">
        <v>1637</v>
      </c>
      <c r="K132" s="34">
        <v>2096</v>
      </c>
      <c r="L132" s="23">
        <v>76</v>
      </c>
      <c r="M132" s="24"/>
      <c r="N132" s="22">
        <f t="shared" si="33"/>
        <v>0.8693374335985895</v>
      </c>
      <c r="O132" s="22">
        <f t="shared" si="33"/>
        <v>0.7769477917817321</v>
      </c>
      <c r="P132" s="22">
        <f t="shared" si="33"/>
        <v>0.9573913346940081</v>
      </c>
      <c r="Q132" s="22">
        <f t="shared" si="33"/>
        <v>0.9346314209415005</v>
      </c>
      <c r="R132" s="22">
        <f t="shared" si="33"/>
        <v>0.8344902495342363</v>
      </c>
      <c r="S132" s="22">
        <f t="shared" si="33"/>
        <v>1.0282874926334653</v>
      </c>
      <c r="T132" s="22">
        <f t="shared" si="33"/>
        <v>0.8919760387470759</v>
      </c>
      <c r="U132" s="22">
        <f t="shared" si="33"/>
        <v>0.8104000514854035</v>
      </c>
      <c r="V132" s="22">
        <f t="shared" si="33"/>
        <v>0.9680846150293289</v>
      </c>
    </row>
    <row r="133" spans="1:22" s="20" customFormat="1" ht="16.5" customHeight="1">
      <c r="A133" s="23">
        <v>77</v>
      </c>
      <c r="B133" s="24"/>
      <c r="C133" s="34">
        <f>SUM(D133:E133)</f>
        <v>1054370</v>
      </c>
      <c r="D133" s="34">
        <v>453050</v>
      </c>
      <c r="E133" s="34">
        <v>601320</v>
      </c>
      <c r="F133" s="34">
        <f>SUM(G133:H133)</f>
        <v>24896</v>
      </c>
      <c r="G133" s="34">
        <v>10339</v>
      </c>
      <c r="H133" s="34">
        <v>14557</v>
      </c>
      <c r="I133" s="34">
        <f>SUM(J133:K133)</f>
        <v>3381</v>
      </c>
      <c r="J133" s="34">
        <v>1430</v>
      </c>
      <c r="K133" s="34">
        <v>1951</v>
      </c>
      <c r="L133" s="23">
        <v>77</v>
      </c>
      <c r="M133" s="24"/>
      <c r="N133" s="22">
        <f t="shared" si="33"/>
        <v>0.8252223166311902</v>
      </c>
      <c r="O133" s="22">
        <f t="shared" si="33"/>
        <v>0.7266358195419951</v>
      </c>
      <c r="P133" s="22">
        <f t="shared" si="33"/>
        <v>0.9191822616350227</v>
      </c>
      <c r="Q133" s="22">
        <f t="shared" si="33"/>
        <v>0.8654535392308115</v>
      </c>
      <c r="R133" s="22">
        <f t="shared" si="33"/>
        <v>0.7437112912623455</v>
      </c>
      <c r="S133" s="22">
        <f t="shared" si="33"/>
        <v>0.9793118109431047</v>
      </c>
      <c r="T133" s="22">
        <f t="shared" si="33"/>
        <v>0.8078679311556024</v>
      </c>
      <c r="U133" s="22">
        <f t="shared" si="33"/>
        <v>0.707924296654934</v>
      </c>
      <c r="V133" s="22">
        <f t="shared" si="33"/>
        <v>0.9011131125583114</v>
      </c>
    </row>
    <row r="134" spans="1:22" s="20" customFormat="1" ht="16.5" customHeight="1">
      <c r="A134" s="23">
        <v>78</v>
      </c>
      <c r="B134" s="24"/>
      <c r="C134" s="34">
        <f>SUM(D134:E134)</f>
        <v>993095</v>
      </c>
      <c r="D134" s="34">
        <v>418680</v>
      </c>
      <c r="E134" s="34">
        <v>574415</v>
      </c>
      <c r="F134" s="34">
        <f>SUM(G134:H134)</f>
        <v>23367</v>
      </c>
      <c r="G134" s="34">
        <v>9453</v>
      </c>
      <c r="H134" s="34">
        <v>13914</v>
      </c>
      <c r="I134" s="34">
        <f>SUM(J134:K134)</f>
        <v>3156</v>
      </c>
      <c r="J134" s="34">
        <v>1290</v>
      </c>
      <c r="K134" s="34">
        <v>1866</v>
      </c>
      <c r="L134" s="23">
        <v>78</v>
      </c>
      <c r="M134" s="24"/>
      <c r="N134" s="22">
        <f t="shared" si="33"/>
        <v>0.7772642967220726</v>
      </c>
      <c r="O134" s="22">
        <f t="shared" si="33"/>
        <v>0.6715106167660136</v>
      </c>
      <c r="P134" s="22">
        <f t="shared" si="33"/>
        <v>0.8780550768593788</v>
      </c>
      <c r="Q134" s="22">
        <f t="shared" si="33"/>
        <v>0.8123012874038549</v>
      </c>
      <c r="R134" s="22">
        <f t="shared" si="33"/>
        <v>0.6799789956768499</v>
      </c>
      <c r="S134" s="22">
        <f t="shared" si="33"/>
        <v>0.9360544437358219</v>
      </c>
      <c r="T134" s="22">
        <f t="shared" si="33"/>
        <v>0.7541056464735525</v>
      </c>
      <c r="U134" s="22">
        <f t="shared" si="33"/>
        <v>0.6386170228565488</v>
      </c>
      <c r="V134" s="22">
        <f t="shared" si="33"/>
        <v>0.8618539559373701</v>
      </c>
    </row>
    <row r="135" spans="1:22" s="20" customFormat="1" ht="16.5" customHeight="1">
      <c r="A135" s="23">
        <v>79</v>
      </c>
      <c r="B135" s="24"/>
      <c r="C135" s="34">
        <f>SUM(D135:E135)</f>
        <v>947870</v>
      </c>
      <c r="D135" s="34">
        <v>388472</v>
      </c>
      <c r="E135" s="34">
        <v>559398</v>
      </c>
      <c r="F135" s="34">
        <f>SUM(G135:H135)</f>
        <v>22987</v>
      </c>
      <c r="G135" s="34">
        <v>9275</v>
      </c>
      <c r="H135" s="34">
        <v>13712</v>
      </c>
      <c r="I135" s="34">
        <f>SUM(J135:K135)</f>
        <v>3083</v>
      </c>
      <c r="J135" s="34">
        <v>1221</v>
      </c>
      <c r="K135" s="34">
        <v>1862</v>
      </c>
      <c r="L135" s="23">
        <v>79</v>
      </c>
      <c r="M135" s="24"/>
      <c r="N135" s="22">
        <f t="shared" si="33"/>
        <v>0.7418681082212186</v>
      </c>
      <c r="O135" s="22">
        <f t="shared" si="33"/>
        <v>0.623060744043964</v>
      </c>
      <c r="P135" s="22">
        <f t="shared" si="33"/>
        <v>0.855099978038496</v>
      </c>
      <c r="Q135" s="22">
        <f t="shared" si="33"/>
        <v>0.7990914406450299</v>
      </c>
      <c r="R135" s="22">
        <f t="shared" si="33"/>
        <v>0.6671749904689287</v>
      </c>
      <c r="S135" s="22">
        <f t="shared" si="33"/>
        <v>0.9224650375525075</v>
      </c>
      <c r="T135" s="22">
        <f t="shared" si="33"/>
        <v>0.7366627718878208</v>
      </c>
      <c r="U135" s="22">
        <f t="shared" si="33"/>
        <v>0.604458437913059</v>
      </c>
      <c r="V135" s="22">
        <f t="shared" si="33"/>
        <v>0.8600064662140318</v>
      </c>
    </row>
    <row r="136" spans="1:22" s="20" customFormat="1" ht="16.5" customHeight="1">
      <c r="A136" s="23"/>
      <c r="B136" s="24"/>
      <c r="C136" s="34"/>
      <c r="D136" s="34"/>
      <c r="E136" s="34"/>
      <c r="F136" s="34"/>
      <c r="G136" s="34"/>
      <c r="H136" s="34"/>
      <c r="I136" s="34"/>
      <c r="J136" s="34"/>
      <c r="K136" s="34"/>
      <c r="L136" s="23"/>
      <c r="M136" s="24"/>
      <c r="N136" s="22"/>
      <c r="O136" s="22"/>
      <c r="P136" s="22"/>
      <c r="Q136" s="22"/>
      <c r="R136" s="22"/>
      <c r="S136" s="22"/>
      <c r="T136" s="22"/>
      <c r="U136" s="22"/>
      <c r="V136" s="22"/>
    </row>
    <row r="137" spans="1:22" s="20" customFormat="1" ht="16.5" customHeight="1">
      <c r="A137" s="23" t="s">
        <v>27</v>
      </c>
      <c r="B137" s="24" t="s">
        <v>11</v>
      </c>
      <c r="C137" s="34">
        <f>D137+E137</f>
        <v>3412393</v>
      </c>
      <c r="D137" s="34">
        <f>SUM(D139:D143)</f>
        <v>1222635</v>
      </c>
      <c r="E137" s="34">
        <f>SUM(E139:E143)</f>
        <v>2189758</v>
      </c>
      <c r="F137" s="34">
        <f>G137+H137</f>
        <v>85416</v>
      </c>
      <c r="G137" s="34">
        <f>SUM(G139:G143)</f>
        <v>30858</v>
      </c>
      <c r="H137" s="34">
        <f>SUM(H139:H143)</f>
        <v>54558</v>
      </c>
      <c r="I137" s="34">
        <f>J137+K137</f>
        <v>11353</v>
      </c>
      <c r="J137" s="34">
        <f>SUM(J139:J143)</f>
        <v>4155</v>
      </c>
      <c r="K137" s="34">
        <f>SUM(K139:K143)</f>
        <v>7198</v>
      </c>
      <c r="L137" s="23" t="s">
        <v>27</v>
      </c>
      <c r="M137" s="24" t="s">
        <v>11</v>
      </c>
      <c r="N137" s="22">
        <f aca="true" t="shared" si="34" ref="N137:V137">C137/C$7*100</f>
        <v>2.6707729323824245</v>
      </c>
      <c r="O137" s="22">
        <f t="shared" si="34"/>
        <v>1.9609543874312483</v>
      </c>
      <c r="P137" s="22">
        <f t="shared" si="34"/>
        <v>3.347280501020063</v>
      </c>
      <c r="Q137" s="22">
        <f t="shared" si="34"/>
        <v>2.9692954493468426</v>
      </c>
      <c r="R137" s="22">
        <f t="shared" si="34"/>
        <v>2.2196965882361406</v>
      </c>
      <c r="S137" s="22">
        <f t="shared" si="34"/>
        <v>3.6703506066795297</v>
      </c>
      <c r="T137" s="22">
        <f t="shared" si="34"/>
        <v>2.712725413312498</v>
      </c>
      <c r="U137" s="22">
        <f t="shared" si="34"/>
        <v>2.0569408759449304</v>
      </c>
      <c r="V137" s="22">
        <f t="shared" si="34"/>
        <v>3.3245577571474763</v>
      </c>
    </row>
    <row r="138" spans="1:22" s="20" customFormat="1" ht="16.5" customHeight="1">
      <c r="A138" s="23"/>
      <c r="B138" s="24"/>
      <c r="C138" s="34"/>
      <c r="D138" s="34"/>
      <c r="E138" s="34"/>
      <c r="F138" s="34"/>
      <c r="G138" s="34"/>
      <c r="H138" s="34"/>
      <c r="I138" s="34"/>
      <c r="J138" s="34"/>
      <c r="K138" s="34"/>
      <c r="L138" s="23"/>
      <c r="M138" s="24"/>
      <c r="N138" s="22"/>
      <c r="O138" s="22"/>
      <c r="P138" s="22"/>
      <c r="Q138" s="22"/>
      <c r="R138" s="22"/>
      <c r="S138" s="22"/>
      <c r="T138" s="22"/>
      <c r="U138" s="22"/>
      <c r="V138" s="22"/>
    </row>
    <row r="139" spans="1:22" s="20" customFormat="1" ht="16.5" customHeight="1">
      <c r="A139" s="23">
        <v>80</v>
      </c>
      <c r="B139" s="24"/>
      <c r="C139" s="34">
        <f>SUM(D139:E139)</f>
        <v>859044</v>
      </c>
      <c r="D139" s="34">
        <v>339083</v>
      </c>
      <c r="E139" s="34">
        <v>519961</v>
      </c>
      <c r="F139" s="34">
        <f>SUM(G139:H139)</f>
        <v>20711</v>
      </c>
      <c r="G139" s="34">
        <v>8088</v>
      </c>
      <c r="H139" s="34">
        <v>12623</v>
      </c>
      <c r="I139" s="34">
        <f>SUM(J139:K139)</f>
        <v>2759</v>
      </c>
      <c r="J139" s="34">
        <v>1114</v>
      </c>
      <c r="K139" s="34">
        <v>1645</v>
      </c>
      <c r="L139" s="23">
        <v>80</v>
      </c>
      <c r="M139" s="24"/>
      <c r="N139" s="22">
        <f aca="true" t="shared" si="35" ref="N139:V143">C139/C$7*100</f>
        <v>0.6723467850641843</v>
      </c>
      <c r="O139" s="22">
        <f t="shared" si="35"/>
        <v>0.5438469343290107</v>
      </c>
      <c r="P139" s="22">
        <f t="shared" si="35"/>
        <v>0.7948162840783743</v>
      </c>
      <c r="Q139" s="22">
        <f t="shared" si="35"/>
        <v>0.7199714111105936</v>
      </c>
      <c r="R139" s="22">
        <f t="shared" si="35"/>
        <v>0.5817909782116114</v>
      </c>
      <c r="S139" s="22">
        <f t="shared" si="35"/>
        <v>0.8492033378810752</v>
      </c>
      <c r="T139" s="22">
        <f t="shared" si="35"/>
        <v>0.6592450819456691</v>
      </c>
      <c r="U139" s="22">
        <f t="shared" si="35"/>
        <v>0.5514878786528646</v>
      </c>
      <c r="V139" s="22">
        <f t="shared" si="35"/>
        <v>0.7597801487229227</v>
      </c>
    </row>
    <row r="140" spans="1:22" s="20" customFormat="1" ht="16.5" customHeight="1">
      <c r="A140" s="23">
        <v>81</v>
      </c>
      <c r="B140" s="24"/>
      <c r="C140" s="34">
        <f>SUM(D140:E140)</f>
        <v>747664</v>
      </c>
      <c r="D140" s="34">
        <v>281960</v>
      </c>
      <c r="E140" s="34">
        <v>465704</v>
      </c>
      <c r="F140" s="34">
        <f>SUM(G140:H140)</f>
        <v>18419</v>
      </c>
      <c r="G140" s="34">
        <v>6882</v>
      </c>
      <c r="H140" s="34">
        <v>11537</v>
      </c>
      <c r="I140" s="34">
        <f>SUM(J140:K140)</f>
        <v>2519</v>
      </c>
      <c r="J140" s="34">
        <v>903</v>
      </c>
      <c r="K140" s="34">
        <v>1616</v>
      </c>
      <c r="L140" s="23">
        <v>81</v>
      </c>
      <c r="M140" s="24"/>
      <c r="N140" s="22">
        <f t="shared" si="35"/>
        <v>0.5851731537712018</v>
      </c>
      <c r="O140" s="22">
        <f t="shared" si="35"/>
        <v>0.4522287510827964</v>
      </c>
      <c r="P140" s="22">
        <f t="shared" si="35"/>
        <v>0.7118786269747832</v>
      </c>
      <c r="Q140" s="22">
        <f t="shared" si="35"/>
        <v>0.6402951775021014</v>
      </c>
      <c r="R140" s="22">
        <f t="shared" si="35"/>
        <v>0.4950402462972687</v>
      </c>
      <c r="S140" s="22">
        <f t="shared" si="35"/>
        <v>0.7761434610737514</v>
      </c>
      <c r="T140" s="22">
        <f t="shared" si="35"/>
        <v>0.6018986449514825</v>
      </c>
      <c r="U140" s="22">
        <f t="shared" si="35"/>
        <v>0.44703191599958414</v>
      </c>
      <c r="V140" s="22">
        <f t="shared" si="35"/>
        <v>0.7463858482287192</v>
      </c>
    </row>
    <row r="141" spans="1:22" s="20" customFormat="1" ht="16.5" customHeight="1">
      <c r="A141" s="23">
        <v>82</v>
      </c>
      <c r="B141" s="24"/>
      <c r="C141" s="34">
        <f>SUM(D141:E141)</f>
        <v>668066</v>
      </c>
      <c r="D141" s="34">
        <v>231663</v>
      </c>
      <c r="E141" s="34">
        <v>436403</v>
      </c>
      <c r="F141" s="34">
        <f>SUM(G141:H141)</f>
        <v>16680</v>
      </c>
      <c r="G141" s="34">
        <v>5859</v>
      </c>
      <c r="H141" s="34">
        <v>10821</v>
      </c>
      <c r="I141" s="34">
        <f>SUM(J141:K141)</f>
        <v>2174</v>
      </c>
      <c r="J141" s="34">
        <v>786</v>
      </c>
      <c r="K141" s="34">
        <v>1388</v>
      </c>
      <c r="L141" s="23">
        <v>82</v>
      </c>
      <c r="M141" s="24"/>
      <c r="N141" s="22">
        <f t="shared" si="35"/>
        <v>0.5228742966724514</v>
      </c>
      <c r="O141" s="22">
        <f t="shared" si="35"/>
        <v>0.37155862236520737</v>
      </c>
      <c r="P141" s="22">
        <f t="shared" si="35"/>
        <v>0.6670888986301949</v>
      </c>
      <c r="Q141" s="22">
        <f t="shared" si="35"/>
        <v>0.5798427472031625</v>
      </c>
      <c r="R141" s="22">
        <f t="shared" si="35"/>
        <v>0.42145318265848547</v>
      </c>
      <c r="S141" s="22">
        <f t="shared" si="35"/>
        <v>0.7279750708398253</v>
      </c>
      <c r="T141" s="22">
        <f t="shared" si="35"/>
        <v>0.5194631417723394</v>
      </c>
      <c r="U141" s="22">
        <f t="shared" si="35"/>
        <v>0.3891108371823623</v>
      </c>
      <c r="V141" s="22">
        <f t="shared" si="35"/>
        <v>0.6410789339984296</v>
      </c>
    </row>
    <row r="142" spans="1:22" s="20" customFormat="1" ht="16.5" customHeight="1">
      <c r="A142" s="23">
        <v>83</v>
      </c>
      <c r="B142" s="24"/>
      <c r="C142" s="34">
        <f>SUM(D142:E142)</f>
        <v>602291</v>
      </c>
      <c r="D142" s="34">
        <v>198904</v>
      </c>
      <c r="E142" s="34">
        <v>403387</v>
      </c>
      <c r="F142" s="34">
        <f>SUM(G142:H142)</f>
        <v>15559</v>
      </c>
      <c r="G142" s="34">
        <v>5336</v>
      </c>
      <c r="H142" s="34">
        <v>10223</v>
      </c>
      <c r="I142" s="34">
        <f>SUM(J142:K142)</f>
        <v>2035</v>
      </c>
      <c r="J142" s="34">
        <v>705</v>
      </c>
      <c r="K142" s="34">
        <v>1330</v>
      </c>
      <c r="L142" s="23">
        <v>83</v>
      </c>
      <c r="M142" s="24"/>
      <c r="N142" s="22">
        <f t="shared" si="35"/>
        <v>0.4713942679572789</v>
      </c>
      <c r="O142" s="22">
        <f t="shared" si="35"/>
        <v>0.31901726310601697</v>
      </c>
      <c r="P142" s="22">
        <f t="shared" si="35"/>
        <v>0.6166203934247437</v>
      </c>
      <c r="Q142" s="22">
        <f t="shared" si="35"/>
        <v>0.5408736992646287</v>
      </c>
      <c r="R142" s="22">
        <f t="shared" si="35"/>
        <v>0.383832425783526</v>
      </c>
      <c r="S142" s="22">
        <f t="shared" si="35"/>
        <v>0.6877450465941719</v>
      </c>
      <c r="T142" s="22">
        <f t="shared" si="35"/>
        <v>0.4862499970132064</v>
      </c>
      <c r="U142" s="22">
        <f t="shared" si="35"/>
        <v>0.34901162877043945</v>
      </c>
      <c r="V142" s="22">
        <f t="shared" si="35"/>
        <v>0.6142903330100227</v>
      </c>
    </row>
    <row r="143" spans="1:22" s="20" customFormat="1" ht="16.5" customHeight="1">
      <c r="A143" s="23">
        <v>84</v>
      </c>
      <c r="B143" s="24"/>
      <c r="C143" s="34">
        <f>SUM(D143:E143)</f>
        <v>535328</v>
      </c>
      <c r="D143" s="34">
        <v>171025</v>
      </c>
      <c r="E143" s="34">
        <v>364303</v>
      </c>
      <c r="F143" s="34">
        <f>SUM(G143:H143)</f>
        <v>14047</v>
      </c>
      <c r="G143" s="34">
        <v>4693</v>
      </c>
      <c r="H143" s="34">
        <v>9354</v>
      </c>
      <c r="I143" s="34">
        <f>SUM(J143:K143)</f>
        <v>1866</v>
      </c>
      <c r="J143" s="34">
        <v>647</v>
      </c>
      <c r="K143" s="34">
        <v>1219</v>
      </c>
      <c r="L143" s="23">
        <v>84</v>
      </c>
      <c r="M143" s="24"/>
      <c r="N143" s="22">
        <f t="shared" si="35"/>
        <v>0.4189844289173077</v>
      </c>
      <c r="O143" s="22">
        <f t="shared" si="35"/>
        <v>0.274302816548217</v>
      </c>
      <c r="P143" s="22">
        <f t="shared" si="35"/>
        <v>0.5568762979119666</v>
      </c>
      <c r="Q143" s="22">
        <f t="shared" si="35"/>
        <v>0.4883124142663564</v>
      </c>
      <c r="R143" s="22">
        <f t="shared" si="35"/>
        <v>0.33757975528524875</v>
      </c>
      <c r="S143" s="22">
        <f t="shared" si="35"/>
        <v>0.6292836902907056</v>
      </c>
      <c r="T143" s="22">
        <f t="shared" si="35"/>
        <v>0.44586854762980005</v>
      </c>
      <c r="U143" s="22">
        <f t="shared" si="35"/>
        <v>0.3202986153396799</v>
      </c>
      <c r="V143" s="22">
        <f t="shared" si="35"/>
        <v>0.5630224931873816</v>
      </c>
    </row>
    <row r="144" spans="1:22" s="20" customFormat="1" ht="16.5" customHeight="1">
      <c r="A144" s="23"/>
      <c r="B144" s="24"/>
      <c r="C144" s="34"/>
      <c r="D144" s="34"/>
      <c r="E144" s="34"/>
      <c r="F144" s="34"/>
      <c r="G144" s="34"/>
      <c r="H144" s="34"/>
      <c r="I144" s="34"/>
      <c r="J144" s="34"/>
      <c r="K144" s="34"/>
      <c r="L144" s="23"/>
      <c r="M144" s="24"/>
      <c r="N144" s="22"/>
      <c r="O144" s="22"/>
      <c r="P144" s="22"/>
      <c r="Q144" s="22"/>
      <c r="R144" s="22"/>
      <c r="S144" s="22"/>
      <c r="T144" s="22"/>
      <c r="U144" s="22"/>
      <c r="V144" s="22"/>
    </row>
    <row r="145" spans="1:22" s="20" customFormat="1" ht="16.5" customHeight="1">
      <c r="A145" s="23" t="s">
        <v>28</v>
      </c>
      <c r="B145" s="24" t="s">
        <v>11</v>
      </c>
      <c r="C145" s="34">
        <f>D145+E145</f>
        <v>1849260</v>
      </c>
      <c r="D145" s="34">
        <f>SUM(D147:D151)</f>
        <v>555126</v>
      </c>
      <c r="E145" s="34">
        <f>SUM(E147:E151)</f>
        <v>1294134</v>
      </c>
      <c r="F145" s="34">
        <f>G145+H145</f>
        <v>48331</v>
      </c>
      <c r="G145" s="34">
        <f>SUM(G147:G151)</f>
        <v>14832</v>
      </c>
      <c r="H145" s="34">
        <f>SUM(H147:H151)</f>
        <v>33499</v>
      </c>
      <c r="I145" s="34">
        <f>J145+K145</f>
        <v>6403</v>
      </c>
      <c r="J145" s="34">
        <f>SUM(J147:J151)</f>
        <v>1911</v>
      </c>
      <c r="K145" s="34">
        <f>SUM(K147:K151)</f>
        <v>4492</v>
      </c>
      <c r="L145" s="23" t="s">
        <v>28</v>
      </c>
      <c r="M145" s="24" t="s">
        <v>11</v>
      </c>
      <c r="N145" s="22">
        <f aca="true" t="shared" si="36" ref="N145:V145">C145/C$7*100</f>
        <v>1.4473577788190053</v>
      </c>
      <c r="O145" s="22">
        <f t="shared" si="36"/>
        <v>0.8903530205475544</v>
      </c>
      <c r="P145" s="22">
        <f t="shared" si="36"/>
        <v>1.9782229378347278</v>
      </c>
      <c r="Q145" s="22">
        <f t="shared" si="36"/>
        <v>1.6801186939494035</v>
      </c>
      <c r="R145" s="22">
        <f t="shared" si="36"/>
        <v>1.066904523842065</v>
      </c>
      <c r="S145" s="22">
        <f t="shared" si="36"/>
        <v>2.253621374924989</v>
      </c>
      <c r="T145" s="22">
        <f t="shared" si="36"/>
        <v>1.5299551503074007</v>
      </c>
      <c r="U145" s="22">
        <f t="shared" si="36"/>
        <v>0.9460442873479571</v>
      </c>
      <c r="V145" s="22">
        <f t="shared" si="36"/>
        <v>2.0747309593090386</v>
      </c>
    </row>
    <row r="146" spans="1:22" s="20" customFormat="1" ht="16.5" customHeight="1">
      <c r="A146" s="23"/>
      <c r="B146" s="24"/>
      <c r="C146" s="34"/>
      <c r="D146" s="34"/>
      <c r="E146" s="34"/>
      <c r="F146" s="34"/>
      <c r="G146" s="34"/>
      <c r="H146" s="34"/>
      <c r="I146" s="34"/>
      <c r="J146" s="34"/>
      <c r="K146" s="34"/>
      <c r="L146" s="23"/>
      <c r="M146" s="24"/>
      <c r="N146" s="22"/>
      <c r="O146" s="22"/>
      <c r="P146" s="22"/>
      <c r="Q146" s="22"/>
      <c r="R146" s="22"/>
      <c r="S146" s="22"/>
      <c r="T146" s="22"/>
      <c r="U146" s="22"/>
      <c r="V146" s="22"/>
    </row>
    <row r="147" spans="1:22" s="20" customFormat="1" ht="16.5" customHeight="1">
      <c r="A147" s="23">
        <v>85</v>
      </c>
      <c r="B147" s="24"/>
      <c r="C147" s="34">
        <f>D147+E147</f>
        <v>514834</v>
      </c>
      <c r="D147" s="34">
        <v>160746</v>
      </c>
      <c r="E147" s="34">
        <v>354088</v>
      </c>
      <c r="F147" s="34">
        <f>G147+H147</f>
        <v>13306</v>
      </c>
      <c r="G147" s="34">
        <v>4309</v>
      </c>
      <c r="H147" s="34">
        <v>8997</v>
      </c>
      <c r="I147" s="34">
        <f>SUM(J147:K147)</f>
        <v>1743</v>
      </c>
      <c r="J147" s="34">
        <v>525</v>
      </c>
      <c r="K147" s="34">
        <v>1218</v>
      </c>
      <c r="L147" s="23">
        <v>85</v>
      </c>
      <c r="M147" s="24"/>
      <c r="N147" s="22">
        <f aca="true" t="shared" si="37" ref="N147:V151">C147/C$7*100</f>
        <v>0.4029444181459091</v>
      </c>
      <c r="O147" s="22">
        <f t="shared" si="37"/>
        <v>0.2578165797331366</v>
      </c>
      <c r="P147" s="22">
        <f t="shared" si="37"/>
        <v>0.5412615723039679</v>
      </c>
      <c r="Q147" s="22">
        <f t="shared" si="37"/>
        <v>0.46255321308664754</v>
      </c>
      <c r="R147" s="22">
        <f t="shared" si="37"/>
        <v>0.30995763169063223</v>
      </c>
      <c r="S147" s="22">
        <f t="shared" si="37"/>
        <v>0.6052667694617788</v>
      </c>
      <c r="T147" s="22">
        <f t="shared" si="37"/>
        <v>0.4164784986702795</v>
      </c>
      <c r="U147" s="22">
        <f t="shared" si="37"/>
        <v>0.2599022767439443</v>
      </c>
      <c r="V147" s="22">
        <f t="shared" si="37"/>
        <v>0.562560620756547</v>
      </c>
    </row>
    <row r="148" spans="1:22" s="20" customFormat="1" ht="16.5" customHeight="1">
      <c r="A148" s="23">
        <v>86</v>
      </c>
      <c r="B148" s="24"/>
      <c r="C148" s="34">
        <f>D148+E148</f>
        <v>380019</v>
      </c>
      <c r="D148" s="34">
        <v>117340</v>
      </c>
      <c r="E148" s="34">
        <v>262679</v>
      </c>
      <c r="F148" s="34">
        <f>G148+H148</f>
        <v>9797</v>
      </c>
      <c r="G148" s="34">
        <v>3096</v>
      </c>
      <c r="H148" s="34">
        <v>6701</v>
      </c>
      <c r="I148" s="34">
        <f>SUM(J148:K148)</f>
        <v>1295</v>
      </c>
      <c r="J148" s="34">
        <v>403</v>
      </c>
      <c r="K148" s="34">
        <v>892</v>
      </c>
      <c r="L148" s="23">
        <v>86</v>
      </c>
      <c r="M148" s="24"/>
      <c r="N148" s="22">
        <f t="shared" si="37"/>
        <v>0.297428947659615</v>
      </c>
      <c r="O148" s="22">
        <f t="shared" si="37"/>
        <v>0.1881987574551544</v>
      </c>
      <c r="P148" s="22">
        <f t="shared" si="37"/>
        <v>0.40153308937674803</v>
      </c>
      <c r="Q148" s="22">
        <f t="shared" si="37"/>
        <v>0.3405707070952868</v>
      </c>
      <c r="R148" s="22">
        <f t="shared" si="37"/>
        <v>0.22270337148159605</v>
      </c>
      <c r="S148" s="22">
        <f t="shared" si="37"/>
        <v>0.4508050041306413</v>
      </c>
      <c r="T148" s="22">
        <f t="shared" si="37"/>
        <v>0.30943181628113137</v>
      </c>
      <c r="U148" s="22">
        <f t="shared" si="37"/>
        <v>0.19950593814820863</v>
      </c>
      <c r="V148" s="22">
        <f t="shared" si="37"/>
        <v>0.4119902083044663</v>
      </c>
    </row>
    <row r="149" spans="1:22" s="20" customFormat="1" ht="16.5" customHeight="1">
      <c r="A149" s="23">
        <v>87</v>
      </c>
      <c r="B149" s="24"/>
      <c r="C149" s="34">
        <f>D149+E149</f>
        <v>354614</v>
      </c>
      <c r="D149" s="34">
        <v>105891</v>
      </c>
      <c r="E149" s="34">
        <v>248723</v>
      </c>
      <c r="F149" s="34">
        <f>G149+H149</f>
        <v>9212</v>
      </c>
      <c r="G149" s="34">
        <v>2804</v>
      </c>
      <c r="H149" s="34">
        <v>6408</v>
      </c>
      <c r="I149" s="34">
        <f>SUM(J149:K149)</f>
        <v>1235</v>
      </c>
      <c r="J149" s="34">
        <v>365</v>
      </c>
      <c r="K149" s="34">
        <v>870</v>
      </c>
      <c r="L149" s="23">
        <v>87</v>
      </c>
      <c r="M149" s="24"/>
      <c r="N149" s="22">
        <f t="shared" si="37"/>
        <v>0.2775452512778748</v>
      </c>
      <c r="O149" s="22">
        <f t="shared" si="37"/>
        <v>0.1698359862424046</v>
      </c>
      <c r="P149" s="22">
        <f t="shared" si="37"/>
        <v>0.3801998431128979</v>
      </c>
      <c r="Q149" s="22">
        <f t="shared" si="37"/>
        <v>0.3202344956376219</v>
      </c>
      <c r="R149" s="22">
        <f t="shared" si="37"/>
        <v>0.20169904833152305</v>
      </c>
      <c r="S149" s="22">
        <f t="shared" si="37"/>
        <v>0.4310936377360319</v>
      </c>
      <c r="T149" s="22">
        <f t="shared" si="37"/>
        <v>0.29509520703258474</v>
      </c>
      <c r="U149" s="22">
        <f t="shared" si="37"/>
        <v>0.18069396383150413</v>
      </c>
      <c r="V149" s="22">
        <f t="shared" si="37"/>
        <v>0.401829014826105</v>
      </c>
    </row>
    <row r="150" spans="1:22" s="20" customFormat="1" ht="16.5" customHeight="1">
      <c r="A150" s="23">
        <v>88</v>
      </c>
      <c r="B150" s="24"/>
      <c r="C150" s="34">
        <f>D150+E150</f>
        <v>317236</v>
      </c>
      <c r="D150" s="34">
        <v>92264</v>
      </c>
      <c r="E150" s="34">
        <v>224972</v>
      </c>
      <c r="F150" s="34">
        <f>G150+H150</f>
        <v>8405</v>
      </c>
      <c r="G150" s="34">
        <v>2517</v>
      </c>
      <c r="H150" s="34">
        <v>5888</v>
      </c>
      <c r="I150" s="34">
        <f>SUM(J150:K150)</f>
        <v>1072</v>
      </c>
      <c r="J150" s="34">
        <v>323</v>
      </c>
      <c r="K150" s="34">
        <v>749</v>
      </c>
      <c r="L150" s="23">
        <v>88</v>
      </c>
      <c r="M150" s="24"/>
      <c r="N150" s="22">
        <f t="shared" si="37"/>
        <v>0.24829066346615725</v>
      </c>
      <c r="O150" s="22">
        <f t="shared" si="37"/>
        <v>0.14797997407399321</v>
      </c>
      <c r="P150" s="22">
        <f t="shared" si="37"/>
        <v>0.343893886390864</v>
      </c>
      <c r="Q150" s="22">
        <f t="shared" si="37"/>
        <v>0.29218095265243293</v>
      </c>
      <c r="R150" s="22">
        <f t="shared" si="37"/>
        <v>0.18105438824908826</v>
      </c>
      <c r="S150" s="22">
        <f t="shared" si="37"/>
        <v>0.39611100795720283</v>
      </c>
      <c r="T150" s="22">
        <f t="shared" si="37"/>
        <v>0.25614741857403306</v>
      </c>
      <c r="U150" s="22">
        <f t="shared" si="37"/>
        <v>0.15990178169198857</v>
      </c>
      <c r="V150" s="22">
        <f t="shared" si="37"/>
        <v>0.34594245069511803</v>
      </c>
    </row>
    <row r="151" spans="1:22" s="20" customFormat="1" ht="16.5" customHeight="1">
      <c r="A151" s="23">
        <v>89</v>
      </c>
      <c r="B151" s="24"/>
      <c r="C151" s="34">
        <f>D151+E151</f>
        <v>282557</v>
      </c>
      <c r="D151" s="34">
        <v>78885</v>
      </c>
      <c r="E151" s="34">
        <v>203672</v>
      </c>
      <c r="F151" s="34">
        <f>G151+H151</f>
        <v>7611</v>
      </c>
      <c r="G151" s="34">
        <v>2106</v>
      </c>
      <c r="H151" s="34">
        <v>5505</v>
      </c>
      <c r="I151" s="34">
        <f>SUM(J151:K151)</f>
        <v>1058</v>
      </c>
      <c r="J151" s="34">
        <v>295</v>
      </c>
      <c r="K151" s="34">
        <v>763</v>
      </c>
      <c r="L151" s="23">
        <v>89</v>
      </c>
      <c r="M151" s="24"/>
      <c r="N151" s="22">
        <f t="shared" si="37"/>
        <v>0.22114849826944924</v>
      </c>
      <c r="O151" s="22">
        <f t="shared" si="37"/>
        <v>0.12652172304286566</v>
      </c>
      <c r="P151" s="22">
        <f t="shared" si="37"/>
        <v>0.31133454665025</v>
      </c>
      <c r="Q151" s="22">
        <f t="shared" si="37"/>
        <v>0.26457932547741425</v>
      </c>
      <c r="R151" s="22">
        <f t="shared" si="37"/>
        <v>0.1514900840892252</v>
      </c>
      <c r="S151" s="22">
        <f t="shared" si="37"/>
        <v>0.37034495563933445</v>
      </c>
      <c r="T151" s="22">
        <f t="shared" si="37"/>
        <v>0.2528022097493722</v>
      </c>
      <c r="U151" s="22">
        <f t="shared" si="37"/>
        <v>0.14604032693231156</v>
      </c>
      <c r="V151" s="22">
        <f t="shared" si="37"/>
        <v>0.35240866472680243</v>
      </c>
    </row>
    <row r="152" spans="1:22" s="20" customFormat="1" ht="16.5" customHeight="1">
      <c r="A152" s="23"/>
      <c r="B152" s="24"/>
      <c r="C152" s="34"/>
      <c r="D152" s="34"/>
      <c r="E152" s="34"/>
      <c r="F152" s="34"/>
      <c r="G152" s="34"/>
      <c r="H152" s="34"/>
      <c r="I152" s="34"/>
      <c r="J152" s="34"/>
      <c r="K152" s="34"/>
      <c r="L152" s="23"/>
      <c r="M152" s="24"/>
      <c r="N152" s="22"/>
      <c r="O152" s="22"/>
      <c r="P152" s="22"/>
      <c r="Q152" s="22"/>
      <c r="R152" s="22"/>
      <c r="S152" s="22"/>
      <c r="T152" s="22"/>
      <c r="U152" s="22"/>
      <c r="V152" s="22"/>
    </row>
    <row r="153" spans="1:22" s="20" customFormat="1" ht="16.5" customHeight="1">
      <c r="A153" s="23" t="s">
        <v>29</v>
      </c>
      <c r="B153" s="24" t="s">
        <v>11</v>
      </c>
      <c r="C153" s="34">
        <f>D153+E153</f>
        <v>840870</v>
      </c>
      <c r="D153" s="34">
        <f>SUM(D155:D159)</f>
        <v>210586</v>
      </c>
      <c r="E153" s="34">
        <f>SUM(E155:E159)</f>
        <v>630284</v>
      </c>
      <c r="F153" s="34">
        <f>G153+H153</f>
        <v>23200</v>
      </c>
      <c r="G153" s="34">
        <f>SUM(G155:G159)</f>
        <v>5975</v>
      </c>
      <c r="H153" s="34">
        <f>SUM(H155:H159)</f>
        <v>17225</v>
      </c>
      <c r="I153" s="34">
        <f>J153+K153</f>
        <v>2883</v>
      </c>
      <c r="J153" s="34">
        <f>SUM(J155:J159)</f>
        <v>699</v>
      </c>
      <c r="K153" s="34">
        <f>SUM(K155:K159)</f>
        <v>2184</v>
      </c>
      <c r="L153" s="23" t="s">
        <v>29</v>
      </c>
      <c r="M153" s="24" t="s">
        <v>11</v>
      </c>
      <c r="N153" s="22">
        <f aca="true" t="shared" si="38" ref="N153:V153">C153/C$7*100</f>
        <v>0.658122565499463</v>
      </c>
      <c r="O153" s="22">
        <f t="shared" si="38"/>
        <v>0.3377537373227471</v>
      </c>
      <c r="P153" s="22">
        <f t="shared" si="38"/>
        <v>0.9634568492522595</v>
      </c>
      <c r="Q153" s="22">
        <f t="shared" si="38"/>
        <v>0.8064959073808976</v>
      </c>
      <c r="R153" s="22">
        <f t="shared" si="38"/>
        <v>0.4297973658276926</v>
      </c>
      <c r="S153" s="22">
        <f t="shared" si="38"/>
        <v>1.1587996114237122</v>
      </c>
      <c r="T153" s="22">
        <f t="shared" si="38"/>
        <v>0.6888740743926653</v>
      </c>
      <c r="U153" s="22">
        <f t="shared" si="38"/>
        <v>0.34604131703622293</v>
      </c>
      <c r="V153" s="22">
        <f t="shared" si="38"/>
        <v>1.008729388942774</v>
      </c>
    </row>
    <row r="154" spans="1:22" s="20" customFormat="1" ht="16.5" customHeight="1">
      <c r="A154" s="23"/>
      <c r="B154" s="24"/>
      <c r="C154" s="34"/>
      <c r="D154" s="34"/>
      <c r="E154" s="34"/>
      <c r="F154" s="34"/>
      <c r="G154" s="34"/>
      <c r="H154" s="34"/>
      <c r="I154" s="34"/>
      <c r="J154" s="34"/>
      <c r="K154" s="34"/>
      <c r="L154" s="23"/>
      <c r="M154" s="24"/>
      <c r="N154" s="22"/>
      <c r="O154" s="22"/>
      <c r="P154" s="22"/>
      <c r="Q154" s="22"/>
      <c r="R154" s="22"/>
      <c r="S154" s="22"/>
      <c r="T154" s="22"/>
      <c r="U154" s="22"/>
      <c r="V154" s="22"/>
    </row>
    <row r="155" spans="1:22" s="20" customFormat="1" ht="16.5" customHeight="1">
      <c r="A155" s="23">
        <v>90</v>
      </c>
      <c r="B155" s="24"/>
      <c r="C155" s="34">
        <f>D155+E155</f>
        <v>238830</v>
      </c>
      <c r="D155" s="34">
        <v>64379</v>
      </c>
      <c r="E155" s="34">
        <v>174451</v>
      </c>
      <c r="F155" s="34">
        <f>G155+H155</f>
        <v>6372</v>
      </c>
      <c r="G155" s="34">
        <v>1771</v>
      </c>
      <c r="H155" s="34">
        <v>4601</v>
      </c>
      <c r="I155" s="34">
        <f>SUM(J155:K155)</f>
        <v>773</v>
      </c>
      <c r="J155" s="34">
        <v>201</v>
      </c>
      <c r="K155" s="34">
        <v>572</v>
      </c>
      <c r="L155" s="23">
        <v>90</v>
      </c>
      <c r="M155" s="24"/>
      <c r="N155" s="22">
        <f aca="true" t="shared" si="39" ref="N155:V159">C155/C$7*100</f>
        <v>0.18692474736669967</v>
      </c>
      <c r="O155" s="22">
        <f t="shared" si="39"/>
        <v>0.10325590426287186</v>
      </c>
      <c r="P155" s="22">
        <f t="shared" si="39"/>
        <v>0.2666671069056265</v>
      </c>
      <c r="Q155" s="22">
        <f t="shared" si="39"/>
        <v>0.22150827249271896</v>
      </c>
      <c r="R155" s="22">
        <f t="shared" si="39"/>
        <v>0.12739265855746335</v>
      </c>
      <c r="S155" s="22">
        <f t="shared" si="39"/>
        <v>0.30952899925460087</v>
      </c>
      <c r="T155" s="22">
        <f t="shared" si="39"/>
        <v>0.1847033158187757</v>
      </c>
      <c r="U155" s="22">
        <f t="shared" si="39"/>
        <v>0.09950544309625295</v>
      </c>
      <c r="V155" s="22">
        <f t="shared" si="39"/>
        <v>0.26419103043739317</v>
      </c>
    </row>
    <row r="156" spans="1:22" s="20" customFormat="1" ht="16.5" customHeight="1">
      <c r="A156" s="23">
        <v>91</v>
      </c>
      <c r="B156" s="24"/>
      <c r="C156" s="34">
        <f>D156+E156</f>
        <v>205486</v>
      </c>
      <c r="D156" s="34">
        <v>53130</v>
      </c>
      <c r="E156" s="34">
        <v>152356</v>
      </c>
      <c r="F156" s="34">
        <f>G156+H156</f>
        <v>5760</v>
      </c>
      <c r="G156" s="34">
        <v>1507</v>
      </c>
      <c r="H156" s="34">
        <v>4253</v>
      </c>
      <c r="I156" s="34">
        <f>SUM(J156:K156)</f>
        <v>699</v>
      </c>
      <c r="J156" s="34">
        <v>179</v>
      </c>
      <c r="K156" s="34">
        <v>520</v>
      </c>
      <c r="L156" s="23">
        <v>91</v>
      </c>
      <c r="M156" s="24"/>
      <c r="N156" s="22">
        <f t="shared" si="39"/>
        <v>0.16082744478245467</v>
      </c>
      <c r="O156" s="22">
        <f t="shared" si="39"/>
        <v>0.08521390816083478</v>
      </c>
      <c r="P156" s="22">
        <f t="shared" si="39"/>
        <v>0.23289252420286294</v>
      </c>
      <c r="Q156" s="22">
        <f t="shared" si="39"/>
        <v>0.20023346666008493</v>
      </c>
      <c r="R156" s="22">
        <f t="shared" si="39"/>
        <v>0.10840244858616448</v>
      </c>
      <c r="S156" s="22">
        <f t="shared" si="39"/>
        <v>0.2861175470179999</v>
      </c>
      <c r="T156" s="22">
        <f t="shared" si="39"/>
        <v>0.16702149774556818</v>
      </c>
      <c r="U156" s="22">
        <f t="shared" si="39"/>
        <v>0.08861430007079243</v>
      </c>
      <c r="V156" s="22">
        <f t="shared" si="39"/>
        <v>0.2401736640339938</v>
      </c>
    </row>
    <row r="157" spans="1:22" s="20" customFormat="1" ht="16.5" customHeight="1">
      <c r="A157" s="23">
        <v>92</v>
      </c>
      <c r="B157" s="24"/>
      <c r="C157" s="34">
        <f>D157+E157</f>
        <v>165193</v>
      </c>
      <c r="D157" s="34">
        <v>40492</v>
      </c>
      <c r="E157" s="34">
        <v>124701</v>
      </c>
      <c r="F157" s="34">
        <f>G157+H157</f>
        <v>4475</v>
      </c>
      <c r="G157" s="34">
        <v>1150</v>
      </c>
      <c r="H157" s="34">
        <v>3325</v>
      </c>
      <c r="I157" s="34">
        <f>SUM(J157:K157)</f>
        <v>559</v>
      </c>
      <c r="J157" s="34">
        <v>138</v>
      </c>
      <c r="K157" s="34">
        <v>421</v>
      </c>
      <c r="L157" s="23">
        <v>92</v>
      </c>
      <c r="M157" s="24"/>
      <c r="N157" s="22">
        <f t="shared" si="39"/>
        <v>0.12929137793303697</v>
      </c>
      <c r="O157" s="22">
        <f t="shared" si="39"/>
        <v>0.06494412891489784</v>
      </c>
      <c r="P157" s="22">
        <f t="shared" si="39"/>
        <v>0.19061888380254935</v>
      </c>
      <c r="Q157" s="22">
        <f t="shared" si="39"/>
        <v>0.15556332696247918</v>
      </c>
      <c r="R157" s="22">
        <f t="shared" si="39"/>
        <v>0.08272250555679439</v>
      </c>
      <c r="S157" s="22">
        <f t="shared" si="39"/>
        <v>0.2236870077203973</v>
      </c>
      <c r="T157" s="22">
        <f t="shared" si="39"/>
        <v>0.1335694094989594</v>
      </c>
      <c r="U157" s="22">
        <f t="shared" si="39"/>
        <v>0.06831716988697964</v>
      </c>
      <c r="V157" s="22">
        <f t="shared" si="39"/>
        <v>0.19444829338136807</v>
      </c>
    </row>
    <row r="158" spans="1:22" s="20" customFormat="1" ht="16.5" customHeight="1">
      <c r="A158" s="23">
        <v>93</v>
      </c>
      <c r="B158" s="24"/>
      <c r="C158" s="34">
        <f>D158+E158</f>
        <v>131771</v>
      </c>
      <c r="D158" s="34">
        <v>30756</v>
      </c>
      <c r="E158" s="34">
        <v>101015</v>
      </c>
      <c r="F158" s="34">
        <f>G158+H158</f>
        <v>3832</v>
      </c>
      <c r="G158" s="34">
        <v>920</v>
      </c>
      <c r="H158" s="34">
        <v>2912</v>
      </c>
      <c r="I158" s="34">
        <f>SUM(J158:K158)</f>
        <v>494</v>
      </c>
      <c r="J158" s="34">
        <v>104</v>
      </c>
      <c r="K158" s="34">
        <v>390</v>
      </c>
      <c r="L158" s="23">
        <v>93</v>
      </c>
      <c r="M158" s="24"/>
      <c r="N158" s="22">
        <f t="shared" si="39"/>
        <v>0.10313302719615368</v>
      </c>
      <c r="O158" s="22">
        <f t="shared" si="39"/>
        <v>0.049328796525402493</v>
      </c>
      <c r="P158" s="22">
        <f t="shared" si="39"/>
        <v>0.1544122865679868</v>
      </c>
      <c r="Q158" s="22">
        <f t="shared" si="39"/>
        <v>0.13321087573636203</v>
      </c>
      <c r="R158" s="22">
        <f t="shared" si="39"/>
        <v>0.06617800444543552</v>
      </c>
      <c r="S158" s="22">
        <f t="shared" si="39"/>
        <v>0.1959027267614427</v>
      </c>
      <c r="T158" s="22">
        <f t="shared" si="39"/>
        <v>0.11803808281303388</v>
      </c>
      <c r="U158" s="22">
        <f t="shared" si="39"/>
        <v>0.051485403393086104</v>
      </c>
      <c r="V158" s="22">
        <f t="shared" si="39"/>
        <v>0.18013024802549535</v>
      </c>
    </row>
    <row r="159" spans="1:22" s="20" customFormat="1" ht="16.5" customHeight="1">
      <c r="A159" s="23">
        <v>94</v>
      </c>
      <c r="B159" s="24"/>
      <c r="C159" s="34">
        <f>D159+E159</f>
        <v>99590</v>
      </c>
      <c r="D159" s="34">
        <v>21829</v>
      </c>
      <c r="E159" s="34">
        <v>77761</v>
      </c>
      <c r="F159" s="34">
        <f>G159+H159</f>
        <v>2761</v>
      </c>
      <c r="G159" s="34">
        <v>627</v>
      </c>
      <c r="H159" s="34">
        <v>2134</v>
      </c>
      <c r="I159" s="34">
        <f>SUM(J159:K159)</f>
        <v>358</v>
      </c>
      <c r="J159" s="34">
        <v>77</v>
      </c>
      <c r="K159" s="34">
        <v>281</v>
      </c>
      <c r="L159" s="23">
        <v>94</v>
      </c>
      <c r="M159" s="24"/>
      <c r="N159" s="22">
        <f t="shared" si="39"/>
        <v>0.07794596822111803</v>
      </c>
      <c r="O159" s="22">
        <f t="shared" si="39"/>
        <v>0.035010999458740116</v>
      </c>
      <c r="P159" s="22">
        <f t="shared" si="39"/>
        <v>0.1188660477732339</v>
      </c>
      <c r="Q159" s="22">
        <f t="shared" si="39"/>
        <v>0.09597996552925252</v>
      </c>
      <c r="R159" s="22">
        <f t="shared" si="39"/>
        <v>0.045101748681834856</v>
      </c>
      <c r="S159" s="22">
        <f t="shared" si="39"/>
        <v>0.14356333066927152</v>
      </c>
      <c r="T159" s="22">
        <f t="shared" si="39"/>
        <v>0.0855417685163282</v>
      </c>
      <c r="U159" s="22">
        <f t="shared" si="39"/>
        <v>0.03811900058911183</v>
      </c>
      <c r="V159" s="22">
        <f t="shared" si="39"/>
        <v>0.1297861530645236</v>
      </c>
    </row>
    <row r="160" spans="1:22" s="20" customFormat="1" ht="16.5" customHeight="1">
      <c r="A160" s="23"/>
      <c r="B160" s="24"/>
      <c r="C160" s="34"/>
      <c r="D160" s="34"/>
      <c r="E160" s="34"/>
      <c r="F160" s="34"/>
      <c r="G160" s="34"/>
      <c r="H160" s="34"/>
      <c r="I160" s="34"/>
      <c r="J160" s="34"/>
      <c r="K160" s="34"/>
      <c r="L160" s="23"/>
      <c r="M160" s="24"/>
      <c r="N160" s="22"/>
      <c r="O160" s="22"/>
      <c r="P160" s="22"/>
      <c r="Q160" s="22"/>
      <c r="R160" s="22"/>
      <c r="S160" s="22"/>
      <c r="T160" s="22"/>
      <c r="U160" s="22"/>
      <c r="V160" s="22"/>
    </row>
    <row r="161" spans="1:22" s="20" customFormat="1" ht="16.5" customHeight="1">
      <c r="A161" s="23" t="s">
        <v>30</v>
      </c>
      <c r="B161" s="24" t="s">
        <v>11</v>
      </c>
      <c r="C161" s="34">
        <f>D161+E161</f>
        <v>211221</v>
      </c>
      <c r="D161" s="34">
        <f>SUM(D163:D167)</f>
        <v>41426</v>
      </c>
      <c r="E161" s="34">
        <f>SUM(E163:E167)</f>
        <v>169795</v>
      </c>
      <c r="F161" s="34">
        <f>G161+H161</f>
        <v>6225</v>
      </c>
      <c r="G161" s="34">
        <f>SUM(G163:G167)</f>
        <v>1249</v>
      </c>
      <c r="H161" s="34">
        <f>SUM(H163:H167)</f>
        <v>4976</v>
      </c>
      <c r="I161" s="34">
        <f>J161+K161</f>
        <v>771</v>
      </c>
      <c r="J161" s="34">
        <f>SUM(J163:J167)</f>
        <v>165</v>
      </c>
      <c r="K161" s="34">
        <f>SUM(K163:K167)</f>
        <v>606</v>
      </c>
      <c r="L161" s="23" t="s">
        <v>30</v>
      </c>
      <c r="M161" s="24" t="s">
        <v>11</v>
      </c>
      <c r="N161" s="22">
        <f aca="true" t="shared" si="40" ref="N161:V161">C161/C$7*100</f>
        <v>0.16531604933861604</v>
      </c>
      <c r="O161" s="22">
        <f t="shared" si="40"/>
        <v>0.06644214868192626</v>
      </c>
      <c r="P161" s="22">
        <f t="shared" si="40"/>
        <v>0.2595499103876782</v>
      </c>
      <c r="Q161" s="22">
        <f t="shared" si="40"/>
        <v>0.21639814756233133</v>
      </c>
      <c r="R161" s="22">
        <f t="shared" si="40"/>
        <v>0.08984383429603147</v>
      </c>
      <c r="S161" s="22">
        <f t="shared" si="40"/>
        <v>0.3347568572681795</v>
      </c>
      <c r="T161" s="22">
        <f t="shared" si="40"/>
        <v>0.18422542884382415</v>
      </c>
      <c r="U161" s="22">
        <f t="shared" si="40"/>
        <v>0.08168357269095392</v>
      </c>
      <c r="V161" s="22">
        <f t="shared" si="40"/>
        <v>0.2798946930857697</v>
      </c>
    </row>
    <row r="162" spans="1:22" s="20" customFormat="1" ht="16.5" customHeight="1">
      <c r="A162" s="23"/>
      <c r="B162" s="24"/>
      <c r="C162" s="34"/>
      <c r="D162" s="34"/>
      <c r="E162" s="34"/>
      <c r="F162" s="34"/>
      <c r="G162" s="34"/>
      <c r="H162" s="34"/>
      <c r="I162" s="34"/>
      <c r="J162" s="34"/>
      <c r="K162" s="34"/>
      <c r="L162" s="23"/>
      <c r="M162" s="24"/>
      <c r="N162" s="22"/>
      <c r="O162" s="22"/>
      <c r="P162" s="22"/>
      <c r="Q162" s="22"/>
      <c r="R162" s="22"/>
      <c r="S162" s="22"/>
      <c r="T162" s="22"/>
      <c r="U162" s="22"/>
      <c r="V162" s="22"/>
    </row>
    <row r="163" spans="1:22" s="20" customFormat="1" ht="16.5" customHeight="1">
      <c r="A163" s="23">
        <v>95</v>
      </c>
      <c r="B163" s="24"/>
      <c r="C163" s="34">
        <f>D163+E163</f>
        <v>75580</v>
      </c>
      <c r="D163" s="34">
        <v>15942</v>
      </c>
      <c r="E163" s="34">
        <v>59638</v>
      </c>
      <c r="F163" s="34">
        <f>G163+H163</f>
        <v>2185</v>
      </c>
      <c r="G163" s="34">
        <v>495</v>
      </c>
      <c r="H163" s="34">
        <v>1690</v>
      </c>
      <c r="I163" s="34">
        <f>J163+K163</f>
        <v>303</v>
      </c>
      <c r="J163" s="34">
        <v>73</v>
      </c>
      <c r="K163" s="34">
        <v>230</v>
      </c>
      <c r="L163" s="23">
        <v>95</v>
      </c>
      <c r="M163" s="24"/>
      <c r="N163" s="22">
        <f aca="true" t="shared" si="41" ref="N163:V167">C163/C$7*100</f>
        <v>0.05915409456925495</v>
      </c>
      <c r="O163" s="22">
        <f t="shared" si="41"/>
        <v>0.025568984074911125</v>
      </c>
      <c r="P163" s="22">
        <f t="shared" si="41"/>
        <v>0.09116309405871996</v>
      </c>
      <c r="Q163" s="22">
        <f t="shared" si="41"/>
        <v>0.07595661886324402</v>
      </c>
      <c r="R163" s="22">
        <f t="shared" si="41"/>
        <v>0.03560664369618541</v>
      </c>
      <c r="S163" s="22">
        <f t="shared" si="41"/>
        <v>0.11369354678119441</v>
      </c>
      <c r="T163" s="22">
        <f t="shared" si="41"/>
        <v>0.07239987670516046</v>
      </c>
      <c r="U163" s="22">
        <f t="shared" si="41"/>
        <v>0.036138792766300824</v>
      </c>
      <c r="V163" s="22">
        <f t="shared" si="41"/>
        <v>0.1062306590919588</v>
      </c>
    </row>
    <row r="164" spans="1:22" s="20" customFormat="1" ht="16.5" customHeight="1">
      <c r="A164" s="23">
        <v>96</v>
      </c>
      <c r="B164" s="24"/>
      <c r="C164" s="34">
        <f>D164+E164</f>
        <v>54915</v>
      </c>
      <c r="D164" s="34">
        <v>10778</v>
      </c>
      <c r="E164" s="34">
        <v>44137</v>
      </c>
      <c r="F164" s="34">
        <f>G164+H164</f>
        <v>1645</v>
      </c>
      <c r="G164" s="34">
        <v>320</v>
      </c>
      <c r="H164" s="34">
        <v>1325</v>
      </c>
      <c r="I164" s="34">
        <f>J164+K164</f>
        <v>208</v>
      </c>
      <c r="J164" s="34">
        <v>42</v>
      </c>
      <c r="K164" s="34">
        <v>166</v>
      </c>
      <c r="L164" s="23">
        <v>96</v>
      </c>
      <c r="M164" s="24"/>
      <c r="N164" s="22">
        <f t="shared" si="41"/>
        <v>0.04298024746322619</v>
      </c>
      <c r="O164" s="22">
        <f t="shared" si="41"/>
        <v>0.017286570716308625</v>
      </c>
      <c r="P164" s="22">
        <f t="shared" si="41"/>
        <v>0.06746814920805062</v>
      </c>
      <c r="Q164" s="22">
        <f t="shared" si="41"/>
        <v>0.057184731363861055</v>
      </c>
      <c r="R164" s="22">
        <f t="shared" si="41"/>
        <v>0.023018436328847137</v>
      </c>
      <c r="S164" s="22">
        <f t="shared" si="41"/>
        <v>0.08913843164797787</v>
      </c>
      <c r="T164" s="22">
        <f t="shared" si="41"/>
        <v>0.04970024539496164</v>
      </c>
      <c r="U164" s="22">
        <f t="shared" si="41"/>
        <v>0.02079218213951554</v>
      </c>
      <c r="V164" s="22">
        <f t="shared" si="41"/>
        <v>0.07667082351854418</v>
      </c>
    </row>
    <row r="165" spans="1:22" s="20" customFormat="1" ht="16.5" customHeight="1">
      <c r="A165" s="23">
        <v>97</v>
      </c>
      <c r="B165" s="24"/>
      <c r="C165" s="34">
        <f>D165+E165</f>
        <v>38156</v>
      </c>
      <c r="D165" s="34">
        <v>7232</v>
      </c>
      <c r="E165" s="34">
        <v>30924</v>
      </c>
      <c r="F165" s="34">
        <f>G165+H165</f>
        <v>1058</v>
      </c>
      <c r="G165" s="34">
        <v>197</v>
      </c>
      <c r="H165" s="34">
        <v>861</v>
      </c>
      <c r="I165" s="34">
        <f>J165+K165</f>
        <v>112</v>
      </c>
      <c r="J165" s="34">
        <v>24</v>
      </c>
      <c r="K165" s="34">
        <v>88</v>
      </c>
      <c r="L165" s="23">
        <v>97</v>
      </c>
      <c r="M165" s="24"/>
      <c r="N165" s="22">
        <f t="shared" si="41"/>
        <v>0.029863504000853296</v>
      </c>
      <c r="O165" s="22">
        <f t="shared" si="41"/>
        <v>0.011599228003372052</v>
      </c>
      <c r="P165" s="22">
        <f t="shared" si="41"/>
        <v>0.04727065831637305</v>
      </c>
      <c r="Q165" s="22">
        <f t="shared" si="41"/>
        <v>0.03677899439693921</v>
      </c>
      <c r="R165" s="22">
        <f t="shared" si="41"/>
        <v>0.014170724864946516</v>
      </c>
      <c r="S165" s="22">
        <f t="shared" si="41"/>
        <v>0.05792316199917656</v>
      </c>
      <c r="T165" s="22">
        <f t="shared" si="41"/>
        <v>0.026761670597287037</v>
      </c>
      <c r="U165" s="22">
        <f t="shared" si="41"/>
        <v>0.011881246936866024</v>
      </c>
      <c r="V165" s="22">
        <f t="shared" si="41"/>
        <v>0.040644773913445106</v>
      </c>
    </row>
    <row r="166" spans="1:22" s="20" customFormat="1" ht="16.5" customHeight="1">
      <c r="A166" s="23">
        <v>98</v>
      </c>
      <c r="B166" s="24"/>
      <c r="C166" s="34">
        <f>D166+E166</f>
        <v>26778</v>
      </c>
      <c r="D166" s="34">
        <v>4757</v>
      </c>
      <c r="E166" s="34">
        <v>22021</v>
      </c>
      <c r="F166" s="34">
        <f>G166+H166</f>
        <v>810</v>
      </c>
      <c r="G166" s="34">
        <v>147</v>
      </c>
      <c r="H166" s="34">
        <v>663</v>
      </c>
      <c r="I166" s="34">
        <f>J166+K166</f>
        <v>88</v>
      </c>
      <c r="J166" s="34">
        <v>14</v>
      </c>
      <c r="K166" s="34">
        <v>74</v>
      </c>
      <c r="L166" s="23">
        <v>98</v>
      </c>
      <c r="M166" s="24"/>
      <c r="N166" s="22">
        <f t="shared" si="41"/>
        <v>0.020958300401898774</v>
      </c>
      <c r="O166" s="22">
        <f t="shared" si="41"/>
        <v>0.0076296360083021085</v>
      </c>
      <c r="P166" s="22">
        <f t="shared" si="41"/>
        <v>0.03366146574779624</v>
      </c>
      <c r="Q166" s="22">
        <f t="shared" si="41"/>
        <v>0.028157831249074443</v>
      </c>
      <c r="R166" s="22">
        <f t="shared" si="41"/>
        <v>0.010574094188564153</v>
      </c>
      <c r="S166" s="22">
        <f t="shared" si="41"/>
        <v>0.044602852968007034</v>
      </c>
      <c r="T166" s="22">
        <f t="shared" si="41"/>
        <v>0.021027026897868385</v>
      </c>
      <c r="U166" s="22">
        <f t="shared" si="41"/>
        <v>0.006930727379838515</v>
      </c>
      <c r="V166" s="22">
        <f t="shared" si="41"/>
        <v>0.034178559881760655</v>
      </c>
    </row>
    <row r="167" spans="1:22" s="20" customFormat="1" ht="16.5" customHeight="1">
      <c r="A167" s="23">
        <v>99</v>
      </c>
      <c r="B167" s="24"/>
      <c r="C167" s="34">
        <f>D167+E167</f>
        <v>15792</v>
      </c>
      <c r="D167" s="34">
        <v>2717</v>
      </c>
      <c r="E167" s="34">
        <v>13075</v>
      </c>
      <c r="F167" s="34">
        <f>G167+H167</f>
        <v>527</v>
      </c>
      <c r="G167" s="34">
        <v>90</v>
      </c>
      <c r="H167" s="34">
        <v>437</v>
      </c>
      <c r="I167" s="34">
        <f>J167+K167</f>
        <v>60</v>
      </c>
      <c r="J167" s="34">
        <v>12</v>
      </c>
      <c r="K167" s="34">
        <v>48</v>
      </c>
      <c r="L167" s="23">
        <v>99</v>
      </c>
      <c r="M167" s="24"/>
      <c r="N167" s="22">
        <f t="shared" si="41"/>
        <v>0.01235990290338283</v>
      </c>
      <c r="O167" s="22">
        <f t="shared" si="41"/>
        <v>0.004357729879032338</v>
      </c>
      <c r="P167" s="22">
        <f t="shared" si="41"/>
        <v>0.01998654305673838</v>
      </c>
      <c r="Q167" s="22">
        <f t="shared" si="41"/>
        <v>0.01831997168921263</v>
      </c>
      <c r="R167" s="22">
        <f t="shared" si="41"/>
        <v>0.006473935217488257</v>
      </c>
      <c r="S167" s="22">
        <f t="shared" si="41"/>
        <v>0.029398863871823645</v>
      </c>
      <c r="T167" s="22">
        <f t="shared" si="41"/>
        <v>0.014336609248546628</v>
      </c>
      <c r="U167" s="22">
        <f t="shared" si="41"/>
        <v>0.005940623468433012</v>
      </c>
      <c r="V167" s="22">
        <f t="shared" si="41"/>
        <v>0.022169876680060967</v>
      </c>
    </row>
    <row r="168" spans="1:22" s="20" customFormat="1" ht="16.5" customHeight="1">
      <c r="A168" s="23"/>
      <c r="B168" s="24"/>
      <c r="C168" s="34"/>
      <c r="D168" s="34"/>
      <c r="E168" s="34"/>
      <c r="F168" s="34"/>
      <c r="G168" s="34"/>
      <c r="H168" s="34"/>
      <c r="I168" s="34"/>
      <c r="J168" s="34"/>
      <c r="K168" s="34"/>
      <c r="L168" s="23"/>
      <c r="M168" s="24"/>
      <c r="N168" s="22"/>
      <c r="O168" s="22"/>
      <c r="P168" s="22"/>
      <c r="Q168" s="22"/>
      <c r="R168" s="22"/>
      <c r="S168" s="22"/>
      <c r="T168" s="22"/>
      <c r="U168" s="22"/>
      <c r="V168" s="22"/>
    </row>
    <row r="169" spans="1:22" s="20" customFormat="1" ht="16.5" customHeight="1">
      <c r="A169" s="23" t="s">
        <v>37</v>
      </c>
      <c r="B169" s="24"/>
      <c r="C169" s="34">
        <f>D169+E169</f>
        <v>25353</v>
      </c>
      <c r="D169" s="34">
        <v>3760</v>
      </c>
      <c r="E169" s="34">
        <v>21593</v>
      </c>
      <c r="F169" s="34">
        <f>G169+H169</f>
        <v>813</v>
      </c>
      <c r="G169" s="34">
        <v>124</v>
      </c>
      <c r="H169" s="34">
        <v>689</v>
      </c>
      <c r="I169" s="34">
        <f>J169+K169</f>
        <v>90</v>
      </c>
      <c r="J169" s="34">
        <v>11</v>
      </c>
      <c r="K169" s="34">
        <v>79</v>
      </c>
      <c r="L169" s="23" t="s">
        <v>37</v>
      </c>
      <c r="M169" s="24"/>
      <c r="N169" s="22">
        <f aca="true" t="shared" si="42" ref="N169:V169">C169/C$7*100</f>
        <v>0.019842997613314643</v>
      </c>
      <c r="O169" s="22">
        <f t="shared" si="42"/>
        <v>0.0060305720813991865</v>
      </c>
      <c r="P169" s="22">
        <f t="shared" si="42"/>
        <v>0.03300722173798484</v>
      </c>
      <c r="Q169" s="22">
        <f t="shared" si="42"/>
        <v>0.028262119512959906</v>
      </c>
      <c r="R169" s="22">
        <f t="shared" si="42"/>
        <v>0.008919644077428264</v>
      </c>
      <c r="S169" s="22">
        <f t="shared" si="42"/>
        <v>0.04635198445694849</v>
      </c>
      <c r="T169" s="22">
        <f t="shared" si="42"/>
        <v>0.02150491387281994</v>
      </c>
      <c r="U169" s="22">
        <f t="shared" si="42"/>
        <v>0.005445571512730261</v>
      </c>
      <c r="V169" s="22">
        <f t="shared" si="42"/>
        <v>0.03648792203593368</v>
      </c>
    </row>
    <row r="170" spans="1:22" s="20" customFormat="1" ht="16.5" customHeight="1">
      <c r="A170" s="23"/>
      <c r="B170" s="24"/>
      <c r="C170" s="34"/>
      <c r="D170" s="34"/>
      <c r="E170" s="34"/>
      <c r="F170" s="34"/>
      <c r="G170" s="34"/>
      <c r="H170" s="34"/>
      <c r="I170" s="34"/>
      <c r="J170" s="34"/>
      <c r="K170" s="34"/>
      <c r="L170" s="23"/>
      <c r="M170" s="24"/>
      <c r="N170" s="22"/>
      <c r="O170" s="22"/>
      <c r="P170" s="22"/>
      <c r="Q170" s="22"/>
      <c r="R170" s="22"/>
      <c r="S170" s="22"/>
      <c r="T170" s="22"/>
      <c r="U170" s="22"/>
      <c r="V170" s="22"/>
    </row>
    <row r="171" spans="1:22" s="20" customFormat="1" ht="16.5" customHeight="1">
      <c r="A171" s="25" t="s">
        <v>31</v>
      </c>
      <c r="B171" s="24"/>
      <c r="C171" s="34">
        <f>D171+E171</f>
        <v>482341</v>
      </c>
      <c r="D171" s="34">
        <v>291732</v>
      </c>
      <c r="E171" s="34">
        <v>190609</v>
      </c>
      <c r="F171" s="34">
        <f>G171+H171</f>
        <v>13977</v>
      </c>
      <c r="G171" s="34">
        <v>8374</v>
      </c>
      <c r="H171" s="34">
        <v>5603</v>
      </c>
      <c r="I171" s="34">
        <f>J171+K171</f>
        <v>1818</v>
      </c>
      <c r="J171" s="34">
        <v>1053</v>
      </c>
      <c r="K171" s="34">
        <v>765</v>
      </c>
      <c r="L171" s="25" t="s">
        <v>31</v>
      </c>
      <c r="M171" s="24"/>
      <c r="N171" s="22">
        <f aca="true" t="shared" si="43" ref="N171:V171">C171/C$7*100</f>
        <v>0.37751316656032025</v>
      </c>
      <c r="O171" s="22">
        <f t="shared" si="43"/>
        <v>0.46790182299222005</v>
      </c>
      <c r="P171" s="22">
        <f t="shared" si="43"/>
        <v>0.2913663468835064</v>
      </c>
      <c r="Q171" s="22">
        <f t="shared" si="43"/>
        <v>0.4858790214423623</v>
      </c>
      <c r="R171" s="22">
        <f t="shared" si="43"/>
        <v>0.6023637056805184</v>
      </c>
      <c r="S171" s="22">
        <f t="shared" si="43"/>
        <v>0.376937835866883</v>
      </c>
      <c r="T171" s="22">
        <f t="shared" si="43"/>
        <v>0.4343992602309628</v>
      </c>
      <c r="U171" s="22">
        <f t="shared" si="43"/>
        <v>0.5212897093549969</v>
      </c>
      <c r="V171" s="22">
        <f t="shared" si="43"/>
        <v>0.3533324095884717</v>
      </c>
    </row>
    <row r="172" spans="1:22" s="20" customFormat="1" ht="16.5" customHeight="1">
      <c r="A172" s="23"/>
      <c r="B172" s="24"/>
      <c r="C172" s="34"/>
      <c r="D172" s="34"/>
      <c r="E172" s="34"/>
      <c r="F172" s="34"/>
      <c r="G172" s="34"/>
      <c r="H172" s="34"/>
      <c r="I172" s="34"/>
      <c r="J172" s="34"/>
      <c r="K172" s="34"/>
      <c r="L172" s="23"/>
      <c r="M172" s="24"/>
      <c r="N172" s="22"/>
      <c r="O172" s="6"/>
      <c r="P172" s="6"/>
      <c r="Q172" s="6"/>
      <c r="R172" s="6"/>
      <c r="S172" s="6"/>
      <c r="T172" s="6"/>
      <c r="U172" s="6"/>
      <c r="V172" s="6"/>
    </row>
    <row r="173" spans="1:22" s="20" customFormat="1" ht="16.5" customHeight="1">
      <c r="A173" s="28" t="s">
        <v>32</v>
      </c>
      <c r="B173" s="24"/>
      <c r="C173" s="34"/>
      <c r="D173" s="34"/>
      <c r="E173" s="34"/>
      <c r="F173" s="34"/>
      <c r="G173" s="34"/>
      <c r="H173" s="34"/>
      <c r="I173" s="34"/>
      <c r="J173" s="34"/>
      <c r="K173" s="34"/>
      <c r="L173" s="28" t="s">
        <v>32</v>
      </c>
      <c r="M173" s="24"/>
      <c r="N173" s="22"/>
      <c r="O173" s="6"/>
      <c r="P173" s="6"/>
      <c r="Q173" s="6"/>
      <c r="R173" s="6"/>
      <c r="S173" s="6"/>
      <c r="T173" s="6"/>
      <c r="U173" s="6"/>
      <c r="V173" s="6"/>
    </row>
    <row r="174" spans="1:22" s="20" customFormat="1" ht="17.25">
      <c r="A174" s="29" t="s">
        <v>33</v>
      </c>
      <c r="B174" s="24"/>
      <c r="C174" s="34">
        <f aca="true" t="shared" si="44" ref="C174:K174">C9+C17+C25</f>
        <v>17521234</v>
      </c>
      <c r="D174" s="34">
        <f t="shared" si="44"/>
        <v>8971683</v>
      </c>
      <c r="E174" s="34">
        <f t="shared" si="44"/>
        <v>8549551</v>
      </c>
      <c r="F174" s="34">
        <f t="shared" si="44"/>
        <v>403271</v>
      </c>
      <c r="G174" s="34">
        <f t="shared" si="44"/>
        <v>206845</v>
      </c>
      <c r="H174" s="34">
        <f t="shared" si="44"/>
        <v>196426</v>
      </c>
      <c r="I174" s="34">
        <f t="shared" si="44"/>
        <v>61475</v>
      </c>
      <c r="J174" s="34">
        <f t="shared" si="44"/>
        <v>31375</v>
      </c>
      <c r="K174" s="34">
        <f t="shared" si="44"/>
        <v>30100</v>
      </c>
      <c r="L174" s="29" t="s">
        <v>33</v>
      </c>
      <c r="M174" s="24"/>
      <c r="N174" s="22">
        <f aca="true" t="shared" si="45" ref="N174:V176">C174/C$7*100</f>
        <v>13.713320097989484</v>
      </c>
      <c r="O174" s="22">
        <f t="shared" si="45"/>
        <v>14.38946303802226</v>
      </c>
      <c r="P174" s="22">
        <f t="shared" si="45"/>
        <v>13.06890777646506</v>
      </c>
      <c r="Q174" s="22">
        <f t="shared" si="45"/>
        <v>14.018810821784566</v>
      </c>
      <c r="R174" s="22">
        <f t="shared" si="45"/>
        <v>14.878901445126205</v>
      </c>
      <c r="S174" s="22">
        <f t="shared" si="45"/>
        <v>13.214419301800529</v>
      </c>
      <c r="T174" s="22">
        <f t="shared" si="45"/>
        <v>14.689050892573396</v>
      </c>
      <c r="U174" s="22">
        <f t="shared" si="45"/>
        <v>15.532255110173812</v>
      </c>
      <c r="V174" s="22">
        <f t="shared" si="45"/>
        <v>13.902360168121564</v>
      </c>
    </row>
    <row r="175" spans="1:22" s="20" customFormat="1" ht="17.25">
      <c r="A175" s="29" t="s">
        <v>4</v>
      </c>
      <c r="B175" s="24"/>
      <c r="C175" s="34">
        <f aca="true" t="shared" si="46" ref="C175:K175">C33+C41+C49+C57+C65+C73+C81+C89+C97+C105</f>
        <v>84092414</v>
      </c>
      <c r="D175" s="34">
        <f t="shared" si="46"/>
        <v>42210963</v>
      </c>
      <c r="E175" s="34">
        <f t="shared" si="46"/>
        <v>41881451</v>
      </c>
      <c r="F175" s="34">
        <f t="shared" si="46"/>
        <v>1858849</v>
      </c>
      <c r="G175" s="34">
        <f t="shared" si="46"/>
        <v>926136</v>
      </c>
      <c r="H175" s="34">
        <f t="shared" si="46"/>
        <v>932713</v>
      </c>
      <c r="I175" s="34">
        <f t="shared" si="46"/>
        <v>272282</v>
      </c>
      <c r="J175" s="34">
        <f t="shared" si="46"/>
        <v>134857</v>
      </c>
      <c r="K175" s="34">
        <f t="shared" si="46"/>
        <v>137425</v>
      </c>
      <c r="L175" s="29" t="s">
        <v>4</v>
      </c>
      <c r="M175" s="24"/>
      <c r="N175" s="22">
        <f t="shared" si="45"/>
        <v>65.8164939178743</v>
      </c>
      <c r="O175" s="22">
        <f t="shared" si="45"/>
        <v>67.7011316480782</v>
      </c>
      <c r="P175" s="22">
        <f t="shared" si="45"/>
        <v>64.02030009102705</v>
      </c>
      <c r="Q175" s="22">
        <f t="shared" si="45"/>
        <v>64.61871167840837</v>
      </c>
      <c r="R175" s="22">
        <f t="shared" si="45"/>
        <v>66.61938296204116</v>
      </c>
      <c r="S175" s="22">
        <f t="shared" si="45"/>
        <v>62.74760301711727</v>
      </c>
      <c r="T175" s="22">
        <f t="shared" si="45"/>
        <v>65.06001065687954</v>
      </c>
      <c r="U175" s="22">
        <f t="shared" si="45"/>
        <v>66.76122159020589</v>
      </c>
      <c r="V175" s="22">
        <f t="shared" si="45"/>
        <v>63.472818807445385</v>
      </c>
    </row>
    <row r="176" spans="1:22" s="20" customFormat="1" ht="17.25">
      <c r="A176" s="29" t="s">
        <v>3</v>
      </c>
      <c r="B176" s="24"/>
      <c r="C176" s="34">
        <f aca="true" t="shared" si="47" ref="C176:K176">C113+C121+C129+C137+C145+C153+C161+C169</f>
        <v>25672005</v>
      </c>
      <c r="D176" s="34">
        <f t="shared" si="47"/>
        <v>10874599</v>
      </c>
      <c r="E176" s="34">
        <f t="shared" si="47"/>
        <v>14797406</v>
      </c>
      <c r="F176" s="34">
        <f t="shared" si="47"/>
        <v>600545</v>
      </c>
      <c r="G176" s="34">
        <f t="shared" si="47"/>
        <v>248835</v>
      </c>
      <c r="H176" s="34">
        <f t="shared" si="47"/>
        <v>351710</v>
      </c>
      <c r="I176" s="34">
        <f t="shared" si="47"/>
        <v>82934</v>
      </c>
      <c r="J176" s="34">
        <f t="shared" si="47"/>
        <v>34714</v>
      </c>
      <c r="K176" s="34">
        <f t="shared" si="47"/>
        <v>48220</v>
      </c>
      <c r="L176" s="29" t="s">
        <v>3</v>
      </c>
      <c r="M176" s="24"/>
      <c r="N176" s="22">
        <f t="shared" si="45"/>
        <v>20.09267281757589</v>
      </c>
      <c r="O176" s="22">
        <f t="shared" si="45"/>
        <v>17.441503490907316</v>
      </c>
      <c r="P176" s="22">
        <f t="shared" si="45"/>
        <v>22.619425785624387</v>
      </c>
      <c r="Q176" s="22">
        <f t="shared" si="45"/>
        <v>20.876598478364706</v>
      </c>
      <c r="R176" s="22">
        <f t="shared" si="45"/>
        <v>17.899351887152115</v>
      </c>
      <c r="S176" s="22">
        <f t="shared" si="45"/>
        <v>23.661039845215317</v>
      </c>
      <c r="T176" s="22">
        <f t="shared" si="45"/>
        <v>19.8165391903161</v>
      </c>
      <c r="U176" s="22">
        <f t="shared" si="45"/>
        <v>17.185233590265298</v>
      </c>
      <c r="V176" s="22">
        <f t="shared" si="45"/>
        <v>22.271488614844582</v>
      </c>
    </row>
    <row r="177" spans="1:22" s="20" customFormat="1" ht="17.25">
      <c r="A177" s="30" t="s">
        <v>34</v>
      </c>
      <c r="B177" s="24"/>
      <c r="C177" s="46">
        <v>43.3</v>
      </c>
      <c r="D177" s="46">
        <v>41.9</v>
      </c>
      <c r="E177" s="46">
        <v>44.7</v>
      </c>
      <c r="F177" s="46">
        <v>43.8</v>
      </c>
      <c r="G177" s="46">
        <v>42.1</v>
      </c>
      <c r="H177" s="46">
        <v>45.3</v>
      </c>
      <c r="I177" s="46">
        <v>43.2</v>
      </c>
      <c r="J177" s="46">
        <v>41.7</v>
      </c>
      <c r="K177" s="46">
        <v>44.6</v>
      </c>
      <c r="L177" s="30" t="s">
        <v>34</v>
      </c>
      <c r="M177" s="24"/>
      <c r="N177" s="31" t="s">
        <v>0</v>
      </c>
      <c r="O177" s="31" t="s">
        <v>0</v>
      </c>
      <c r="P177" s="31" t="s">
        <v>0</v>
      </c>
      <c r="Q177" s="31" t="s">
        <v>0</v>
      </c>
      <c r="R177" s="31" t="s">
        <v>0</v>
      </c>
      <c r="S177" s="31" t="s">
        <v>0</v>
      </c>
      <c r="T177" s="31" t="s">
        <v>0</v>
      </c>
      <c r="U177" s="31" t="s">
        <v>0</v>
      </c>
      <c r="V177" s="31" t="s">
        <v>0</v>
      </c>
    </row>
    <row r="178" spans="1:22" s="20" customFormat="1" ht="17.25" customHeight="1">
      <c r="A178" s="32" t="s">
        <v>35</v>
      </c>
      <c r="B178" s="2"/>
      <c r="C178" s="47">
        <v>43.3</v>
      </c>
      <c r="D178" s="47">
        <v>41.6</v>
      </c>
      <c r="E178" s="47">
        <v>45</v>
      </c>
      <c r="F178" s="47">
        <v>44.1</v>
      </c>
      <c r="G178" s="47">
        <v>42.2</v>
      </c>
      <c r="H178" s="47">
        <v>46.1</v>
      </c>
      <c r="I178" s="47">
        <v>43.6</v>
      </c>
      <c r="J178" s="47">
        <v>42</v>
      </c>
      <c r="K178" s="47">
        <v>45.3</v>
      </c>
      <c r="L178" s="32" t="s">
        <v>35</v>
      </c>
      <c r="M178" s="2"/>
      <c r="N178" s="33" t="s">
        <v>0</v>
      </c>
      <c r="O178" s="33" t="s">
        <v>0</v>
      </c>
      <c r="P178" s="33" t="s">
        <v>0</v>
      </c>
      <c r="Q178" s="33" t="s">
        <v>0</v>
      </c>
      <c r="R178" s="33" t="s">
        <v>0</v>
      </c>
      <c r="S178" s="33" t="s">
        <v>0</v>
      </c>
      <c r="T178" s="33" t="s">
        <v>0</v>
      </c>
      <c r="U178" s="33" t="s">
        <v>0</v>
      </c>
      <c r="V178" s="33" t="s">
        <v>0</v>
      </c>
    </row>
  </sheetData>
  <mergeCells count="2">
    <mergeCell ref="A4:B5"/>
    <mergeCell ref="L4:M5"/>
  </mergeCells>
  <printOptions/>
  <pageMargins left="0.58" right="0.23" top="0.74" bottom="0" header="0" footer="0"/>
  <pageSetup horizontalDpi="300" verticalDpi="300" orientation="landscape" paperSize="8" scale="75" r:id="rId1"/>
  <rowBreaks count="2" manualBreakCount="2">
    <brk id="64" max="255" man="1"/>
    <brk id="120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225"/>
  <sheetViews>
    <sheetView view="pageBreakPreview" zoomScale="6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8.796875" defaultRowHeight="21" customHeight="1"/>
  <cols>
    <col min="1" max="1" width="13.69921875" style="1" bestFit="1" customWidth="1"/>
    <col min="2" max="2" width="3.69921875" style="1" bestFit="1" customWidth="1"/>
    <col min="3" max="5" width="15.59765625" style="1" customWidth="1"/>
    <col min="6" max="8" width="13.59765625" style="1" customWidth="1"/>
    <col min="9" max="11" width="12.59765625" style="1" customWidth="1"/>
    <col min="12" max="12" width="13.69921875" style="1" bestFit="1" customWidth="1"/>
    <col min="13" max="13" width="3" style="1" customWidth="1"/>
    <col min="14" max="22" width="12.5" style="1" customWidth="1"/>
    <col min="23" max="16384" width="9" style="1" customWidth="1"/>
  </cols>
  <sheetData>
    <row r="1" spans="1:22" s="5" customFormat="1" ht="21">
      <c r="A1" s="4" t="s">
        <v>40</v>
      </c>
      <c r="B1" s="4"/>
      <c r="C1" s="55" t="s">
        <v>43</v>
      </c>
      <c r="D1" s="56"/>
      <c r="E1" s="56"/>
      <c r="F1" s="56"/>
      <c r="G1" s="56"/>
      <c r="H1" s="56"/>
      <c r="I1" s="56"/>
      <c r="J1" s="56"/>
      <c r="K1" s="56"/>
      <c r="L1" s="56"/>
      <c r="M1" s="4"/>
      <c r="N1" s="4" t="s">
        <v>41</v>
      </c>
      <c r="O1" s="4"/>
      <c r="P1" s="4"/>
      <c r="Q1" s="4"/>
      <c r="R1" s="4"/>
      <c r="S1" s="4"/>
      <c r="T1" s="4"/>
      <c r="U1" s="4"/>
      <c r="V1" s="4"/>
    </row>
    <row r="2" spans="3:11" ht="16.5" customHeight="1">
      <c r="C2" s="38"/>
      <c r="D2" s="38"/>
      <c r="E2" s="38"/>
      <c r="F2" s="38"/>
      <c r="G2" s="38"/>
      <c r="H2" s="38"/>
      <c r="I2" s="38"/>
      <c r="J2" s="38"/>
      <c r="K2" s="38"/>
    </row>
    <row r="3" spans="3:22" s="6" customFormat="1" ht="16.5" customHeight="1">
      <c r="C3" s="34"/>
      <c r="D3" s="34"/>
      <c r="E3" s="34"/>
      <c r="F3" s="34"/>
      <c r="G3" s="34"/>
      <c r="H3" s="34"/>
      <c r="I3" s="34"/>
      <c r="J3" s="34" t="s">
        <v>36</v>
      </c>
      <c r="K3" s="34"/>
      <c r="V3" s="7" t="s">
        <v>5</v>
      </c>
    </row>
    <row r="4" spans="1:22" s="6" customFormat="1" ht="16.5" customHeight="1">
      <c r="A4" s="51" t="s">
        <v>38</v>
      </c>
      <c r="B4" s="52"/>
      <c r="C4" s="39" t="s">
        <v>6</v>
      </c>
      <c r="D4" s="40"/>
      <c r="E4" s="41"/>
      <c r="F4" s="39" t="s">
        <v>7</v>
      </c>
      <c r="G4" s="40"/>
      <c r="H4" s="41"/>
      <c r="I4" s="40" t="s">
        <v>39</v>
      </c>
      <c r="J4" s="40"/>
      <c r="K4" s="40"/>
      <c r="L4" s="51" t="s">
        <v>38</v>
      </c>
      <c r="M4" s="52"/>
      <c r="N4" s="8" t="s">
        <v>6</v>
      </c>
      <c r="O4" s="9"/>
      <c r="P4" s="10"/>
      <c r="Q4" s="8" t="s">
        <v>7</v>
      </c>
      <c r="R4" s="9"/>
      <c r="S4" s="10"/>
      <c r="T4" s="9" t="s">
        <v>39</v>
      </c>
      <c r="U4" s="9"/>
      <c r="V4" s="9"/>
    </row>
    <row r="5" spans="1:22" s="6" customFormat="1" ht="16.5" customHeight="1">
      <c r="A5" s="53"/>
      <c r="B5" s="54"/>
      <c r="C5" s="42" t="s">
        <v>9</v>
      </c>
      <c r="D5" s="43" t="s">
        <v>1</v>
      </c>
      <c r="E5" s="43" t="s">
        <v>2</v>
      </c>
      <c r="F5" s="42" t="s">
        <v>9</v>
      </c>
      <c r="G5" s="43" t="s">
        <v>1</v>
      </c>
      <c r="H5" s="43" t="s">
        <v>2</v>
      </c>
      <c r="I5" s="42" t="s">
        <v>9</v>
      </c>
      <c r="J5" s="43" t="s">
        <v>1</v>
      </c>
      <c r="K5" s="44" t="s">
        <v>2</v>
      </c>
      <c r="L5" s="53"/>
      <c r="M5" s="54"/>
      <c r="N5" s="11" t="s">
        <v>9</v>
      </c>
      <c r="O5" s="12" t="s">
        <v>1</v>
      </c>
      <c r="P5" s="12" t="s">
        <v>2</v>
      </c>
      <c r="Q5" s="11" t="s">
        <v>9</v>
      </c>
      <c r="R5" s="12" t="s">
        <v>1</v>
      </c>
      <c r="S5" s="12" t="s">
        <v>2</v>
      </c>
      <c r="T5" s="11" t="s">
        <v>9</v>
      </c>
      <c r="U5" s="12" t="s">
        <v>1</v>
      </c>
      <c r="V5" s="13" t="s">
        <v>2</v>
      </c>
    </row>
    <row r="6" spans="2:13" s="6" customFormat="1" ht="16.5" customHeight="1">
      <c r="B6" s="14"/>
      <c r="C6" s="34"/>
      <c r="D6" s="34"/>
      <c r="E6" s="34"/>
      <c r="F6" s="34"/>
      <c r="G6" s="34"/>
      <c r="H6" s="34"/>
      <c r="I6" s="34"/>
      <c r="J6" s="34"/>
      <c r="K6" s="34"/>
      <c r="M6" s="14"/>
    </row>
    <row r="7" spans="1:22" s="6" customFormat="1" ht="16.5" customHeight="1">
      <c r="A7" s="15" t="s">
        <v>9</v>
      </c>
      <c r="B7" s="16"/>
      <c r="C7" s="34">
        <f aca="true" t="shared" si="0" ref="C7:K7">C9+C17+C25+C33+C41+C49+C57+C65+C73+C81+C89+C97+C105+C113+C121+C129+C137+C145+C153+C161+C169+C171</f>
        <v>127767994</v>
      </c>
      <c r="D7" s="34">
        <f t="shared" si="0"/>
        <v>62348977</v>
      </c>
      <c r="E7" s="34">
        <f t="shared" si="0"/>
        <v>65419017</v>
      </c>
      <c r="F7" s="34">
        <f t="shared" si="0"/>
        <v>2876642</v>
      </c>
      <c r="G7" s="34">
        <f t="shared" si="0"/>
        <v>1390190</v>
      </c>
      <c r="H7" s="34">
        <f t="shared" si="0"/>
        <v>1486452</v>
      </c>
      <c r="I7" s="34">
        <f t="shared" si="0"/>
        <v>40578</v>
      </c>
      <c r="J7" s="34">
        <f t="shared" si="0"/>
        <v>19628</v>
      </c>
      <c r="K7" s="34">
        <f t="shared" si="0"/>
        <v>20950</v>
      </c>
      <c r="L7" s="15" t="s">
        <v>9</v>
      </c>
      <c r="M7" s="16"/>
      <c r="N7" s="17">
        <f aca="true" t="shared" si="1" ref="N7:V7">C7/C$7*100</f>
        <v>100</v>
      </c>
      <c r="O7" s="17">
        <f t="shared" si="1"/>
        <v>100</v>
      </c>
      <c r="P7" s="17">
        <f t="shared" si="1"/>
        <v>100</v>
      </c>
      <c r="Q7" s="17">
        <f t="shared" si="1"/>
        <v>100</v>
      </c>
      <c r="R7" s="17">
        <f t="shared" si="1"/>
        <v>100</v>
      </c>
      <c r="S7" s="17">
        <f t="shared" si="1"/>
        <v>100</v>
      </c>
      <c r="T7" s="17">
        <f t="shared" si="1"/>
        <v>100</v>
      </c>
      <c r="U7" s="17">
        <f t="shared" si="1"/>
        <v>100</v>
      </c>
      <c r="V7" s="17">
        <f t="shared" si="1"/>
        <v>100</v>
      </c>
    </row>
    <row r="8" spans="1:22" s="6" customFormat="1" ht="16.5" customHeight="1">
      <c r="A8" s="18"/>
      <c r="B8" s="14"/>
      <c r="C8" s="34"/>
      <c r="D8" s="34"/>
      <c r="E8" s="34"/>
      <c r="F8" s="34"/>
      <c r="G8" s="34"/>
      <c r="H8" s="34"/>
      <c r="I8" s="34"/>
      <c r="J8" s="34"/>
      <c r="K8" s="34"/>
      <c r="L8" s="18"/>
      <c r="M8" s="14"/>
      <c r="N8" s="17"/>
      <c r="O8" s="17"/>
      <c r="P8" s="17"/>
      <c r="Q8" s="17"/>
      <c r="R8" s="17"/>
      <c r="S8" s="17"/>
      <c r="T8" s="17"/>
      <c r="U8" s="17"/>
      <c r="V8" s="17"/>
    </row>
    <row r="9" spans="1:22" s="6" customFormat="1" ht="16.5" customHeight="1">
      <c r="A9" s="15" t="s">
        <v>10</v>
      </c>
      <c r="B9" s="19" t="s">
        <v>11</v>
      </c>
      <c r="C9" s="34">
        <f>D9+E9</f>
        <v>5578087</v>
      </c>
      <c r="D9" s="34">
        <f>SUM(D11:D15)</f>
        <v>2854502</v>
      </c>
      <c r="E9" s="34">
        <f>SUM(E11:E15)</f>
        <v>2723585</v>
      </c>
      <c r="F9" s="34">
        <f>G9+H9</f>
        <v>129202</v>
      </c>
      <c r="G9" s="34">
        <f>SUM(G11:G15)</f>
        <v>66342</v>
      </c>
      <c r="H9" s="34">
        <f>SUM(H11:H15)</f>
        <v>62860</v>
      </c>
      <c r="I9" s="34">
        <f>J9+K9</f>
        <v>1855</v>
      </c>
      <c r="J9" s="34">
        <f>SUM(J11:J15)</f>
        <v>956</v>
      </c>
      <c r="K9" s="34">
        <f>SUM(K11:K15)</f>
        <v>899</v>
      </c>
      <c r="L9" s="15" t="s">
        <v>10</v>
      </c>
      <c r="M9" s="19" t="s">
        <v>11</v>
      </c>
      <c r="N9" s="17">
        <f aca="true" t="shared" si="2" ref="N9:V9">(C9-C$171)/C$7*100</f>
        <v>3.9882805078711656</v>
      </c>
      <c r="O9" s="17">
        <f t="shared" si="2"/>
        <v>4.1103641524062215</v>
      </c>
      <c r="P9" s="17">
        <f t="shared" si="2"/>
        <v>3.871926109803821</v>
      </c>
      <c r="Q9" s="17">
        <f t="shared" si="2"/>
        <v>4.005538402067411</v>
      </c>
      <c r="R9" s="17">
        <f t="shared" si="2"/>
        <v>4.169789740970659</v>
      </c>
      <c r="S9" s="17">
        <f t="shared" si="2"/>
        <v>3.8519239100892597</v>
      </c>
      <c r="T9" s="17">
        <f t="shared" si="2"/>
        <v>4.559120705801173</v>
      </c>
      <c r="U9" s="17">
        <f t="shared" si="2"/>
        <v>4.8553087426125945</v>
      </c>
      <c r="V9" s="17">
        <f t="shared" si="2"/>
        <v>4.2816229116945115</v>
      </c>
    </row>
    <row r="10" spans="1:22" s="6" customFormat="1" ht="16.5" customHeight="1">
      <c r="A10" s="18"/>
      <c r="B10" s="14"/>
      <c r="C10" s="34"/>
      <c r="D10" s="34"/>
      <c r="E10" s="34"/>
      <c r="F10" s="34"/>
      <c r="G10" s="34"/>
      <c r="H10" s="34"/>
      <c r="I10" s="34"/>
      <c r="J10" s="34"/>
      <c r="K10" s="34"/>
      <c r="L10" s="18"/>
      <c r="M10" s="14"/>
      <c r="N10" s="17"/>
      <c r="O10" s="17"/>
      <c r="P10" s="17"/>
      <c r="Q10" s="17"/>
      <c r="R10" s="17"/>
      <c r="S10" s="17"/>
      <c r="T10" s="17"/>
      <c r="U10" s="17"/>
      <c r="V10" s="17"/>
    </row>
    <row r="11" spans="1:22" s="6" customFormat="1" ht="16.5" customHeight="1">
      <c r="A11" s="18">
        <v>0</v>
      </c>
      <c r="B11" s="14"/>
      <c r="C11" s="34">
        <f>SUM(D11:E11)</f>
        <v>1056800</v>
      </c>
      <c r="D11" s="34">
        <v>539668</v>
      </c>
      <c r="E11" s="34">
        <v>517132</v>
      </c>
      <c r="F11" s="34">
        <f>SUM(G11:H11)</f>
        <v>24590</v>
      </c>
      <c r="G11" s="34">
        <v>12577</v>
      </c>
      <c r="H11" s="34">
        <v>12013</v>
      </c>
      <c r="I11" s="34">
        <f>SUM(J11:K11)</f>
        <v>340</v>
      </c>
      <c r="J11" s="34">
        <v>178</v>
      </c>
      <c r="K11" s="34">
        <v>162</v>
      </c>
      <c r="L11" s="18">
        <v>0</v>
      </c>
      <c r="M11" s="14"/>
      <c r="N11" s="17">
        <f aca="true" t="shared" si="3" ref="N11:V15">C11/C$7*100</f>
        <v>0.8271242013864598</v>
      </c>
      <c r="O11" s="17">
        <f t="shared" si="3"/>
        <v>0.8655603122405681</v>
      </c>
      <c r="P11" s="17">
        <f t="shared" si="3"/>
        <v>0.7904918534621209</v>
      </c>
      <c r="Q11" s="17">
        <f t="shared" si="3"/>
        <v>0.8548161363144945</v>
      </c>
      <c r="R11" s="17">
        <f t="shared" si="3"/>
        <v>0.9046964803372202</v>
      </c>
      <c r="S11" s="17">
        <f t="shared" si="3"/>
        <v>0.8081660221789873</v>
      </c>
      <c r="T11" s="17">
        <f t="shared" si="3"/>
        <v>0.8378924540391346</v>
      </c>
      <c r="U11" s="17">
        <f t="shared" si="3"/>
        <v>0.9068677399633178</v>
      </c>
      <c r="V11" s="17">
        <f t="shared" si="3"/>
        <v>0.7732696897374701</v>
      </c>
    </row>
    <row r="12" spans="1:22" s="6" customFormat="1" ht="16.5" customHeight="1">
      <c r="A12" s="18">
        <v>1</v>
      </c>
      <c r="B12" s="14"/>
      <c r="C12" s="34">
        <f>SUM(D12:E12)</f>
        <v>1091316</v>
      </c>
      <c r="D12" s="34">
        <v>557804</v>
      </c>
      <c r="E12" s="34">
        <v>533512</v>
      </c>
      <c r="F12" s="34">
        <f>SUM(G12:H12)</f>
        <v>25231</v>
      </c>
      <c r="G12" s="34">
        <v>12876</v>
      </c>
      <c r="H12" s="34">
        <v>12355</v>
      </c>
      <c r="I12" s="34">
        <f>SUM(J12:K12)</f>
        <v>345</v>
      </c>
      <c r="J12" s="34">
        <v>181</v>
      </c>
      <c r="K12" s="34">
        <v>164</v>
      </c>
      <c r="L12" s="18">
        <v>1</v>
      </c>
      <c r="M12" s="14"/>
      <c r="N12" s="17">
        <f t="shared" si="3"/>
        <v>0.8541387915975264</v>
      </c>
      <c r="O12" s="17">
        <f t="shared" si="3"/>
        <v>0.8946481992799978</v>
      </c>
      <c r="P12" s="17">
        <f t="shared" si="3"/>
        <v>0.815530444304903</v>
      </c>
      <c r="Q12" s="17">
        <f t="shared" si="3"/>
        <v>0.8770990620313547</v>
      </c>
      <c r="R12" s="17">
        <f t="shared" si="3"/>
        <v>0.9262043317819867</v>
      </c>
      <c r="S12" s="17">
        <f t="shared" si="3"/>
        <v>0.831173828687371</v>
      </c>
      <c r="T12" s="17">
        <f t="shared" si="3"/>
        <v>0.8502144018926511</v>
      </c>
      <c r="U12" s="17">
        <f t="shared" si="3"/>
        <v>0.9221520277155084</v>
      </c>
      <c r="V12" s="17">
        <f t="shared" si="3"/>
        <v>0.7828162291169452</v>
      </c>
    </row>
    <row r="13" spans="1:22" s="6" customFormat="1" ht="16.5" customHeight="1">
      <c r="A13" s="18">
        <v>2</v>
      </c>
      <c r="B13" s="14"/>
      <c r="C13" s="34">
        <f>SUM(D13:E13)</f>
        <v>1115649</v>
      </c>
      <c r="D13" s="34">
        <v>571375</v>
      </c>
      <c r="E13" s="34">
        <v>544274</v>
      </c>
      <c r="F13" s="34">
        <f>SUM(G13:H13)</f>
        <v>25976</v>
      </c>
      <c r="G13" s="34">
        <v>13318</v>
      </c>
      <c r="H13" s="34">
        <v>12658</v>
      </c>
      <c r="I13" s="34">
        <f>SUM(J13:K13)</f>
        <v>383</v>
      </c>
      <c r="J13" s="34">
        <v>194</v>
      </c>
      <c r="K13" s="34">
        <v>189</v>
      </c>
      <c r="L13" s="18">
        <v>2</v>
      </c>
      <c r="M13" s="14"/>
      <c r="N13" s="17">
        <f t="shared" si="3"/>
        <v>0.8731834672148019</v>
      </c>
      <c r="O13" s="17">
        <f t="shared" si="3"/>
        <v>0.9164143944174096</v>
      </c>
      <c r="P13" s="17">
        <f t="shared" si="3"/>
        <v>0.8319813182151605</v>
      </c>
      <c r="Q13" s="17">
        <f t="shared" si="3"/>
        <v>0.9029973142295774</v>
      </c>
      <c r="R13" s="17">
        <f t="shared" si="3"/>
        <v>0.9579985469612067</v>
      </c>
      <c r="S13" s="17">
        <f t="shared" si="3"/>
        <v>0.8515579379623426</v>
      </c>
      <c r="T13" s="17">
        <f t="shared" si="3"/>
        <v>0.943861205579378</v>
      </c>
      <c r="U13" s="17">
        <f t="shared" si="3"/>
        <v>0.9883839413083351</v>
      </c>
      <c r="V13" s="17">
        <f t="shared" si="3"/>
        <v>0.9021479713603819</v>
      </c>
    </row>
    <row r="14" spans="1:22" s="6" customFormat="1" ht="16.5" customHeight="1">
      <c r="A14" s="18">
        <v>3</v>
      </c>
      <c r="B14" s="14"/>
      <c r="C14" s="34">
        <f>SUM(D14:E14)</f>
        <v>1149450</v>
      </c>
      <c r="D14" s="34">
        <v>588649</v>
      </c>
      <c r="E14" s="34">
        <v>560801</v>
      </c>
      <c r="F14" s="34">
        <f>SUM(G14:H14)</f>
        <v>26498</v>
      </c>
      <c r="G14" s="34">
        <v>13587</v>
      </c>
      <c r="H14" s="34">
        <v>12911</v>
      </c>
      <c r="I14" s="34">
        <f>SUM(J14:K14)</f>
        <v>375</v>
      </c>
      <c r="J14" s="34">
        <v>202</v>
      </c>
      <c r="K14" s="34">
        <v>173</v>
      </c>
      <c r="L14" s="18">
        <v>3</v>
      </c>
      <c r="M14" s="14"/>
      <c r="N14" s="17">
        <f t="shared" si="3"/>
        <v>0.8996384493600175</v>
      </c>
      <c r="O14" s="17">
        <f t="shared" si="3"/>
        <v>0.9441197407296674</v>
      </c>
      <c r="P14" s="17">
        <f t="shared" si="3"/>
        <v>0.8572446143603777</v>
      </c>
      <c r="Q14" s="17">
        <f t="shared" si="3"/>
        <v>0.9211434721456475</v>
      </c>
      <c r="R14" s="17">
        <f t="shared" si="3"/>
        <v>0.9773484200001438</v>
      </c>
      <c r="S14" s="17">
        <f t="shared" si="3"/>
        <v>0.8685783328355037</v>
      </c>
      <c r="T14" s="17">
        <f t="shared" si="3"/>
        <v>0.9241460890137512</v>
      </c>
      <c r="U14" s="17">
        <f t="shared" si="3"/>
        <v>1.0291420419808437</v>
      </c>
      <c r="V14" s="17">
        <f t="shared" si="3"/>
        <v>0.8257756563245823</v>
      </c>
    </row>
    <row r="15" spans="1:22" s="6" customFormat="1" ht="16.5" customHeight="1">
      <c r="A15" s="18">
        <v>4</v>
      </c>
      <c r="B15" s="14"/>
      <c r="C15" s="34">
        <f>SUM(D15:E15)</f>
        <v>1164872</v>
      </c>
      <c r="D15" s="34">
        <v>597006</v>
      </c>
      <c r="E15" s="34">
        <v>567866</v>
      </c>
      <c r="F15" s="34">
        <f>SUM(G15:H15)</f>
        <v>26907</v>
      </c>
      <c r="G15" s="34">
        <v>13984</v>
      </c>
      <c r="H15" s="34">
        <v>12923</v>
      </c>
      <c r="I15" s="34">
        <f>SUM(J15:K15)</f>
        <v>412</v>
      </c>
      <c r="J15" s="34">
        <v>201</v>
      </c>
      <c r="K15" s="34">
        <v>211</v>
      </c>
      <c r="L15" s="18">
        <v>4</v>
      </c>
      <c r="M15" s="14"/>
      <c r="N15" s="17">
        <f t="shared" si="3"/>
        <v>0.91170876487268</v>
      </c>
      <c r="O15" s="17">
        <f t="shared" si="3"/>
        <v>0.9575233287307985</v>
      </c>
      <c r="P15" s="17">
        <f t="shared" si="3"/>
        <v>0.8680442263447645</v>
      </c>
      <c r="Q15" s="17">
        <f t="shared" si="3"/>
        <v>0.9353614387886988</v>
      </c>
      <c r="R15" s="17">
        <f t="shared" si="3"/>
        <v>1.0059056675706197</v>
      </c>
      <c r="S15" s="17">
        <f t="shared" si="3"/>
        <v>0.8693856242919381</v>
      </c>
      <c r="T15" s="17">
        <f t="shared" si="3"/>
        <v>1.0153285031297747</v>
      </c>
      <c r="U15" s="17">
        <f t="shared" si="3"/>
        <v>1.02404727939678</v>
      </c>
      <c r="V15" s="17">
        <f t="shared" si="3"/>
        <v>1.0071599045346062</v>
      </c>
    </row>
    <row r="16" spans="1:22" s="6" customFormat="1" ht="16.5" customHeight="1">
      <c r="A16" s="18"/>
      <c r="B16" s="14"/>
      <c r="C16" s="34"/>
      <c r="D16" s="34"/>
      <c r="E16" s="34"/>
      <c r="F16" s="34"/>
      <c r="G16" s="34"/>
      <c r="H16" s="34"/>
      <c r="I16" s="34"/>
      <c r="J16" s="34"/>
      <c r="K16" s="34"/>
      <c r="L16" s="18"/>
      <c r="M16" s="14"/>
      <c r="N16" s="17"/>
      <c r="O16" s="17"/>
      <c r="P16" s="17"/>
      <c r="Q16" s="17"/>
      <c r="R16" s="17"/>
      <c r="S16" s="17"/>
      <c r="T16" s="17"/>
      <c r="U16" s="17"/>
      <c r="V16" s="17"/>
    </row>
    <row r="17" spans="1:22" s="6" customFormat="1" ht="16.5" customHeight="1">
      <c r="A17" s="15" t="s">
        <v>12</v>
      </c>
      <c r="B17" s="19" t="s">
        <v>11</v>
      </c>
      <c r="C17" s="34">
        <f>D17+E17</f>
        <v>5928495</v>
      </c>
      <c r="D17" s="34">
        <f>SUM(D19:D23)</f>
        <v>3036503</v>
      </c>
      <c r="E17" s="34">
        <f>SUM(E19:E23)</f>
        <v>2891992</v>
      </c>
      <c r="F17" s="34">
        <f>G17+H17</f>
        <v>136046</v>
      </c>
      <c r="G17" s="34">
        <f>SUM(G19:G23)</f>
        <v>69648</v>
      </c>
      <c r="H17" s="34">
        <f>SUM(H19:H23)</f>
        <v>66398</v>
      </c>
      <c r="I17" s="34">
        <f>J17+K17</f>
        <v>2008</v>
      </c>
      <c r="J17" s="34">
        <f>SUM(J19:J23)</f>
        <v>989</v>
      </c>
      <c r="K17" s="34">
        <f>SUM(K19:K23)</f>
        <v>1019</v>
      </c>
      <c r="L17" s="15" t="s">
        <v>12</v>
      </c>
      <c r="M17" s="19" t="s">
        <v>11</v>
      </c>
      <c r="N17" s="17">
        <f aca="true" t="shared" si="4" ref="N17:V17">C17/C$7*100</f>
        <v>4.640047021478634</v>
      </c>
      <c r="O17" s="17">
        <f t="shared" si="4"/>
        <v>4.870172930022573</v>
      </c>
      <c r="P17" s="17">
        <f t="shared" si="4"/>
        <v>4.420720659865617</v>
      </c>
      <c r="Q17" s="17">
        <f t="shared" si="4"/>
        <v>4.729333716187138</v>
      </c>
      <c r="R17" s="17">
        <f t="shared" si="4"/>
        <v>5.009962666973579</v>
      </c>
      <c r="S17" s="17">
        <f t="shared" si="4"/>
        <v>4.466878177028252</v>
      </c>
      <c r="T17" s="17">
        <f t="shared" si="4"/>
        <v>4.948494257972301</v>
      </c>
      <c r="U17" s="17">
        <f t="shared" si="4"/>
        <v>5.038720195638883</v>
      </c>
      <c r="V17" s="17">
        <f t="shared" si="4"/>
        <v>4.863961813842482</v>
      </c>
    </row>
    <row r="18" spans="1:13" s="6" customFormat="1" ht="16.5" customHeight="1">
      <c r="A18" s="18"/>
      <c r="B18" s="14"/>
      <c r="C18" s="34"/>
      <c r="D18" s="34"/>
      <c r="E18" s="34"/>
      <c r="F18" s="34"/>
      <c r="G18" s="34"/>
      <c r="H18" s="34"/>
      <c r="I18" s="34"/>
      <c r="J18" s="34"/>
      <c r="K18" s="34"/>
      <c r="L18" s="18"/>
      <c r="M18" s="14"/>
    </row>
    <row r="19" spans="1:22" s="6" customFormat="1" ht="16.5" customHeight="1">
      <c r="A19" s="18">
        <v>5</v>
      </c>
      <c r="B19" s="14"/>
      <c r="C19" s="34">
        <f>SUM(D19:E19)</f>
        <v>1182977</v>
      </c>
      <c r="D19" s="34">
        <v>607278</v>
      </c>
      <c r="E19" s="34">
        <v>575699</v>
      </c>
      <c r="F19" s="34">
        <f>SUM(G19:H19)</f>
        <v>26939</v>
      </c>
      <c r="G19" s="34">
        <v>13699</v>
      </c>
      <c r="H19" s="34">
        <v>13240</v>
      </c>
      <c r="I19" s="34">
        <f>SUM(J19:K19)</f>
        <v>378</v>
      </c>
      <c r="J19" s="34">
        <v>193</v>
      </c>
      <c r="K19" s="34">
        <v>185</v>
      </c>
      <c r="L19" s="18">
        <v>5</v>
      </c>
      <c r="M19" s="14"/>
      <c r="N19" s="17">
        <f aca="true" t="shared" si="5" ref="N19:V23">C19/C$7*100</f>
        <v>0.9258789803023754</v>
      </c>
      <c r="O19" s="17">
        <f t="shared" si="5"/>
        <v>0.973998338417004</v>
      </c>
      <c r="P19" s="17">
        <f t="shared" si="5"/>
        <v>0.8800178088888129</v>
      </c>
      <c r="Q19" s="17">
        <f t="shared" si="5"/>
        <v>0.9364738469368105</v>
      </c>
      <c r="R19" s="17">
        <f t="shared" si="5"/>
        <v>0.9854048727152404</v>
      </c>
      <c r="S19" s="17">
        <f t="shared" si="5"/>
        <v>0.8907115735994167</v>
      </c>
      <c r="T19" s="17">
        <f t="shared" si="5"/>
        <v>0.9315392577258613</v>
      </c>
      <c r="U19" s="17">
        <f t="shared" si="5"/>
        <v>0.9832891787242716</v>
      </c>
      <c r="V19" s="17">
        <f t="shared" si="5"/>
        <v>0.883054892601432</v>
      </c>
    </row>
    <row r="20" spans="1:22" s="6" customFormat="1" ht="16.5" customHeight="1">
      <c r="A20" s="18">
        <v>6</v>
      </c>
      <c r="B20" s="14"/>
      <c r="C20" s="34">
        <f>SUM(D20:E20)</f>
        <v>1179736</v>
      </c>
      <c r="D20" s="34">
        <v>604292</v>
      </c>
      <c r="E20" s="34">
        <v>575444</v>
      </c>
      <c r="F20" s="34">
        <f>SUM(G20:H20)</f>
        <v>27053</v>
      </c>
      <c r="G20" s="34">
        <v>14051</v>
      </c>
      <c r="H20" s="34">
        <v>13002</v>
      </c>
      <c r="I20" s="34">
        <f>SUM(J20:K20)</f>
        <v>385</v>
      </c>
      <c r="J20" s="34">
        <v>187</v>
      </c>
      <c r="K20" s="34">
        <v>198</v>
      </c>
      <c r="L20" s="18">
        <v>6</v>
      </c>
      <c r="M20" s="14"/>
      <c r="N20" s="17">
        <f t="shared" si="5"/>
        <v>0.923342351293392</v>
      </c>
      <c r="O20" s="17">
        <f t="shared" si="5"/>
        <v>0.9692091660140632</v>
      </c>
      <c r="P20" s="17">
        <f t="shared" si="5"/>
        <v>0.8796280139764252</v>
      </c>
      <c r="Q20" s="17">
        <f t="shared" si="5"/>
        <v>0.9404368009644578</v>
      </c>
      <c r="R20" s="17">
        <f t="shared" si="5"/>
        <v>1.0107251526769723</v>
      </c>
      <c r="S20" s="17">
        <f t="shared" si="5"/>
        <v>0.8747002930467987</v>
      </c>
      <c r="T20" s="17">
        <f t="shared" si="5"/>
        <v>0.9487899847207847</v>
      </c>
      <c r="U20" s="17">
        <f t="shared" si="5"/>
        <v>0.9527206032198899</v>
      </c>
      <c r="V20" s="17">
        <f t="shared" si="5"/>
        <v>0.9451073985680191</v>
      </c>
    </row>
    <row r="21" spans="1:22" s="6" customFormat="1" ht="16.5" customHeight="1">
      <c r="A21" s="18">
        <v>7</v>
      </c>
      <c r="B21" s="14"/>
      <c r="C21" s="34">
        <f>SUM(D21:E21)</f>
        <v>1193349</v>
      </c>
      <c r="D21" s="34">
        <v>610904</v>
      </c>
      <c r="E21" s="34">
        <v>582445</v>
      </c>
      <c r="F21" s="34">
        <f>SUM(G21:H21)</f>
        <v>27427</v>
      </c>
      <c r="G21" s="34">
        <v>14097</v>
      </c>
      <c r="H21" s="34">
        <v>13330</v>
      </c>
      <c r="I21" s="34">
        <f>SUM(J21:K21)</f>
        <v>410</v>
      </c>
      <c r="J21" s="34">
        <v>211</v>
      </c>
      <c r="K21" s="34">
        <v>199</v>
      </c>
      <c r="L21" s="18">
        <v>7</v>
      </c>
      <c r="M21" s="14"/>
      <c r="N21" s="17">
        <f t="shared" si="5"/>
        <v>0.9339968192660206</v>
      </c>
      <c r="O21" s="17">
        <f t="shared" si="5"/>
        <v>0.9798139911742257</v>
      </c>
      <c r="P21" s="17">
        <f t="shared" si="5"/>
        <v>0.8903297950808402</v>
      </c>
      <c r="Q21" s="17">
        <f t="shared" si="5"/>
        <v>0.953438071195512</v>
      </c>
      <c r="R21" s="17">
        <f t="shared" si="5"/>
        <v>1.014034052899244</v>
      </c>
      <c r="S21" s="17">
        <f t="shared" si="5"/>
        <v>0.8967662595226754</v>
      </c>
      <c r="T21" s="17">
        <f t="shared" si="5"/>
        <v>1.010399723988368</v>
      </c>
      <c r="U21" s="17">
        <f t="shared" si="5"/>
        <v>1.074994905237416</v>
      </c>
      <c r="V21" s="17">
        <f t="shared" si="5"/>
        <v>0.9498806682577566</v>
      </c>
    </row>
    <row r="22" spans="1:22" s="6" customFormat="1" ht="16.5" customHeight="1">
      <c r="A22" s="18">
        <v>8</v>
      </c>
      <c r="B22" s="14"/>
      <c r="C22" s="34">
        <f>SUM(D22:E22)</f>
        <v>1188871</v>
      </c>
      <c r="D22" s="34">
        <v>608086</v>
      </c>
      <c r="E22" s="34">
        <v>580785</v>
      </c>
      <c r="F22" s="34">
        <f>SUM(G22:H22)</f>
        <v>27415</v>
      </c>
      <c r="G22" s="34">
        <v>13989</v>
      </c>
      <c r="H22" s="34">
        <v>13426</v>
      </c>
      <c r="I22" s="34">
        <f>SUM(J22:K22)</f>
        <v>428</v>
      </c>
      <c r="J22" s="34">
        <v>209</v>
      </c>
      <c r="K22" s="34">
        <v>219</v>
      </c>
      <c r="L22" s="18">
        <v>8</v>
      </c>
      <c r="M22" s="14"/>
      <c r="N22" s="17">
        <f t="shared" si="5"/>
        <v>0.930492029169684</v>
      </c>
      <c r="O22" s="17">
        <f t="shared" si="5"/>
        <v>0.9752942698642834</v>
      </c>
      <c r="P22" s="17">
        <f t="shared" si="5"/>
        <v>0.8877923066315716</v>
      </c>
      <c r="Q22" s="17">
        <f t="shared" si="5"/>
        <v>0.9530209181399703</v>
      </c>
      <c r="R22" s="17">
        <f t="shared" si="5"/>
        <v>1.006265330638258</v>
      </c>
      <c r="S22" s="17">
        <f t="shared" si="5"/>
        <v>0.9032245911741517</v>
      </c>
      <c r="T22" s="17">
        <f t="shared" si="5"/>
        <v>1.054758736261028</v>
      </c>
      <c r="U22" s="17">
        <f t="shared" si="5"/>
        <v>1.0648053800692887</v>
      </c>
      <c r="V22" s="17">
        <f t="shared" si="5"/>
        <v>1.045346062052506</v>
      </c>
    </row>
    <row r="23" spans="1:22" s="6" customFormat="1" ht="16.5" customHeight="1">
      <c r="A23" s="18">
        <v>9</v>
      </c>
      <c r="B23" s="14"/>
      <c r="C23" s="34">
        <f>SUM(D23:E23)</f>
        <v>1183562</v>
      </c>
      <c r="D23" s="34">
        <v>605943</v>
      </c>
      <c r="E23" s="34">
        <v>577619</v>
      </c>
      <c r="F23" s="34">
        <f>SUM(G23:H23)</f>
        <v>27212</v>
      </c>
      <c r="G23" s="34">
        <v>13812</v>
      </c>
      <c r="H23" s="34">
        <v>13400</v>
      </c>
      <c r="I23" s="34">
        <f>SUM(J23:K23)</f>
        <v>407</v>
      </c>
      <c r="J23" s="34">
        <v>189</v>
      </c>
      <c r="K23" s="34">
        <v>218</v>
      </c>
      <c r="L23" s="18">
        <v>9</v>
      </c>
      <c r="M23" s="14"/>
      <c r="N23" s="17">
        <f t="shared" si="5"/>
        <v>0.9263368414471624</v>
      </c>
      <c r="O23" s="17">
        <f t="shared" si="5"/>
        <v>0.9718571645529966</v>
      </c>
      <c r="P23" s="17">
        <f t="shared" si="5"/>
        <v>0.8829527352879668</v>
      </c>
      <c r="Q23" s="17">
        <f t="shared" si="5"/>
        <v>0.9459640789503873</v>
      </c>
      <c r="R23" s="17">
        <f t="shared" si="5"/>
        <v>0.9935332580438645</v>
      </c>
      <c r="S23" s="17">
        <f t="shared" si="5"/>
        <v>0.9014754596852103</v>
      </c>
      <c r="T23" s="17">
        <f t="shared" si="5"/>
        <v>1.003006555276258</v>
      </c>
      <c r="U23" s="17">
        <f t="shared" si="5"/>
        <v>0.962910128388017</v>
      </c>
      <c r="V23" s="17">
        <f t="shared" si="5"/>
        <v>1.0405727923627686</v>
      </c>
    </row>
    <row r="24" spans="1:22" s="6" customFormat="1" ht="16.5" customHeight="1">
      <c r="A24" s="18"/>
      <c r="B24" s="14"/>
      <c r="C24" s="34"/>
      <c r="D24" s="34"/>
      <c r="E24" s="34"/>
      <c r="F24" s="34"/>
      <c r="G24" s="34"/>
      <c r="H24" s="34"/>
      <c r="I24" s="34"/>
      <c r="J24" s="34"/>
      <c r="K24" s="34"/>
      <c r="L24" s="18"/>
      <c r="M24" s="14"/>
      <c r="N24" s="17"/>
      <c r="O24" s="17"/>
      <c r="P24" s="17"/>
      <c r="Q24" s="17"/>
      <c r="R24" s="17"/>
      <c r="S24" s="17"/>
      <c r="T24" s="17"/>
      <c r="U24" s="17"/>
      <c r="V24" s="17"/>
    </row>
    <row r="25" spans="1:22" s="6" customFormat="1" ht="16.5" customHeight="1">
      <c r="A25" s="15" t="s">
        <v>13</v>
      </c>
      <c r="B25" s="19" t="s">
        <v>11</v>
      </c>
      <c r="C25" s="34">
        <f>D25+E25</f>
        <v>6014652</v>
      </c>
      <c r="D25" s="34">
        <f>SUM(D27:D31)</f>
        <v>3080678</v>
      </c>
      <c r="E25" s="34">
        <f>SUM(E27:E31)</f>
        <v>2933974</v>
      </c>
      <c r="F25" s="34">
        <f>G25+H25</f>
        <v>138023</v>
      </c>
      <c r="G25" s="34">
        <f>SUM(G27:G31)</f>
        <v>70855</v>
      </c>
      <c r="H25" s="34">
        <f>SUM(H27:H31)</f>
        <v>67168</v>
      </c>
      <c r="I25" s="34">
        <f>J25+K25</f>
        <v>1987</v>
      </c>
      <c r="J25" s="34">
        <f>SUM(J27:J31)</f>
        <v>1045</v>
      </c>
      <c r="K25" s="34">
        <f>SUM(K27:K31)</f>
        <v>942</v>
      </c>
      <c r="L25" s="15" t="s">
        <v>13</v>
      </c>
      <c r="M25" s="19" t="s">
        <v>11</v>
      </c>
      <c r="N25" s="17">
        <f aca="true" t="shared" si="6" ref="N25:V25">C25/C$7*100</f>
        <v>4.707479402079366</v>
      </c>
      <c r="O25" s="17">
        <f t="shared" si="6"/>
        <v>4.941024132601245</v>
      </c>
      <c r="P25" s="17">
        <f t="shared" si="6"/>
        <v>4.484894659912117</v>
      </c>
      <c r="Q25" s="17">
        <f t="shared" si="6"/>
        <v>4.798059682087656</v>
      </c>
      <c r="R25" s="17">
        <f t="shared" si="6"/>
        <v>5.096785331501449</v>
      </c>
      <c r="S25" s="17">
        <f t="shared" si="6"/>
        <v>4.518679378816134</v>
      </c>
      <c r="T25" s="17">
        <f t="shared" si="6"/>
        <v>4.89674207698753</v>
      </c>
      <c r="U25" s="17">
        <f t="shared" si="6"/>
        <v>5.3240269003464435</v>
      </c>
      <c r="V25" s="17">
        <f t="shared" si="6"/>
        <v>4.496420047732697</v>
      </c>
    </row>
    <row r="26" spans="1:22" s="6" customFormat="1" ht="16.5" customHeight="1">
      <c r="A26" s="18"/>
      <c r="B26" s="14"/>
      <c r="C26" s="34"/>
      <c r="D26" s="34"/>
      <c r="E26" s="34"/>
      <c r="F26" s="34"/>
      <c r="G26" s="34"/>
      <c r="H26" s="34"/>
      <c r="I26" s="34"/>
      <c r="J26" s="34"/>
      <c r="K26" s="34"/>
      <c r="L26" s="18"/>
      <c r="M26" s="14"/>
      <c r="N26" s="17"/>
      <c r="O26" s="17"/>
      <c r="P26" s="17"/>
      <c r="Q26" s="17"/>
      <c r="R26" s="17"/>
      <c r="S26" s="17"/>
      <c r="T26" s="17"/>
      <c r="U26" s="17"/>
      <c r="V26" s="17"/>
    </row>
    <row r="27" spans="1:22" s="6" customFormat="1" ht="16.5" customHeight="1">
      <c r="A27" s="18">
        <v>10</v>
      </c>
      <c r="B27" s="14"/>
      <c r="C27" s="34">
        <f>SUM(D27:E27)</f>
        <v>1204524</v>
      </c>
      <c r="D27" s="34">
        <v>616199</v>
      </c>
      <c r="E27" s="34">
        <v>588325</v>
      </c>
      <c r="F27" s="34">
        <f>SUM(G27:H27)</f>
        <v>27554</v>
      </c>
      <c r="G27" s="34">
        <v>14042</v>
      </c>
      <c r="H27" s="34">
        <v>13512</v>
      </c>
      <c r="I27" s="34">
        <f>SUM(J27:K27)</f>
        <v>378</v>
      </c>
      <c r="J27" s="34">
        <v>194</v>
      </c>
      <c r="K27" s="34">
        <v>184</v>
      </c>
      <c r="L27" s="18">
        <v>10</v>
      </c>
      <c r="M27" s="14"/>
      <c r="N27" s="17">
        <f aca="true" t="shared" si="7" ref="N27:V31">C27/C$7*100</f>
        <v>0.9427431411343908</v>
      </c>
      <c r="O27" s="17">
        <f t="shared" si="7"/>
        <v>0.988306512230345</v>
      </c>
      <c r="P27" s="17">
        <f t="shared" si="7"/>
        <v>0.8993180071782492</v>
      </c>
      <c r="Q27" s="17">
        <f t="shared" si="7"/>
        <v>0.95785294103333</v>
      </c>
      <c r="R27" s="17">
        <f t="shared" si="7"/>
        <v>1.0100777591552235</v>
      </c>
      <c r="S27" s="17">
        <f t="shared" si="7"/>
        <v>0.9090101799452657</v>
      </c>
      <c r="T27" s="17">
        <f t="shared" si="7"/>
        <v>0.9315392577258613</v>
      </c>
      <c r="U27" s="17">
        <f t="shared" si="7"/>
        <v>0.9883839413083351</v>
      </c>
      <c r="V27" s="17">
        <f t="shared" si="7"/>
        <v>0.8782816229116944</v>
      </c>
    </row>
    <row r="28" spans="1:22" s="6" customFormat="1" ht="16.5" customHeight="1">
      <c r="A28" s="18">
        <v>11</v>
      </c>
      <c r="B28" s="14"/>
      <c r="C28" s="34">
        <f>SUM(D28:E28)</f>
        <v>1205422</v>
      </c>
      <c r="D28" s="34">
        <v>617258</v>
      </c>
      <c r="E28" s="34">
        <v>588164</v>
      </c>
      <c r="F28" s="34">
        <f>SUM(G28:H28)</f>
        <v>27742</v>
      </c>
      <c r="G28" s="34">
        <v>14231</v>
      </c>
      <c r="H28" s="34">
        <v>13511</v>
      </c>
      <c r="I28" s="34">
        <f>SUM(J28:K28)</f>
        <v>413</v>
      </c>
      <c r="J28" s="34">
        <v>220</v>
      </c>
      <c r="K28" s="34">
        <v>193</v>
      </c>
      <c r="L28" s="18">
        <v>11</v>
      </c>
      <c r="M28" s="14"/>
      <c r="N28" s="17">
        <f t="shared" si="7"/>
        <v>0.9434459775583548</v>
      </c>
      <c r="O28" s="17">
        <f t="shared" si="7"/>
        <v>0.9900050164415688</v>
      </c>
      <c r="P28" s="17">
        <f t="shared" si="7"/>
        <v>0.89907190137082</v>
      </c>
      <c r="Q28" s="17">
        <f t="shared" si="7"/>
        <v>0.9643883389034854</v>
      </c>
      <c r="R28" s="17">
        <f t="shared" si="7"/>
        <v>1.0236730231119489</v>
      </c>
      <c r="S28" s="17">
        <f t="shared" si="7"/>
        <v>0.9089429056572295</v>
      </c>
      <c r="T28" s="17">
        <f t="shared" si="7"/>
        <v>1.017792892700478</v>
      </c>
      <c r="U28" s="17">
        <f t="shared" si="7"/>
        <v>1.1208477684939882</v>
      </c>
      <c r="V28" s="17">
        <f t="shared" si="7"/>
        <v>0.9212410501193317</v>
      </c>
    </row>
    <row r="29" spans="1:22" s="6" customFormat="1" ht="16.5" customHeight="1">
      <c r="A29" s="18">
        <v>12</v>
      </c>
      <c r="B29" s="14"/>
      <c r="C29" s="34">
        <f>SUM(D29:E29)</f>
        <v>1187516</v>
      </c>
      <c r="D29" s="34">
        <v>608449</v>
      </c>
      <c r="E29" s="34">
        <v>579067</v>
      </c>
      <c r="F29" s="34">
        <f>SUM(G29:H29)</f>
        <v>27342</v>
      </c>
      <c r="G29" s="34">
        <v>14117</v>
      </c>
      <c r="H29" s="34">
        <v>13225</v>
      </c>
      <c r="I29" s="34">
        <f>SUM(J29:K29)</f>
        <v>412</v>
      </c>
      <c r="J29" s="34">
        <v>217</v>
      </c>
      <c r="K29" s="34">
        <v>195</v>
      </c>
      <c r="L29" s="18">
        <v>12</v>
      </c>
      <c r="M29" s="14"/>
      <c r="N29" s="17">
        <f t="shared" si="7"/>
        <v>0.9294315131847496</v>
      </c>
      <c r="O29" s="17">
        <f t="shared" si="7"/>
        <v>0.975876476690227</v>
      </c>
      <c r="P29" s="17">
        <f t="shared" si="7"/>
        <v>0.8851661589473286</v>
      </c>
      <c r="Q29" s="17">
        <f t="shared" si="7"/>
        <v>0.9504832370520905</v>
      </c>
      <c r="R29" s="17">
        <f t="shared" si="7"/>
        <v>1.015472705169797</v>
      </c>
      <c r="S29" s="17">
        <f t="shared" si="7"/>
        <v>0.8897024592788735</v>
      </c>
      <c r="T29" s="17">
        <f t="shared" si="7"/>
        <v>1.0153285031297747</v>
      </c>
      <c r="U29" s="17">
        <f t="shared" si="7"/>
        <v>1.1055634807417976</v>
      </c>
      <c r="V29" s="17">
        <f t="shared" si="7"/>
        <v>0.9307875894988067</v>
      </c>
    </row>
    <row r="30" spans="1:22" s="6" customFormat="1" ht="16.5" customHeight="1">
      <c r="A30" s="18">
        <v>13</v>
      </c>
      <c r="B30" s="14"/>
      <c r="C30" s="34">
        <f>SUM(D30:E30)</f>
        <v>1209248</v>
      </c>
      <c r="D30" s="34">
        <v>620052</v>
      </c>
      <c r="E30" s="34">
        <v>589196</v>
      </c>
      <c r="F30" s="34">
        <f>SUM(G30:H30)</f>
        <v>27599</v>
      </c>
      <c r="G30" s="34">
        <v>14243</v>
      </c>
      <c r="H30" s="34">
        <v>13356</v>
      </c>
      <c r="I30" s="34">
        <f>SUM(J30:K30)</f>
        <v>392</v>
      </c>
      <c r="J30" s="34">
        <v>200</v>
      </c>
      <c r="K30" s="34">
        <v>192</v>
      </c>
      <c r="L30" s="18">
        <v>13</v>
      </c>
      <c r="M30" s="14"/>
      <c r="N30" s="17">
        <f t="shared" si="7"/>
        <v>0.9464404677121252</v>
      </c>
      <c r="O30" s="17">
        <f t="shared" si="7"/>
        <v>0.9944862447382257</v>
      </c>
      <c r="P30" s="17">
        <f t="shared" si="7"/>
        <v>0.9006494243103652</v>
      </c>
      <c r="Q30" s="17">
        <f t="shared" si="7"/>
        <v>0.9594172649916117</v>
      </c>
      <c r="R30" s="17">
        <f t="shared" si="7"/>
        <v>1.0245362144742804</v>
      </c>
      <c r="S30" s="17">
        <f t="shared" si="7"/>
        <v>0.8985153910116169</v>
      </c>
      <c r="T30" s="17">
        <f t="shared" si="7"/>
        <v>0.966040711715708</v>
      </c>
      <c r="U30" s="17">
        <f t="shared" si="7"/>
        <v>1.0189525168127165</v>
      </c>
      <c r="V30" s="17">
        <f t="shared" si="7"/>
        <v>0.9164677804295942</v>
      </c>
    </row>
    <row r="31" spans="1:22" s="6" customFormat="1" ht="16.5" customHeight="1">
      <c r="A31" s="18">
        <v>14</v>
      </c>
      <c r="B31" s="14"/>
      <c r="C31" s="34">
        <f>SUM(D31:E31)</f>
        <v>1207942</v>
      </c>
      <c r="D31" s="34">
        <v>618720</v>
      </c>
      <c r="E31" s="34">
        <v>589222</v>
      </c>
      <c r="F31" s="34">
        <f>SUM(G31:H31)</f>
        <v>27786</v>
      </c>
      <c r="G31" s="34">
        <v>14222</v>
      </c>
      <c r="H31" s="34">
        <v>13564</v>
      </c>
      <c r="I31" s="34">
        <f>SUM(J31:K31)</f>
        <v>392</v>
      </c>
      <c r="J31" s="34">
        <v>214</v>
      </c>
      <c r="K31" s="34">
        <v>178</v>
      </c>
      <c r="L31" s="18">
        <v>14</v>
      </c>
      <c r="M31" s="14"/>
      <c r="N31" s="17">
        <f t="shared" si="7"/>
        <v>0.9454183024897456</v>
      </c>
      <c r="O31" s="17">
        <f t="shared" si="7"/>
        <v>0.9923498825008789</v>
      </c>
      <c r="P31" s="17">
        <f t="shared" si="7"/>
        <v>0.9006891681053538</v>
      </c>
      <c r="Q31" s="17">
        <f t="shared" si="7"/>
        <v>0.9659179001071388</v>
      </c>
      <c r="R31" s="17">
        <f t="shared" si="7"/>
        <v>1.0230256295901998</v>
      </c>
      <c r="S31" s="17">
        <f t="shared" si="7"/>
        <v>0.9125084429231486</v>
      </c>
      <c r="T31" s="17">
        <f t="shared" si="7"/>
        <v>0.966040711715708</v>
      </c>
      <c r="U31" s="17">
        <f t="shared" si="7"/>
        <v>1.0902791929896067</v>
      </c>
      <c r="V31" s="17">
        <f t="shared" si="7"/>
        <v>0.8496420047732698</v>
      </c>
    </row>
    <row r="32" spans="1:22" s="6" customFormat="1" ht="16.5" customHeight="1">
      <c r="A32" s="18"/>
      <c r="B32" s="14"/>
      <c r="C32" s="34"/>
      <c r="D32" s="34"/>
      <c r="E32" s="34"/>
      <c r="F32" s="34"/>
      <c r="G32" s="34"/>
      <c r="H32" s="34"/>
      <c r="I32" s="34"/>
      <c r="J32" s="34"/>
      <c r="K32" s="34"/>
      <c r="L32" s="18"/>
      <c r="M32" s="14"/>
      <c r="N32" s="17"/>
      <c r="O32" s="17"/>
      <c r="P32" s="17"/>
      <c r="Q32" s="17"/>
      <c r="R32" s="17"/>
      <c r="S32" s="17"/>
      <c r="T32" s="17"/>
      <c r="U32" s="17"/>
      <c r="V32" s="17"/>
    </row>
    <row r="33" spans="1:22" s="6" customFormat="1" ht="16.5" customHeight="1">
      <c r="A33" s="15" t="s">
        <v>14</v>
      </c>
      <c r="B33" s="19" t="s">
        <v>11</v>
      </c>
      <c r="C33" s="34">
        <f>D33+E33</f>
        <v>6568380</v>
      </c>
      <c r="D33" s="34">
        <f>SUM(D35:D39)</f>
        <v>3373430</v>
      </c>
      <c r="E33" s="34">
        <f>SUM(E35:E39)</f>
        <v>3194950</v>
      </c>
      <c r="F33" s="34">
        <f>G33+H33</f>
        <v>149006</v>
      </c>
      <c r="G33" s="34">
        <f>SUM(G35:G39)</f>
        <v>76909</v>
      </c>
      <c r="H33" s="34">
        <f>SUM(H35:H39)</f>
        <v>72097</v>
      </c>
      <c r="I33" s="34">
        <f>J33+K33</f>
        <v>1892</v>
      </c>
      <c r="J33" s="34">
        <f>SUM(J35:J39)</f>
        <v>1014</v>
      </c>
      <c r="K33" s="34">
        <f>SUM(K35:K39)</f>
        <v>878</v>
      </c>
      <c r="L33" s="15" t="s">
        <v>14</v>
      </c>
      <c r="M33" s="19" t="s">
        <v>11</v>
      </c>
      <c r="N33" s="17">
        <f aca="true" t="shared" si="8" ref="N33:V33">C33/C$7*100</f>
        <v>5.140864933670321</v>
      </c>
      <c r="O33" s="17">
        <f t="shared" si="8"/>
        <v>5.4105619086581</v>
      </c>
      <c r="P33" s="17">
        <f t="shared" si="8"/>
        <v>4.883824530717115</v>
      </c>
      <c r="Q33" s="17">
        <f t="shared" si="8"/>
        <v>5.179859016172329</v>
      </c>
      <c r="R33" s="17">
        <f t="shared" si="8"/>
        <v>5.532265373797826</v>
      </c>
      <c r="S33" s="17">
        <f t="shared" si="8"/>
        <v>4.850274344546611</v>
      </c>
      <c r="T33" s="17">
        <f t="shared" si="8"/>
        <v>4.662625067770714</v>
      </c>
      <c r="U33" s="17">
        <f t="shared" si="8"/>
        <v>5.166089260240473</v>
      </c>
      <c r="V33" s="17">
        <f t="shared" si="8"/>
        <v>4.190930787589499</v>
      </c>
    </row>
    <row r="34" spans="1:22" s="6" customFormat="1" ht="16.5" customHeight="1">
      <c r="A34" s="20"/>
      <c r="B34" s="14"/>
      <c r="C34" s="34"/>
      <c r="D34" s="34"/>
      <c r="E34" s="34"/>
      <c r="F34" s="34"/>
      <c r="G34" s="34"/>
      <c r="H34" s="34"/>
      <c r="I34" s="34"/>
      <c r="J34" s="34"/>
      <c r="K34" s="34"/>
      <c r="L34" s="20"/>
      <c r="M34" s="14"/>
      <c r="N34" s="17"/>
      <c r="O34" s="17"/>
      <c r="P34" s="17"/>
      <c r="Q34" s="17"/>
      <c r="R34" s="17"/>
      <c r="S34" s="17"/>
      <c r="T34" s="17"/>
      <c r="U34" s="17"/>
      <c r="V34" s="17"/>
    </row>
    <row r="35" spans="1:22" s="6" customFormat="1" ht="16.5" customHeight="1">
      <c r="A35" s="18">
        <v>15</v>
      </c>
      <c r="B35" s="14"/>
      <c r="C35" s="34">
        <f>SUM(D35:E35)</f>
        <v>1234174</v>
      </c>
      <c r="D35" s="34">
        <v>632362</v>
      </c>
      <c r="E35" s="34">
        <v>601812</v>
      </c>
      <c r="F35" s="34">
        <f>SUM(G35:H35)</f>
        <v>28382</v>
      </c>
      <c r="G35" s="34">
        <v>14509</v>
      </c>
      <c r="H35" s="34">
        <v>13873</v>
      </c>
      <c r="I35" s="34">
        <f>SUM(J35:K35)</f>
        <v>388</v>
      </c>
      <c r="J35" s="34">
        <v>195</v>
      </c>
      <c r="K35" s="34">
        <v>193</v>
      </c>
      <c r="L35" s="18">
        <v>15</v>
      </c>
      <c r="M35" s="14"/>
      <c r="N35" s="17">
        <f aca="true" t="shared" si="9" ref="N35:V39">C35/C$7*100</f>
        <v>0.9659492658231763</v>
      </c>
      <c r="O35" s="17">
        <f t="shared" si="9"/>
        <v>1.0142299528025938</v>
      </c>
      <c r="P35" s="17">
        <f t="shared" si="9"/>
        <v>0.9199343365248059</v>
      </c>
      <c r="Q35" s="17">
        <f t="shared" si="9"/>
        <v>0.9866365018657169</v>
      </c>
      <c r="R35" s="17">
        <f t="shared" si="9"/>
        <v>1.0436702896726346</v>
      </c>
      <c r="S35" s="17">
        <f t="shared" si="9"/>
        <v>0.9332961979263374</v>
      </c>
      <c r="T35" s="17">
        <f t="shared" si="9"/>
        <v>0.9561831534328947</v>
      </c>
      <c r="U35" s="17">
        <f t="shared" si="9"/>
        <v>0.9934787038923986</v>
      </c>
      <c r="V35" s="17">
        <f t="shared" si="9"/>
        <v>0.9212410501193317</v>
      </c>
    </row>
    <row r="36" spans="1:22" s="6" customFormat="1" ht="16.5" customHeight="1">
      <c r="A36" s="18">
        <v>16</v>
      </c>
      <c r="B36" s="14"/>
      <c r="C36" s="34">
        <f>SUM(D36:E36)</f>
        <v>1273076</v>
      </c>
      <c r="D36" s="34">
        <v>653268</v>
      </c>
      <c r="E36" s="34">
        <v>619808</v>
      </c>
      <c r="F36" s="34">
        <f>SUM(G36:H36)</f>
        <v>29281</v>
      </c>
      <c r="G36" s="34">
        <v>15023</v>
      </c>
      <c r="H36" s="34">
        <v>14258</v>
      </c>
      <c r="I36" s="34">
        <f>SUM(J36:K36)</f>
        <v>359</v>
      </c>
      <c r="J36" s="34">
        <v>190</v>
      </c>
      <c r="K36" s="34">
        <v>169</v>
      </c>
      <c r="L36" s="18">
        <v>16</v>
      </c>
      <c r="M36" s="14"/>
      <c r="N36" s="17">
        <f t="shared" si="9"/>
        <v>0.9963966406172112</v>
      </c>
      <c r="O36" s="17">
        <f t="shared" si="9"/>
        <v>1.0477605751253944</v>
      </c>
      <c r="P36" s="17">
        <f t="shared" si="9"/>
        <v>0.9474431570868759</v>
      </c>
      <c r="Q36" s="17">
        <f t="shared" si="9"/>
        <v>1.0178882182767268</v>
      </c>
      <c r="R36" s="17">
        <f t="shared" si="9"/>
        <v>1.0806436530258454</v>
      </c>
      <c r="S36" s="17">
        <f t="shared" si="9"/>
        <v>0.9591967988202782</v>
      </c>
      <c r="T36" s="17">
        <f t="shared" si="9"/>
        <v>0.8847158558824978</v>
      </c>
      <c r="U36" s="17">
        <f t="shared" si="9"/>
        <v>0.9680048909720808</v>
      </c>
      <c r="V36" s="17">
        <f t="shared" si="9"/>
        <v>0.8066825775656326</v>
      </c>
    </row>
    <row r="37" spans="1:22" s="6" customFormat="1" ht="16.5" customHeight="1">
      <c r="A37" s="18">
        <v>17</v>
      </c>
      <c r="B37" s="14"/>
      <c r="C37" s="34">
        <f>SUM(D37:E37)</f>
        <v>1313462</v>
      </c>
      <c r="D37" s="34">
        <v>675064</v>
      </c>
      <c r="E37" s="34">
        <v>638398</v>
      </c>
      <c r="F37" s="34">
        <f>SUM(G37:H37)</f>
        <v>29820</v>
      </c>
      <c r="G37" s="34">
        <v>15283</v>
      </c>
      <c r="H37" s="34">
        <v>14537</v>
      </c>
      <c r="I37" s="34">
        <f>SUM(J37:K37)</f>
        <v>473</v>
      </c>
      <c r="J37" s="34">
        <v>272</v>
      </c>
      <c r="K37" s="34">
        <v>201</v>
      </c>
      <c r="L37" s="18">
        <v>17</v>
      </c>
      <c r="M37" s="14"/>
      <c r="N37" s="17">
        <f t="shared" si="9"/>
        <v>1.0280054956486206</v>
      </c>
      <c r="O37" s="17">
        <f t="shared" si="9"/>
        <v>1.0827186466908671</v>
      </c>
      <c r="P37" s="17">
        <f t="shared" si="9"/>
        <v>0.9758599705036839</v>
      </c>
      <c r="Q37" s="17">
        <f t="shared" si="9"/>
        <v>1.0366253430214811</v>
      </c>
      <c r="R37" s="17">
        <f t="shared" si="9"/>
        <v>1.0993461325430336</v>
      </c>
      <c r="S37" s="17">
        <f t="shared" si="9"/>
        <v>0.9779663251823806</v>
      </c>
      <c r="T37" s="17">
        <f t="shared" si="9"/>
        <v>1.1656562669426784</v>
      </c>
      <c r="U37" s="17">
        <f t="shared" si="9"/>
        <v>1.3857754228652945</v>
      </c>
      <c r="V37" s="17">
        <f t="shared" si="9"/>
        <v>0.9594272076372315</v>
      </c>
    </row>
    <row r="38" spans="1:22" s="6" customFormat="1" ht="16.5" customHeight="1">
      <c r="A38" s="18">
        <v>18</v>
      </c>
      <c r="B38" s="14"/>
      <c r="C38" s="34">
        <f>SUM(D38:E38)</f>
        <v>1357096</v>
      </c>
      <c r="D38" s="34">
        <v>696653</v>
      </c>
      <c r="E38" s="34">
        <v>660443</v>
      </c>
      <c r="F38" s="34">
        <f>SUM(G38:H38)</f>
        <v>30887</v>
      </c>
      <c r="G38" s="34">
        <v>16072</v>
      </c>
      <c r="H38" s="34">
        <v>14815</v>
      </c>
      <c r="I38" s="34">
        <f>SUM(J38:K38)</f>
        <v>380</v>
      </c>
      <c r="J38" s="34">
        <v>194</v>
      </c>
      <c r="K38" s="34">
        <v>186</v>
      </c>
      <c r="L38" s="18">
        <v>18</v>
      </c>
      <c r="M38" s="14"/>
      <c r="N38" s="17">
        <f t="shared" si="9"/>
        <v>1.0621564583693783</v>
      </c>
      <c r="O38" s="17">
        <f t="shared" si="9"/>
        <v>1.117344716016752</v>
      </c>
      <c r="P38" s="17">
        <f t="shared" si="9"/>
        <v>1.0095581228314696</v>
      </c>
      <c r="Q38" s="17">
        <f t="shared" si="9"/>
        <v>1.073717202210077</v>
      </c>
      <c r="R38" s="17">
        <f t="shared" si="9"/>
        <v>1.1561009646163474</v>
      </c>
      <c r="S38" s="17">
        <f t="shared" si="9"/>
        <v>0.9966685772564469</v>
      </c>
      <c r="T38" s="17">
        <f t="shared" si="9"/>
        <v>0.936468036867268</v>
      </c>
      <c r="U38" s="17">
        <f t="shared" si="9"/>
        <v>0.9883839413083351</v>
      </c>
      <c r="V38" s="17">
        <f t="shared" si="9"/>
        <v>0.8878281622911695</v>
      </c>
    </row>
    <row r="39" spans="1:22" s="6" customFormat="1" ht="16.5" customHeight="1">
      <c r="A39" s="18">
        <v>19</v>
      </c>
      <c r="B39" s="14"/>
      <c r="C39" s="34">
        <f>SUM(D39:E39)</f>
        <v>1390572</v>
      </c>
      <c r="D39" s="34">
        <v>716083</v>
      </c>
      <c r="E39" s="34">
        <v>674489</v>
      </c>
      <c r="F39" s="34">
        <f>SUM(G39:H39)</f>
        <v>30636</v>
      </c>
      <c r="G39" s="34">
        <v>16022</v>
      </c>
      <c r="H39" s="34">
        <v>14614</v>
      </c>
      <c r="I39" s="34">
        <f>SUM(J39:K39)</f>
        <v>292</v>
      </c>
      <c r="J39" s="34">
        <v>163</v>
      </c>
      <c r="K39" s="34">
        <v>129</v>
      </c>
      <c r="L39" s="18">
        <v>19</v>
      </c>
      <c r="M39" s="14"/>
      <c r="N39" s="17">
        <f t="shared" si="9"/>
        <v>1.0883570732119345</v>
      </c>
      <c r="O39" s="17">
        <f t="shared" si="9"/>
        <v>1.1485080180224931</v>
      </c>
      <c r="P39" s="17">
        <f t="shared" si="9"/>
        <v>1.0310289437702802</v>
      </c>
      <c r="Q39" s="17">
        <f t="shared" si="9"/>
        <v>1.0649917507983266</v>
      </c>
      <c r="R39" s="17">
        <f t="shared" si="9"/>
        <v>1.1525043339399652</v>
      </c>
      <c r="S39" s="17">
        <f t="shared" si="9"/>
        <v>0.9831464453611688</v>
      </c>
      <c r="T39" s="17">
        <f t="shared" si="9"/>
        <v>0.7196017546453743</v>
      </c>
      <c r="U39" s="17">
        <f t="shared" si="9"/>
        <v>0.8304463012023641</v>
      </c>
      <c r="V39" s="17">
        <f t="shared" si="9"/>
        <v>0.6157517899761336</v>
      </c>
    </row>
    <row r="40" spans="1:22" s="6" customFormat="1" ht="16.5" customHeight="1">
      <c r="A40" s="18"/>
      <c r="B40" s="14"/>
      <c r="C40" s="34"/>
      <c r="D40" s="34"/>
      <c r="E40" s="34"/>
      <c r="F40" s="34"/>
      <c r="G40" s="34"/>
      <c r="H40" s="34"/>
      <c r="I40" s="34"/>
      <c r="J40" s="34"/>
      <c r="K40" s="34"/>
      <c r="L40" s="18"/>
      <c r="M40" s="14"/>
      <c r="N40" s="17"/>
      <c r="O40" s="17"/>
      <c r="P40" s="17"/>
      <c r="Q40" s="17"/>
      <c r="R40" s="17"/>
      <c r="S40" s="17"/>
      <c r="T40" s="17"/>
      <c r="U40" s="17"/>
      <c r="V40" s="17"/>
    </row>
    <row r="41" spans="1:22" s="6" customFormat="1" ht="16.5" customHeight="1">
      <c r="A41" s="15" t="s">
        <v>15</v>
      </c>
      <c r="B41" s="19" t="s">
        <v>11</v>
      </c>
      <c r="C41" s="34">
        <f>D41+E41</f>
        <v>7350598</v>
      </c>
      <c r="D41" s="34">
        <f>SUM(D43:D47)</f>
        <v>3754822</v>
      </c>
      <c r="E41" s="34">
        <f>SUM(E43:E47)</f>
        <v>3595776</v>
      </c>
      <c r="F41" s="34">
        <f>G41+H41</f>
        <v>155737</v>
      </c>
      <c r="G41" s="34">
        <f>SUM(G43:G47)</f>
        <v>78931</v>
      </c>
      <c r="H41" s="34">
        <f>SUM(H43:H47)</f>
        <v>76806</v>
      </c>
      <c r="I41" s="34">
        <f>J41+K41</f>
        <v>1961</v>
      </c>
      <c r="J41" s="34">
        <f>SUM(J43:J47)</f>
        <v>932</v>
      </c>
      <c r="K41" s="34">
        <f>SUM(K43:K47)</f>
        <v>1029</v>
      </c>
      <c r="L41" s="15" t="s">
        <v>15</v>
      </c>
      <c r="M41" s="19" t="s">
        <v>11</v>
      </c>
      <c r="N41" s="17">
        <f aca="true" t="shared" si="10" ref="N41:V41">C41/C$7*100</f>
        <v>5.753082419060285</v>
      </c>
      <c r="O41" s="17">
        <f t="shared" si="10"/>
        <v>6.0222672137828335</v>
      </c>
      <c r="P41" s="17">
        <f t="shared" si="10"/>
        <v>5.496530160335488</v>
      </c>
      <c r="Q41" s="17">
        <f t="shared" si="10"/>
        <v>5.413847117576674</v>
      </c>
      <c r="R41" s="17">
        <f t="shared" si="10"/>
        <v>5.677713118350729</v>
      </c>
      <c r="S41" s="17">
        <f t="shared" si="10"/>
        <v>5.167068966909123</v>
      </c>
      <c r="T41" s="17">
        <f t="shared" si="10"/>
        <v>4.832667948149243</v>
      </c>
      <c r="U41" s="17">
        <f t="shared" si="10"/>
        <v>4.748318728347259</v>
      </c>
      <c r="V41" s="17">
        <f t="shared" si="10"/>
        <v>4.911694510739857</v>
      </c>
    </row>
    <row r="42" spans="1:22" s="6" customFormat="1" ht="16.5" customHeight="1">
      <c r="A42" s="18"/>
      <c r="B42" s="14"/>
      <c r="C42" s="34"/>
      <c r="D42" s="34"/>
      <c r="E42" s="34"/>
      <c r="F42" s="34"/>
      <c r="G42" s="34"/>
      <c r="H42" s="34"/>
      <c r="I42" s="34"/>
      <c r="J42" s="34"/>
      <c r="K42" s="34"/>
      <c r="L42" s="18"/>
      <c r="M42" s="14"/>
      <c r="N42" s="17"/>
      <c r="O42" s="17"/>
      <c r="P42" s="17"/>
      <c r="Q42" s="17"/>
      <c r="R42" s="17"/>
      <c r="S42" s="17"/>
      <c r="T42" s="17"/>
      <c r="U42" s="17"/>
      <c r="V42" s="17"/>
    </row>
    <row r="43" spans="1:22" s="6" customFormat="1" ht="16.5" customHeight="1">
      <c r="A43" s="18">
        <v>20</v>
      </c>
      <c r="B43" s="14"/>
      <c r="C43" s="34">
        <f>SUM(D43:E43)</f>
        <v>1442590</v>
      </c>
      <c r="D43" s="34">
        <v>741422</v>
      </c>
      <c r="E43" s="34">
        <v>701168</v>
      </c>
      <c r="F43" s="34">
        <f>SUM(G43:H43)</f>
        <v>31166</v>
      </c>
      <c r="G43" s="34">
        <v>16091</v>
      </c>
      <c r="H43" s="34">
        <v>15075</v>
      </c>
      <c r="I43" s="34">
        <f>SUM(J43:K43)</f>
        <v>342</v>
      </c>
      <c r="J43" s="34">
        <v>176</v>
      </c>
      <c r="K43" s="34">
        <v>166</v>
      </c>
      <c r="L43" s="18">
        <v>20</v>
      </c>
      <c r="M43" s="14"/>
      <c r="N43" s="17">
        <f aca="true" t="shared" si="11" ref="N43:V47">C43/C$7*100</f>
        <v>1.1290699296726847</v>
      </c>
      <c r="O43" s="17">
        <f t="shared" si="11"/>
        <v>1.1891486206742414</v>
      </c>
      <c r="P43" s="17">
        <f t="shared" si="11"/>
        <v>1.0718106632510238</v>
      </c>
      <c r="Q43" s="17">
        <f t="shared" si="11"/>
        <v>1.0834160107514248</v>
      </c>
      <c r="R43" s="17">
        <f t="shared" si="11"/>
        <v>1.1574676842733727</v>
      </c>
      <c r="S43" s="17">
        <f t="shared" si="11"/>
        <v>1.0141598921458614</v>
      </c>
      <c r="T43" s="17">
        <f t="shared" si="11"/>
        <v>0.8428212331805413</v>
      </c>
      <c r="U43" s="17">
        <f t="shared" si="11"/>
        <v>0.8966782147951905</v>
      </c>
      <c r="V43" s="17">
        <f t="shared" si="11"/>
        <v>0.7923627684964201</v>
      </c>
    </row>
    <row r="44" spans="1:22" s="6" customFormat="1" ht="16.5" customHeight="1">
      <c r="A44" s="18">
        <v>21</v>
      </c>
      <c r="B44" s="14"/>
      <c r="C44" s="34">
        <f>SUM(D44:E44)</f>
        <v>1471327</v>
      </c>
      <c r="D44" s="34">
        <v>753852</v>
      </c>
      <c r="E44" s="34">
        <v>717475</v>
      </c>
      <c r="F44" s="34">
        <f>SUM(G44:H44)</f>
        <v>31442</v>
      </c>
      <c r="G44" s="34">
        <v>15969</v>
      </c>
      <c r="H44" s="34">
        <v>15473</v>
      </c>
      <c r="I44" s="34">
        <f>SUM(J44:K44)</f>
        <v>373</v>
      </c>
      <c r="J44" s="34">
        <v>184</v>
      </c>
      <c r="K44" s="34">
        <v>189</v>
      </c>
      <c r="L44" s="18">
        <v>21</v>
      </c>
      <c r="M44" s="14"/>
      <c r="N44" s="17">
        <f t="shared" si="11"/>
        <v>1.1515614779081529</v>
      </c>
      <c r="O44" s="17">
        <f t="shared" si="11"/>
        <v>1.209084793805037</v>
      </c>
      <c r="P44" s="17">
        <f t="shared" si="11"/>
        <v>1.096737665746338</v>
      </c>
      <c r="Q44" s="17">
        <f t="shared" si="11"/>
        <v>1.0930105310288871</v>
      </c>
      <c r="R44" s="17">
        <f t="shared" si="11"/>
        <v>1.1486919054229998</v>
      </c>
      <c r="S44" s="17">
        <f t="shared" si="11"/>
        <v>1.040935058784273</v>
      </c>
      <c r="T44" s="17">
        <f t="shared" si="11"/>
        <v>0.9192173098723446</v>
      </c>
      <c r="U44" s="17">
        <f t="shared" si="11"/>
        <v>0.9374363154676992</v>
      </c>
      <c r="V44" s="17">
        <f t="shared" si="11"/>
        <v>0.9021479713603819</v>
      </c>
    </row>
    <row r="45" spans="1:22" s="6" customFormat="1" ht="16.5" customHeight="1">
      <c r="A45" s="18">
        <v>22</v>
      </c>
      <c r="B45" s="14"/>
      <c r="C45" s="34">
        <f>SUM(D45:E45)</f>
        <v>1481329</v>
      </c>
      <c r="D45" s="34">
        <v>757026</v>
      </c>
      <c r="E45" s="34">
        <v>724303</v>
      </c>
      <c r="F45" s="34">
        <f>SUM(G45:H45)</f>
        <v>31207</v>
      </c>
      <c r="G45" s="34">
        <v>15624</v>
      </c>
      <c r="H45" s="34">
        <v>15583</v>
      </c>
      <c r="I45" s="34">
        <f>SUM(J45:K45)</f>
        <v>409</v>
      </c>
      <c r="J45" s="34">
        <v>180</v>
      </c>
      <c r="K45" s="34">
        <v>229</v>
      </c>
      <c r="L45" s="18">
        <v>22</v>
      </c>
      <c r="M45" s="14"/>
      <c r="N45" s="17">
        <f t="shared" si="11"/>
        <v>1.159389729481078</v>
      </c>
      <c r="O45" s="17">
        <f t="shared" si="11"/>
        <v>1.214175494812048</v>
      </c>
      <c r="P45" s="17">
        <f t="shared" si="11"/>
        <v>1.1071749977533292</v>
      </c>
      <c r="Q45" s="17">
        <f t="shared" si="11"/>
        <v>1.0848412836911927</v>
      </c>
      <c r="R45" s="17">
        <f t="shared" si="11"/>
        <v>1.1238751537559615</v>
      </c>
      <c r="S45" s="17">
        <f t="shared" si="11"/>
        <v>1.048335230468256</v>
      </c>
      <c r="T45" s="17">
        <f t="shared" si="11"/>
        <v>1.007935334417665</v>
      </c>
      <c r="U45" s="17">
        <f t="shared" si="11"/>
        <v>0.9170572651314448</v>
      </c>
      <c r="V45" s="17">
        <f t="shared" si="11"/>
        <v>1.0930787589498807</v>
      </c>
    </row>
    <row r="46" spans="1:22" s="6" customFormat="1" ht="16.5" customHeight="1">
      <c r="A46" s="18">
        <v>23</v>
      </c>
      <c r="B46" s="14"/>
      <c r="C46" s="34">
        <f>SUM(D46:E46)</f>
        <v>1469413</v>
      </c>
      <c r="D46" s="34">
        <v>746565</v>
      </c>
      <c r="E46" s="34">
        <v>722848</v>
      </c>
      <c r="F46" s="34">
        <f>SUM(G46:H46)</f>
        <v>30785</v>
      </c>
      <c r="G46" s="34">
        <v>15518</v>
      </c>
      <c r="H46" s="34">
        <v>15267</v>
      </c>
      <c r="I46" s="34">
        <f>SUM(J46:K46)</f>
        <v>374</v>
      </c>
      <c r="J46" s="34">
        <v>171</v>
      </c>
      <c r="K46" s="34">
        <v>203</v>
      </c>
      <c r="L46" s="18">
        <v>23</v>
      </c>
      <c r="M46" s="14"/>
      <c r="N46" s="17">
        <f t="shared" si="11"/>
        <v>1.150063450162644</v>
      </c>
      <c r="O46" s="17">
        <f t="shared" si="11"/>
        <v>1.197397352646219</v>
      </c>
      <c r="P46" s="17">
        <f t="shared" si="11"/>
        <v>1.1049508738414702</v>
      </c>
      <c r="Q46" s="17">
        <f t="shared" si="11"/>
        <v>1.0701714012379713</v>
      </c>
      <c r="R46" s="17">
        <f t="shared" si="11"/>
        <v>1.116250296722031</v>
      </c>
      <c r="S46" s="17">
        <f t="shared" si="11"/>
        <v>1.0270765554488137</v>
      </c>
      <c r="T46" s="17">
        <f t="shared" si="11"/>
        <v>0.921681699443048</v>
      </c>
      <c r="U46" s="17">
        <f t="shared" si="11"/>
        <v>0.8712044018748727</v>
      </c>
      <c r="V46" s="17">
        <f t="shared" si="11"/>
        <v>0.9689737470167064</v>
      </c>
    </row>
    <row r="47" spans="1:22" s="6" customFormat="1" ht="16.5" customHeight="1">
      <c r="A47" s="18">
        <v>24</v>
      </c>
      <c r="B47" s="14"/>
      <c r="C47" s="34">
        <f>SUM(D47:E47)</f>
        <v>1485939</v>
      </c>
      <c r="D47" s="34">
        <v>755957</v>
      </c>
      <c r="E47" s="34">
        <v>729982</v>
      </c>
      <c r="F47" s="34">
        <f>SUM(G47:H47)</f>
        <v>31137</v>
      </c>
      <c r="G47" s="34">
        <v>15729</v>
      </c>
      <c r="H47" s="34">
        <v>15408</v>
      </c>
      <c r="I47" s="34">
        <f>SUM(J47:K47)</f>
        <v>463</v>
      </c>
      <c r="J47" s="34">
        <v>221</v>
      </c>
      <c r="K47" s="34">
        <v>242</v>
      </c>
      <c r="L47" s="18">
        <v>24</v>
      </c>
      <c r="M47" s="14"/>
      <c r="N47" s="17">
        <f t="shared" si="11"/>
        <v>1.1629978318357257</v>
      </c>
      <c r="O47" s="17">
        <f t="shared" si="11"/>
        <v>1.2124609518452885</v>
      </c>
      <c r="P47" s="17">
        <f t="shared" si="11"/>
        <v>1.1158559597433266</v>
      </c>
      <c r="Q47" s="17">
        <f t="shared" si="11"/>
        <v>1.0824078908671986</v>
      </c>
      <c r="R47" s="17">
        <f t="shared" si="11"/>
        <v>1.1314280781763644</v>
      </c>
      <c r="S47" s="17">
        <f t="shared" si="11"/>
        <v>1.0365622300619193</v>
      </c>
      <c r="T47" s="17">
        <f t="shared" si="11"/>
        <v>1.141012371235645</v>
      </c>
      <c r="U47" s="17">
        <f t="shared" si="11"/>
        <v>1.1259425310780518</v>
      </c>
      <c r="V47" s="17">
        <f t="shared" si="11"/>
        <v>1.1551312649164678</v>
      </c>
    </row>
    <row r="48" spans="1:22" s="6" customFormat="1" ht="16.5" customHeight="1">
      <c r="A48" s="18"/>
      <c r="B48" s="14"/>
      <c r="C48" s="34"/>
      <c r="D48" s="34"/>
      <c r="E48" s="34"/>
      <c r="F48" s="34"/>
      <c r="G48" s="34"/>
      <c r="H48" s="34"/>
      <c r="I48" s="34"/>
      <c r="J48" s="34"/>
      <c r="K48" s="34"/>
      <c r="L48" s="18"/>
      <c r="M48" s="14"/>
      <c r="N48" s="17"/>
      <c r="O48" s="17"/>
      <c r="P48" s="17"/>
      <c r="Q48" s="17"/>
      <c r="R48" s="17"/>
      <c r="S48" s="17"/>
      <c r="T48" s="17"/>
      <c r="U48" s="17"/>
      <c r="V48" s="17"/>
    </row>
    <row r="49" spans="1:22" s="6" customFormat="1" ht="16.5" customHeight="1">
      <c r="A49" s="15" t="s">
        <v>16</v>
      </c>
      <c r="B49" s="19" t="s">
        <v>11</v>
      </c>
      <c r="C49" s="34">
        <f>D49+E49</f>
        <v>8280049</v>
      </c>
      <c r="D49" s="34">
        <f>SUM(D51:D55)</f>
        <v>4198551</v>
      </c>
      <c r="E49" s="34">
        <f>SUM(E51:E55)</f>
        <v>4081498</v>
      </c>
      <c r="F49" s="34">
        <f>G49+H49</f>
        <v>177558</v>
      </c>
      <c r="G49" s="34">
        <f>SUM(G51:G55)</f>
        <v>88834</v>
      </c>
      <c r="H49" s="34">
        <f>SUM(H51:H55)</f>
        <v>88724</v>
      </c>
      <c r="I49" s="34">
        <f>J49+K49</f>
        <v>2498</v>
      </c>
      <c r="J49" s="34">
        <f>SUM(J51:J55)</f>
        <v>1227</v>
      </c>
      <c r="K49" s="34">
        <f>SUM(K51:K55)</f>
        <v>1271</v>
      </c>
      <c r="L49" s="15" t="s">
        <v>16</v>
      </c>
      <c r="M49" s="19" t="s">
        <v>11</v>
      </c>
      <c r="N49" s="17">
        <f aca="true" t="shared" si="12" ref="N49:V49">C49/C$7*100</f>
        <v>6.480534553904008</v>
      </c>
      <c r="O49" s="17">
        <f t="shared" si="12"/>
        <v>6.7339533092900625</v>
      </c>
      <c r="P49" s="17">
        <f t="shared" si="12"/>
        <v>6.239008452236449</v>
      </c>
      <c r="Q49" s="17">
        <f t="shared" si="12"/>
        <v>6.172405186324888</v>
      </c>
      <c r="R49" s="17">
        <f t="shared" si="12"/>
        <v>6.39006179011502</v>
      </c>
      <c r="S49" s="17">
        <f t="shared" si="12"/>
        <v>5.96884393172467</v>
      </c>
      <c r="T49" s="17">
        <f t="shared" si="12"/>
        <v>6.156045147616935</v>
      </c>
      <c r="U49" s="17">
        <f t="shared" si="12"/>
        <v>6.251273690646015</v>
      </c>
      <c r="V49" s="17">
        <f t="shared" si="12"/>
        <v>6.066825775656325</v>
      </c>
    </row>
    <row r="50" spans="1:22" s="6" customFormat="1" ht="16.5" customHeight="1">
      <c r="A50" s="18"/>
      <c r="B50" s="14"/>
      <c r="C50" s="34"/>
      <c r="D50" s="34"/>
      <c r="E50" s="34"/>
      <c r="F50" s="34"/>
      <c r="G50" s="34"/>
      <c r="H50" s="34"/>
      <c r="I50" s="34"/>
      <c r="J50" s="34"/>
      <c r="K50" s="34"/>
      <c r="L50" s="18"/>
      <c r="M50" s="14"/>
      <c r="N50" s="17"/>
      <c r="O50" s="17"/>
      <c r="P50" s="17"/>
      <c r="Q50" s="17"/>
      <c r="R50" s="17"/>
      <c r="S50" s="17"/>
      <c r="T50" s="17"/>
      <c r="U50" s="17"/>
      <c r="V50" s="17"/>
    </row>
    <row r="51" spans="1:22" s="6" customFormat="1" ht="16.5" customHeight="1">
      <c r="A51" s="18">
        <v>25</v>
      </c>
      <c r="B51" s="14"/>
      <c r="C51" s="34">
        <f>SUM(D51:E51)</f>
        <v>1546900</v>
      </c>
      <c r="D51" s="34">
        <v>786273</v>
      </c>
      <c r="E51" s="34">
        <v>760627</v>
      </c>
      <c r="F51" s="34">
        <f>SUM(G51:H51)</f>
        <v>32868</v>
      </c>
      <c r="G51" s="34">
        <v>16518</v>
      </c>
      <c r="H51" s="34">
        <v>16350</v>
      </c>
      <c r="I51" s="34">
        <f>SUM(J51:K51)</f>
        <v>449</v>
      </c>
      <c r="J51" s="34">
        <v>212</v>
      </c>
      <c r="K51" s="34">
        <v>237</v>
      </c>
      <c r="L51" s="18">
        <v>25</v>
      </c>
      <c r="M51" s="14"/>
      <c r="N51" s="17">
        <f aca="true" t="shared" si="13" ref="N51:V55">C51/C$7*100</f>
        <v>1.2107100937970428</v>
      </c>
      <c r="O51" s="17">
        <f t="shared" si="13"/>
        <v>1.261084043127123</v>
      </c>
      <c r="P51" s="17">
        <f t="shared" si="13"/>
        <v>1.1627001365673226</v>
      </c>
      <c r="Q51" s="17">
        <f t="shared" si="13"/>
        <v>1.1425822191291095</v>
      </c>
      <c r="R51" s="17">
        <f t="shared" si="13"/>
        <v>1.188182910249678</v>
      </c>
      <c r="S51" s="17">
        <f t="shared" si="13"/>
        <v>1.0999346093920288</v>
      </c>
      <c r="T51" s="17">
        <f t="shared" si="13"/>
        <v>1.106510917245798</v>
      </c>
      <c r="U51" s="17">
        <f t="shared" si="13"/>
        <v>1.0800896678214795</v>
      </c>
      <c r="V51" s="17">
        <f t="shared" si="13"/>
        <v>1.1312649164677804</v>
      </c>
    </row>
    <row r="52" spans="1:22" s="6" customFormat="1" ht="16.5" customHeight="1">
      <c r="A52" s="18">
        <v>26</v>
      </c>
      <c r="B52" s="14"/>
      <c r="C52" s="34">
        <f>SUM(D52:E52)</f>
        <v>1588551</v>
      </c>
      <c r="D52" s="34">
        <v>806426</v>
      </c>
      <c r="E52" s="34">
        <v>782125</v>
      </c>
      <c r="F52" s="34">
        <f>SUM(G52:H52)</f>
        <v>33257</v>
      </c>
      <c r="G52" s="34">
        <v>16792</v>
      </c>
      <c r="H52" s="34">
        <v>16465</v>
      </c>
      <c r="I52" s="34">
        <f>SUM(J52:K52)</f>
        <v>495</v>
      </c>
      <c r="J52" s="34">
        <v>247</v>
      </c>
      <c r="K52" s="34">
        <v>248</v>
      </c>
      <c r="L52" s="18">
        <v>26</v>
      </c>
      <c r="M52" s="14"/>
      <c r="N52" s="17">
        <f t="shared" si="13"/>
        <v>1.2433090246372656</v>
      </c>
      <c r="O52" s="17">
        <f t="shared" si="13"/>
        <v>1.2934069471580907</v>
      </c>
      <c r="P52" s="17">
        <f t="shared" si="13"/>
        <v>1.1955621405928494</v>
      </c>
      <c r="Q52" s="17">
        <f t="shared" si="13"/>
        <v>1.156104930679591</v>
      </c>
      <c r="R52" s="17">
        <f t="shared" si="13"/>
        <v>1.2078924463562535</v>
      </c>
      <c r="S52" s="17">
        <f t="shared" si="13"/>
        <v>1.1076711525161929</v>
      </c>
      <c r="T52" s="17">
        <f t="shared" si="13"/>
        <v>1.2198728374981518</v>
      </c>
      <c r="U52" s="17">
        <f t="shared" si="13"/>
        <v>1.2584063582637048</v>
      </c>
      <c r="V52" s="17">
        <f t="shared" si="13"/>
        <v>1.1837708830548925</v>
      </c>
    </row>
    <row r="53" spans="1:22" s="6" customFormat="1" ht="16.5" customHeight="1">
      <c r="A53" s="18">
        <v>27</v>
      </c>
      <c r="B53" s="14"/>
      <c r="C53" s="34">
        <f>SUM(D53:E53)</f>
        <v>1655017</v>
      </c>
      <c r="D53" s="34">
        <v>838134</v>
      </c>
      <c r="E53" s="34">
        <v>816883</v>
      </c>
      <c r="F53" s="34">
        <f>SUM(G53:H53)</f>
        <v>35334</v>
      </c>
      <c r="G53" s="34">
        <v>17466</v>
      </c>
      <c r="H53" s="34">
        <v>17868</v>
      </c>
      <c r="I53" s="34">
        <f>SUM(J53:K53)</f>
        <v>485</v>
      </c>
      <c r="J53" s="34">
        <v>242</v>
      </c>
      <c r="K53" s="34">
        <v>243</v>
      </c>
      <c r="L53" s="18">
        <v>27</v>
      </c>
      <c r="M53" s="14"/>
      <c r="N53" s="17">
        <f t="shared" si="13"/>
        <v>1.2953298773713235</v>
      </c>
      <c r="O53" s="17">
        <f t="shared" si="13"/>
        <v>1.3442626332104854</v>
      </c>
      <c r="P53" s="17">
        <f t="shared" si="13"/>
        <v>1.248693480062533</v>
      </c>
      <c r="Q53" s="17">
        <f t="shared" si="13"/>
        <v>1.2283071720429584</v>
      </c>
      <c r="R53" s="17">
        <f t="shared" si="13"/>
        <v>1.2563750278738879</v>
      </c>
      <c r="S53" s="17">
        <f t="shared" si="13"/>
        <v>1.2020569786309951</v>
      </c>
      <c r="T53" s="17">
        <f t="shared" si="13"/>
        <v>1.1952289417911182</v>
      </c>
      <c r="U53" s="17">
        <f t="shared" si="13"/>
        <v>1.232932545343387</v>
      </c>
      <c r="V53" s="17">
        <f t="shared" si="13"/>
        <v>1.1599045346062054</v>
      </c>
    </row>
    <row r="54" spans="1:22" s="6" customFormat="1" ht="16.5" customHeight="1">
      <c r="A54" s="18">
        <v>28</v>
      </c>
      <c r="B54" s="14"/>
      <c r="C54" s="34">
        <f>SUM(D54:E54)</f>
        <v>1701624</v>
      </c>
      <c r="D54" s="34">
        <v>861964</v>
      </c>
      <c r="E54" s="34">
        <v>839660</v>
      </c>
      <c r="F54" s="34">
        <f>SUM(G54:H54)</f>
        <v>36765</v>
      </c>
      <c r="G54" s="34">
        <v>18235</v>
      </c>
      <c r="H54" s="34">
        <v>18530</v>
      </c>
      <c r="I54" s="34">
        <f>SUM(J54:K54)</f>
        <v>514</v>
      </c>
      <c r="J54" s="34">
        <v>254</v>
      </c>
      <c r="K54" s="34">
        <v>260</v>
      </c>
      <c r="L54" s="18">
        <v>28</v>
      </c>
      <c r="M54" s="14"/>
      <c r="N54" s="17">
        <f t="shared" si="13"/>
        <v>1.3318077139099482</v>
      </c>
      <c r="O54" s="17">
        <f t="shared" si="13"/>
        <v>1.3824829876519065</v>
      </c>
      <c r="P54" s="17">
        <f t="shared" si="13"/>
        <v>1.283510573079996</v>
      </c>
      <c r="Q54" s="17">
        <f t="shared" si="13"/>
        <v>1.2780526739163234</v>
      </c>
      <c r="R54" s="17">
        <f t="shared" si="13"/>
        <v>1.3116912076766485</v>
      </c>
      <c r="S54" s="17">
        <f t="shared" si="13"/>
        <v>1.246592557310966</v>
      </c>
      <c r="T54" s="17">
        <f t="shared" si="13"/>
        <v>1.266696239341515</v>
      </c>
      <c r="U54" s="17">
        <f t="shared" si="13"/>
        <v>1.29406969635215</v>
      </c>
      <c r="V54" s="17">
        <f t="shared" si="13"/>
        <v>1.2410501193317423</v>
      </c>
    </row>
    <row r="55" spans="1:22" s="6" customFormat="1" ht="16.5" customHeight="1">
      <c r="A55" s="18">
        <v>29</v>
      </c>
      <c r="B55" s="14"/>
      <c r="C55" s="34">
        <f>SUM(D55:E55)</f>
        <v>1787957</v>
      </c>
      <c r="D55" s="34">
        <v>905754</v>
      </c>
      <c r="E55" s="34">
        <v>882203</v>
      </c>
      <c r="F55" s="34">
        <f>SUM(G55:H55)</f>
        <v>39334</v>
      </c>
      <c r="G55" s="34">
        <v>19823</v>
      </c>
      <c r="H55" s="34">
        <v>19511</v>
      </c>
      <c r="I55" s="34">
        <f>SUM(J55:K55)</f>
        <v>555</v>
      </c>
      <c r="J55" s="34">
        <v>272</v>
      </c>
      <c r="K55" s="34">
        <v>283</v>
      </c>
      <c r="L55" s="18">
        <v>29</v>
      </c>
      <c r="M55" s="14"/>
      <c r="N55" s="17">
        <f t="shared" si="13"/>
        <v>1.399377844188428</v>
      </c>
      <c r="O55" s="17">
        <f t="shared" si="13"/>
        <v>1.452716698142457</v>
      </c>
      <c r="P55" s="17">
        <f t="shared" si="13"/>
        <v>1.348542121933749</v>
      </c>
      <c r="Q55" s="17">
        <f t="shared" si="13"/>
        <v>1.3673581905569063</v>
      </c>
      <c r="R55" s="17">
        <f t="shared" si="13"/>
        <v>1.4259201979585525</v>
      </c>
      <c r="S55" s="17">
        <f t="shared" si="13"/>
        <v>1.3125886338744877</v>
      </c>
      <c r="T55" s="17">
        <f t="shared" si="13"/>
        <v>1.367736211740352</v>
      </c>
      <c r="U55" s="17">
        <f t="shared" si="13"/>
        <v>1.3857754228652945</v>
      </c>
      <c r="V55" s="17">
        <f t="shared" si="13"/>
        <v>1.3508353221957041</v>
      </c>
    </row>
    <row r="56" spans="1:22" s="6" customFormat="1" ht="16.5" customHeight="1">
      <c r="A56" s="18"/>
      <c r="B56" s="14"/>
      <c r="C56" s="34"/>
      <c r="D56" s="34"/>
      <c r="E56" s="34"/>
      <c r="F56" s="34"/>
      <c r="G56" s="34"/>
      <c r="H56" s="34"/>
      <c r="I56" s="34"/>
      <c r="J56" s="34"/>
      <c r="K56" s="34"/>
      <c r="L56" s="18"/>
      <c r="M56" s="14"/>
      <c r="N56" s="17"/>
      <c r="O56" s="17"/>
      <c r="P56" s="17"/>
      <c r="Q56" s="17"/>
      <c r="R56" s="17"/>
      <c r="S56" s="17"/>
      <c r="T56" s="17"/>
      <c r="U56" s="17"/>
      <c r="V56" s="17"/>
    </row>
    <row r="57" spans="1:22" s="6" customFormat="1" ht="16.5" customHeight="1">
      <c r="A57" s="15" t="s">
        <v>17</v>
      </c>
      <c r="B57" s="19" t="s">
        <v>11</v>
      </c>
      <c r="C57" s="34">
        <f>D57+E57</f>
        <v>9754857</v>
      </c>
      <c r="D57" s="34">
        <f>SUM(D59:D63)</f>
        <v>4933265</v>
      </c>
      <c r="E57" s="34">
        <f>SUM(E59:E63)</f>
        <v>4821592</v>
      </c>
      <c r="F57" s="34">
        <f>G57+H57</f>
        <v>217147</v>
      </c>
      <c r="G57" s="34">
        <f>SUM(G59:G63)</f>
        <v>108414</v>
      </c>
      <c r="H57" s="34">
        <f>SUM(H59:H63)</f>
        <v>108733</v>
      </c>
      <c r="I57" s="34">
        <f>J57+K57</f>
        <v>3156</v>
      </c>
      <c r="J57" s="34">
        <f>SUM(J59:J63)</f>
        <v>1617</v>
      </c>
      <c r="K57" s="34">
        <f>SUM(K59:K63)</f>
        <v>1539</v>
      </c>
      <c r="L57" s="15" t="s">
        <v>17</v>
      </c>
      <c r="M57" s="19" t="s">
        <v>11</v>
      </c>
      <c r="N57" s="17">
        <f aca="true" t="shared" si="14" ref="N57:V57">C57/C$7*100</f>
        <v>7.634820501290801</v>
      </c>
      <c r="O57" s="17">
        <f t="shared" si="14"/>
        <v>7.912343132751</v>
      </c>
      <c r="P57" s="17">
        <f t="shared" si="14"/>
        <v>7.37032169101532</v>
      </c>
      <c r="Q57" s="17">
        <f t="shared" si="14"/>
        <v>7.5486278793120585</v>
      </c>
      <c r="R57" s="17">
        <f t="shared" si="14"/>
        <v>7.798502362986355</v>
      </c>
      <c r="S57" s="17">
        <f t="shared" si="14"/>
        <v>7.31493516104119</v>
      </c>
      <c r="T57" s="17">
        <f t="shared" si="14"/>
        <v>7.777613485139731</v>
      </c>
      <c r="U57" s="17">
        <f t="shared" si="14"/>
        <v>8.238231098430813</v>
      </c>
      <c r="V57" s="17">
        <f t="shared" si="14"/>
        <v>7.3460620525059666</v>
      </c>
    </row>
    <row r="58" spans="1:22" s="6" customFormat="1" ht="16.5" customHeight="1">
      <c r="A58" s="18"/>
      <c r="B58" s="14"/>
      <c r="C58" s="34"/>
      <c r="D58" s="34"/>
      <c r="E58" s="34"/>
      <c r="F58" s="34"/>
      <c r="G58" s="34"/>
      <c r="H58" s="34"/>
      <c r="I58" s="34"/>
      <c r="J58" s="34"/>
      <c r="K58" s="34"/>
      <c r="L58" s="18"/>
      <c r="M58" s="14"/>
      <c r="N58" s="17"/>
      <c r="O58" s="17"/>
      <c r="P58" s="17"/>
      <c r="Q58" s="17"/>
      <c r="R58" s="17"/>
      <c r="S58" s="17"/>
      <c r="T58" s="17"/>
      <c r="U58" s="17"/>
      <c r="V58" s="17"/>
    </row>
    <row r="59" spans="1:22" s="6" customFormat="1" ht="16.5" customHeight="1">
      <c r="A59" s="18">
        <v>30</v>
      </c>
      <c r="B59" s="14"/>
      <c r="C59" s="34">
        <f>SUM(D59:E59)</f>
        <v>1873576</v>
      </c>
      <c r="D59" s="34">
        <v>949205</v>
      </c>
      <c r="E59" s="34">
        <v>924371</v>
      </c>
      <c r="F59" s="34">
        <f>SUM(G59:H59)</f>
        <v>41837</v>
      </c>
      <c r="G59" s="34">
        <v>20913</v>
      </c>
      <c r="H59" s="34">
        <v>20924</v>
      </c>
      <c r="I59" s="34">
        <f>SUM(J59:K59)</f>
        <v>590</v>
      </c>
      <c r="J59" s="34">
        <v>306</v>
      </c>
      <c r="K59" s="34">
        <v>284</v>
      </c>
      <c r="L59" s="18">
        <v>30</v>
      </c>
      <c r="M59" s="14"/>
      <c r="N59" s="17">
        <f aca="true" t="shared" si="15" ref="N59:V63">C59/C$7*100</f>
        <v>1.46638914906968</v>
      </c>
      <c r="O59" s="17">
        <f t="shared" si="15"/>
        <v>1.5224066948203496</v>
      </c>
      <c r="P59" s="17">
        <f t="shared" si="15"/>
        <v>1.4130004429751672</v>
      </c>
      <c r="Q59" s="17">
        <f t="shared" si="15"/>
        <v>1.4543693653920091</v>
      </c>
      <c r="R59" s="17">
        <f t="shared" si="15"/>
        <v>1.504326746703688</v>
      </c>
      <c r="S59" s="17">
        <f t="shared" si="15"/>
        <v>1.407647202869652</v>
      </c>
      <c r="T59" s="17">
        <f t="shared" si="15"/>
        <v>1.4539898467149688</v>
      </c>
      <c r="U59" s="17">
        <f t="shared" si="15"/>
        <v>1.5589973507234562</v>
      </c>
      <c r="V59" s="17">
        <f t="shared" si="15"/>
        <v>1.3556085918854415</v>
      </c>
    </row>
    <row r="60" spans="1:22" s="6" customFormat="1" ht="16.5" customHeight="1">
      <c r="A60" s="18">
        <v>31</v>
      </c>
      <c r="B60" s="14"/>
      <c r="C60" s="34">
        <f>SUM(D60:E60)</f>
        <v>1972766</v>
      </c>
      <c r="D60" s="34">
        <v>999283</v>
      </c>
      <c r="E60" s="34">
        <v>973483</v>
      </c>
      <c r="F60" s="34">
        <f>SUM(G60:H60)</f>
        <v>44208</v>
      </c>
      <c r="G60" s="34">
        <v>22138</v>
      </c>
      <c r="H60" s="34">
        <v>22070</v>
      </c>
      <c r="I60" s="34">
        <f>SUM(J60:K60)</f>
        <v>654</v>
      </c>
      <c r="J60" s="34">
        <v>308</v>
      </c>
      <c r="K60" s="34">
        <v>346</v>
      </c>
      <c r="L60" s="18">
        <v>31</v>
      </c>
      <c r="M60" s="14"/>
      <c r="N60" s="17">
        <f t="shared" si="15"/>
        <v>1.544022049841371</v>
      </c>
      <c r="O60" s="17">
        <f t="shared" si="15"/>
        <v>1.6027255747917084</v>
      </c>
      <c r="P60" s="17">
        <f t="shared" si="15"/>
        <v>1.4880734144935257</v>
      </c>
      <c r="Q60" s="17">
        <f t="shared" si="15"/>
        <v>1.5367918566161518</v>
      </c>
      <c r="R60" s="17">
        <f t="shared" si="15"/>
        <v>1.592444198275056</v>
      </c>
      <c r="S60" s="17">
        <f t="shared" si="15"/>
        <v>1.4847435369591484</v>
      </c>
      <c r="T60" s="17">
        <f t="shared" si="15"/>
        <v>1.611710779239982</v>
      </c>
      <c r="U60" s="17">
        <f t="shared" si="15"/>
        <v>1.5691868758915835</v>
      </c>
      <c r="V60" s="17">
        <f t="shared" si="15"/>
        <v>1.6515513126491645</v>
      </c>
    </row>
    <row r="61" spans="1:22" s="6" customFormat="1" ht="16.5" customHeight="1">
      <c r="A61" s="18">
        <v>32</v>
      </c>
      <c r="B61" s="14"/>
      <c r="C61" s="34">
        <f>SUM(D61:E61)</f>
        <v>2009592</v>
      </c>
      <c r="D61" s="34">
        <v>1014512</v>
      </c>
      <c r="E61" s="34">
        <v>995080</v>
      </c>
      <c r="F61" s="34">
        <f>SUM(G61:H61)</f>
        <v>44946</v>
      </c>
      <c r="G61" s="34">
        <v>22629</v>
      </c>
      <c r="H61" s="34">
        <v>22317</v>
      </c>
      <c r="I61" s="34">
        <f>SUM(J61:K61)</f>
        <v>662</v>
      </c>
      <c r="J61" s="34">
        <v>366</v>
      </c>
      <c r="K61" s="34">
        <v>296</v>
      </c>
      <c r="L61" s="18">
        <v>32</v>
      </c>
      <c r="M61" s="14"/>
      <c r="N61" s="17">
        <f t="shared" si="15"/>
        <v>1.5728446045728792</v>
      </c>
      <c r="O61" s="17">
        <f t="shared" si="15"/>
        <v>1.6271509955969286</v>
      </c>
      <c r="P61" s="17">
        <f t="shared" si="15"/>
        <v>1.521086750661509</v>
      </c>
      <c r="Q61" s="17">
        <f t="shared" si="15"/>
        <v>1.562446769531975</v>
      </c>
      <c r="R61" s="17">
        <f t="shared" si="15"/>
        <v>1.6277631115171307</v>
      </c>
      <c r="S61" s="17">
        <f t="shared" si="15"/>
        <v>1.5013602861040922</v>
      </c>
      <c r="T61" s="17">
        <f t="shared" si="15"/>
        <v>1.6314258958056091</v>
      </c>
      <c r="U61" s="17">
        <f t="shared" si="15"/>
        <v>1.8646831057672713</v>
      </c>
      <c r="V61" s="17">
        <f t="shared" si="15"/>
        <v>1.4128878281622912</v>
      </c>
    </row>
    <row r="62" spans="1:22" s="6" customFormat="1" ht="16.5" customHeight="1">
      <c r="A62" s="18">
        <v>33</v>
      </c>
      <c r="B62" s="14"/>
      <c r="C62" s="34">
        <f>SUM(D62:E62)</f>
        <v>1971948</v>
      </c>
      <c r="D62" s="34">
        <v>997497</v>
      </c>
      <c r="E62" s="34">
        <v>974451</v>
      </c>
      <c r="F62" s="34">
        <f>SUM(G62:H62)</f>
        <v>43729</v>
      </c>
      <c r="G62" s="34">
        <v>21643</v>
      </c>
      <c r="H62" s="34">
        <v>22086</v>
      </c>
      <c r="I62" s="34">
        <f>SUM(J62:K62)</f>
        <v>634</v>
      </c>
      <c r="J62" s="34">
        <v>323</v>
      </c>
      <c r="K62" s="34">
        <v>311</v>
      </c>
      <c r="L62" s="18">
        <v>33</v>
      </c>
      <c r="M62" s="14"/>
      <c r="N62" s="17">
        <f t="shared" si="15"/>
        <v>1.5433818269072925</v>
      </c>
      <c r="O62" s="17">
        <f t="shared" si="15"/>
        <v>1.5998610530530435</v>
      </c>
      <c r="P62" s="17">
        <f t="shared" si="15"/>
        <v>1.4895531065530991</v>
      </c>
      <c r="Q62" s="17">
        <f t="shared" si="15"/>
        <v>1.5201404971491064</v>
      </c>
      <c r="R62" s="17">
        <f t="shared" si="15"/>
        <v>1.5568375545788704</v>
      </c>
      <c r="S62" s="17">
        <f t="shared" si="15"/>
        <v>1.4858199255677278</v>
      </c>
      <c r="T62" s="17">
        <f t="shared" si="15"/>
        <v>1.5624229878259155</v>
      </c>
      <c r="U62" s="17">
        <f t="shared" si="15"/>
        <v>1.645608314652537</v>
      </c>
      <c r="V62" s="17">
        <f t="shared" si="15"/>
        <v>1.4844868735083532</v>
      </c>
    </row>
    <row r="63" spans="1:22" s="6" customFormat="1" ht="16.5" customHeight="1">
      <c r="A63" s="21">
        <v>34</v>
      </c>
      <c r="B63" s="14"/>
      <c r="C63" s="34">
        <f>SUM(D63:E63)</f>
        <v>1926975</v>
      </c>
      <c r="D63" s="45">
        <v>972768</v>
      </c>
      <c r="E63" s="45">
        <v>954207</v>
      </c>
      <c r="F63" s="34">
        <f>SUM(G63:H63)</f>
        <v>42427</v>
      </c>
      <c r="G63" s="45">
        <v>21091</v>
      </c>
      <c r="H63" s="45">
        <v>21336</v>
      </c>
      <c r="I63" s="34">
        <f>SUM(J63:K63)</f>
        <v>616</v>
      </c>
      <c r="J63" s="45">
        <v>314</v>
      </c>
      <c r="K63" s="45">
        <v>302</v>
      </c>
      <c r="L63" s="21">
        <v>34</v>
      </c>
      <c r="M63" s="14"/>
      <c r="N63" s="22">
        <f t="shared" si="15"/>
        <v>1.5081828708995775</v>
      </c>
      <c r="O63" s="22">
        <f t="shared" si="15"/>
        <v>1.5601988144889691</v>
      </c>
      <c r="P63" s="22">
        <f t="shared" si="15"/>
        <v>1.4586079763320197</v>
      </c>
      <c r="Q63" s="22">
        <f t="shared" si="15"/>
        <v>1.4748793906228166</v>
      </c>
      <c r="R63" s="22">
        <f t="shared" si="15"/>
        <v>1.5171307519116093</v>
      </c>
      <c r="S63" s="22">
        <f t="shared" si="15"/>
        <v>1.4353642095405703</v>
      </c>
      <c r="T63" s="22">
        <f t="shared" si="15"/>
        <v>1.5180639755532555</v>
      </c>
      <c r="U63" s="22">
        <f t="shared" si="15"/>
        <v>1.599755451395965</v>
      </c>
      <c r="V63" s="22">
        <f t="shared" si="15"/>
        <v>1.441527446300716</v>
      </c>
    </row>
    <row r="64" spans="1:22" s="20" customFormat="1" ht="16.5" customHeight="1">
      <c r="A64" s="3"/>
      <c r="B64" s="2"/>
      <c r="C64" s="35"/>
      <c r="D64" s="35"/>
      <c r="E64" s="35"/>
      <c r="F64" s="35"/>
      <c r="G64" s="35"/>
      <c r="H64" s="35"/>
      <c r="I64" s="35"/>
      <c r="J64" s="35"/>
      <c r="K64" s="35"/>
      <c r="L64" s="3"/>
      <c r="M64" s="2"/>
      <c r="N64" s="3"/>
      <c r="O64" s="3"/>
      <c r="P64" s="3"/>
      <c r="Q64" s="3"/>
      <c r="R64" s="3"/>
      <c r="S64" s="3"/>
      <c r="T64" s="3"/>
      <c r="U64" s="3"/>
      <c r="V64" s="3"/>
    </row>
    <row r="65" spans="1:22" s="20" customFormat="1" ht="16.5" customHeight="1">
      <c r="A65" s="23" t="s">
        <v>18</v>
      </c>
      <c r="B65" s="24" t="s">
        <v>11</v>
      </c>
      <c r="C65" s="34">
        <f>D65+E65</f>
        <v>8735781</v>
      </c>
      <c r="D65" s="34">
        <f>SUM(D67:D71)</f>
        <v>4402787</v>
      </c>
      <c r="E65" s="34">
        <f>SUM(E67:E71)</f>
        <v>4332994</v>
      </c>
      <c r="F65" s="34">
        <f>G65+H65</f>
        <v>185916</v>
      </c>
      <c r="G65" s="34">
        <f>SUM(G67:G71)</f>
        <v>92119</v>
      </c>
      <c r="H65" s="34">
        <f>SUM(H67:H71)</f>
        <v>93797</v>
      </c>
      <c r="I65" s="34">
        <f>J65+K65</f>
        <v>2393</v>
      </c>
      <c r="J65" s="34">
        <f>SUM(J67:J71)</f>
        <v>1189</v>
      </c>
      <c r="K65" s="34">
        <f>SUM(K67:K71)</f>
        <v>1204</v>
      </c>
      <c r="L65" s="23" t="s">
        <v>18</v>
      </c>
      <c r="M65" s="24" t="s">
        <v>11</v>
      </c>
      <c r="N65" s="22">
        <f aca="true" t="shared" si="16" ref="N65:V65">C65/C$7*100</f>
        <v>6.8372216910598125</v>
      </c>
      <c r="O65" s="22">
        <f t="shared" si="16"/>
        <v>7.061522436847681</v>
      </c>
      <c r="P65" s="22">
        <f t="shared" si="16"/>
        <v>6.623447123945627</v>
      </c>
      <c r="Q65" s="22">
        <f t="shared" si="16"/>
        <v>6.462952289509783</v>
      </c>
      <c r="R65" s="22">
        <f t="shared" si="16"/>
        <v>6.626360425553342</v>
      </c>
      <c r="S65" s="22">
        <f t="shared" si="16"/>
        <v>6.310126394932363</v>
      </c>
      <c r="T65" s="22">
        <f t="shared" si="16"/>
        <v>5.897284242693085</v>
      </c>
      <c r="U65" s="22">
        <f t="shared" si="16"/>
        <v>6.0576727124516</v>
      </c>
      <c r="V65" s="22">
        <f t="shared" si="16"/>
        <v>5.747016706443914</v>
      </c>
    </row>
    <row r="66" spans="1:22" s="20" customFormat="1" ht="16.5" customHeight="1">
      <c r="A66" s="23"/>
      <c r="B66" s="24"/>
      <c r="C66" s="34"/>
      <c r="D66" s="34"/>
      <c r="E66" s="34"/>
      <c r="F66" s="34"/>
      <c r="G66" s="34"/>
      <c r="H66" s="34"/>
      <c r="I66" s="34"/>
      <c r="J66" s="34"/>
      <c r="K66" s="34"/>
      <c r="L66" s="23"/>
      <c r="M66" s="24"/>
      <c r="N66" s="22"/>
      <c r="O66" s="22"/>
      <c r="P66" s="22"/>
      <c r="Q66" s="22"/>
      <c r="R66" s="22"/>
      <c r="S66" s="22"/>
      <c r="T66" s="22"/>
      <c r="U66" s="22"/>
      <c r="V66" s="22"/>
    </row>
    <row r="67" spans="1:22" s="20" customFormat="1" ht="16.5" customHeight="1">
      <c r="A67" s="23">
        <v>35</v>
      </c>
      <c r="B67" s="24"/>
      <c r="C67" s="34">
        <f>SUM(D67:E67)</f>
        <v>1872513</v>
      </c>
      <c r="D67" s="34">
        <v>945606</v>
      </c>
      <c r="E67" s="34">
        <v>926907</v>
      </c>
      <c r="F67" s="34">
        <f>SUM(G67:H67)</f>
        <v>40389</v>
      </c>
      <c r="G67" s="34">
        <v>20170</v>
      </c>
      <c r="H67" s="34">
        <v>20219</v>
      </c>
      <c r="I67" s="34">
        <f>SUM(J67:K67)</f>
        <v>536</v>
      </c>
      <c r="J67" s="34">
        <v>258</v>
      </c>
      <c r="K67" s="34">
        <v>278</v>
      </c>
      <c r="L67" s="23">
        <v>35</v>
      </c>
      <c r="M67" s="24"/>
      <c r="N67" s="22">
        <f aca="true" t="shared" si="17" ref="N67:V71">C67/C$7*100</f>
        <v>1.4655571723228276</v>
      </c>
      <c r="O67" s="22">
        <f t="shared" si="17"/>
        <v>1.5166343467030743</v>
      </c>
      <c r="P67" s="22">
        <f t="shared" si="17"/>
        <v>1.4168769915940498</v>
      </c>
      <c r="Q67" s="22">
        <f t="shared" si="17"/>
        <v>1.40403289668996</v>
      </c>
      <c r="R67" s="22">
        <f t="shared" si="17"/>
        <v>1.450880814852646</v>
      </c>
      <c r="S67" s="22">
        <f t="shared" si="17"/>
        <v>1.3602188298041242</v>
      </c>
      <c r="T67" s="22">
        <f t="shared" si="17"/>
        <v>1.3209128098969884</v>
      </c>
      <c r="U67" s="22">
        <f t="shared" si="17"/>
        <v>1.3144487466884043</v>
      </c>
      <c r="V67" s="22">
        <f t="shared" si="17"/>
        <v>1.3269689737470167</v>
      </c>
    </row>
    <row r="68" spans="1:22" s="20" customFormat="1" ht="16.5" customHeight="1">
      <c r="A68" s="23">
        <v>36</v>
      </c>
      <c r="B68" s="24"/>
      <c r="C68" s="34">
        <f>SUM(D68:E68)</f>
        <v>1841095</v>
      </c>
      <c r="D68" s="34">
        <v>927533</v>
      </c>
      <c r="E68" s="34">
        <v>913562</v>
      </c>
      <c r="F68" s="34">
        <f>SUM(G68:H68)</f>
        <v>39436</v>
      </c>
      <c r="G68" s="34">
        <v>19458</v>
      </c>
      <c r="H68" s="34">
        <v>19978</v>
      </c>
      <c r="I68" s="34">
        <f>SUM(J68:K68)</f>
        <v>495</v>
      </c>
      <c r="J68" s="34">
        <v>253</v>
      </c>
      <c r="K68" s="34">
        <v>242</v>
      </c>
      <c r="L68" s="23">
        <v>36</v>
      </c>
      <c r="M68" s="24"/>
      <c r="N68" s="22">
        <f t="shared" si="17"/>
        <v>1.440967289507574</v>
      </c>
      <c r="O68" s="22">
        <f t="shared" si="17"/>
        <v>1.4876475038235188</v>
      </c>
      <c r="P68" s="22">
        <f t="shared" si="17"/>
        <v>1.3964777245124305</v>
      </c>
      <c r="Q68" s="22">
        <f t="shared" si="17"/>
        <v>1.370903991529012</v>
      </c>
      <c r="R68" s="22">
        <f t="shared" si="17"/>
        <v>1.399664794020961</v>
      </c>
      <c r="S68" s="22">
        <f t="shared" si="17"/>
        <v>1.3440057263873977</v>
      </c>
      <c r="T68" s="22">
        <f t="shared" si="17"/>
        <v>1.2198728374981518</v>
      </c>
      <c r="U68" s="22">
        <f t="shared" si="17"/>
        <v>1.2889749337680865</v>
      </c>
      <c r="V68" s="22">
        <f t="shared" si="17"/>
        <v>1.1551312649164678</v>
      </c>
    </row>
    <row r="69" spans="1:22" s="20" customFormat="1" ht="16.5" customHeight="1">
      <c r="A69" s="23">
        <v>37</v>
      </c>
      <c r="B69" s="24"/>
      <c r="C69" s="34">
        <f>SUM(D69:E69)</f>
        <v>1806426</v>
      </c>
      <c r="D69" s="34">
        <v>910300</v>
      </c>
      <c r="E69" s="34">
        <v>896126</v>
      </c>
      <c r="F69" s="34">
        <f>SUM(G69:H69)</f>
        <v>38526</v>
      </c>
      <c r="G69" s="34">
        <v>18965</v>
      </c>
      <c r="H69" s="34">
        <v>19561</v>
      </c>
      <c r="I69" s="34">
        <f>SUM(J69:K69)</f>
        <v>492</v>
      </c>
      <c r="J69" s="34">
        <v>237</v>
      </c>
      <c r="K69" s="34">
        <v>255</v>
      </c>
      <c r="L69" s="23">
        <v>37</v>
      </c>
      <c r="M69" s="24"/>
      <c r="N69" s="22">
        <f t="shared" si="17"/>
        <v>1.413832950997102</v>
      </c>
      <c r="O69" s="22">
        <f t="shared" si="17"/>
        <v>1.4600079164089572</v>
      </c>
      <c r="P69" s="22">
        <f t="shared" si="17"/>
        <v>1.3698249241501137</v>
      </c>
      <c r="Q69" s="22">
        <f t="shared" si="17"/>
        <v>1.3392698848170888</v>
      </c>
      <c r="R69" s="22">
        <f t="shared" si="17"/>
        <v>1.364202015551831</v>
      </c>
      <c r="S69" s="22">
        <f t="shared" si="17"/>
        <v>1.3159523482762983</v>
      </c>
      <c r="T69" s="22">
        <f t="shared" si="17"/>
        <v>1.2124796687860417</v>
      </c>
      <c r="U69" s="22">
        <f t="shared" si="17"/>
        <v>1.207458732423069</v>
      </c>
      <c r="V69" s="22">
        <f t="shared" si="17"/>
        <v>1.2171837708830548</v>
      </c>
    </row>
    <row r="70" spans="1:22" s="20" customFormat="1" ht="16.5" customHeight="1">
      <c r="A70" s="23">
        <v>38</v>
      </c>
      <c r="B70" s="24"/>
      <c r="C70" s="34">
        <f>SUM(D70:E70)</f>
        <v>1802445</v>
      </c>
      <c r="D70" s="34">
        <v>908866</v>
      </c>
      <c r="E70" s="34">
        <v>893579</v>
      </c>
      <c r="F70" s="34">
        <f>SUM(G70:H70)</f>
        <v>38384</v>
      </c>
      <c r="G70" s="34">
        <v>19122</v>
      </c>
      <c r="H70" s="34">
        <v>19262</v>
      </c>
      <c r="I70" s="34">
        <f>SUM(J70:K70)</f>
        <v>492</v>
      </c>
      <c r="J70" s="34">
        <v>257</v>
      </c>
      <c r="K70" s="34">
        <v>235</v>
      </c>
      <c r="L70" s="23">
        <v>38</v>
      </c>
      <c r="M70" s="24"/>
      <c r="N70" s="22">
        <f t="shared" si="17"/>
        <v>1.4107171472066784</v>
      </c>
      <c r="O70" s="22">
        <f t="shared" si="17"/>
        <v>1.4577079588651471</v>
      </c>
      <c r="P70" s="22">
        <f t="shared" si="17"/>
        <v>1.3659315608487361</v>
      </c>
      <c r="Q70" s="22">
        <f t="shared" si="17"/>
        <v>1.3343335736598436</v>
      </c>
      <c r="R70" s="22">
        <f t="shared" si="17"/>
        <v>1.3754954358756717</v>
      </c>
      <c r="S70" s="22">
        <f t="shared" si="17"/>
        <v>1.2958373361534714</v>
      </c>
      <c r="T70" s="22">
        <f t="shared" si="17"/>
        <v>1.2124796687860417</v>
      </c>
      <c r="U70" s="22">
        <f t="shared" si="17"/>
        <v>1.309353984104341</v>
      </c>
      <c r="V70" s="22">
        <f t="shared" si="17"/>
        <v>1.1217183770883055</v>
      </c>
    </row>
    <row r="71" spans="1:22" s="20" customFormat="1" ht="16.5" customHeight="1">
      <c r="A71" s="23">
        <v>39</v>
      </c>
      <c r="B71" s="24"/>
      <c r="C71" s="34">
        <f>SUM(D71:E71)</f>
        <v>1413302</v>
      </c>
      <c r="D71" s="34">
        <v>710482</v>
      </c>
      <c r="E71" s="34">
        <v>702820</v>
      </c>
      <c r="F71" s="34">
        <f>SUM(G71:H71)</f>
        <v>29181</v>
      </c>
      <c r="G71" s="34">
        <v>14404</v>
      </c>
      <c r="H71" s="34">
        <v>14777</v>
      </c>
      <c r="I71" s="34">
        <f>SUM(J71:K71)</f>
        <v>378</v>
      </c>
      <c r="J71" s="34">
        <v>184</v>
      </c>
      <c r="K71" s="34">
        <v>194</v>
      </c>
      <c r="L71" s="23">
        <v>39</v>
      </c>
      <c r="M71" s="24"/>
      <c r="N71" s="22">
        <f t="shared" si="17"/>
        <v>1.1061471310256306</v>
      </c>
      <c r="O71" s="22">
        <f t="shared" si="17"/>
        <v>1.1395247110469833</v>
      </c>
      <c r="P71" s="22">
        <f t="shared" si="17"/>
        <v>1.074335922840296</v>
      </c>
      <c r="Q71" s="22">
        <f t="shared" si="17"/>
        <v>1.014411942813878</v>
      </c>
      <c r="R71" s="22">
        <f t="shared" si="17"/>
        <v>1.0361173652522317</v>
      </c>
      <c r="S71" s="22">
        <f t="shared" si="17"/>
        <v>0.994112154311071</v>
      </c>
      <c r="T71" s="22">
        <f t="shared" si="17"/>
        <v>0.9315392577258613</v>
      </c>
      <c r="U71" s="22">
        <f t="shared" si="17"/>
        <v>0.9374363154676992</v>
      </c>
      <c r="V71" s="22">
        <f t="shared" si="17"/>
        <v>0.9260143198090691</v>
      </c>
    </row>
    <row r="72" spans="1:22" s="20" customFormat="1" ht="16.5" customHeight="1">
      <c r="A72" s="23"/>
      <c r="B72" s="24"/>
      <c r="C72" s="34"/>
      <c r="D72" s="34"/>
      <c r="E72" s="34"/>
      <c r="F72" s="34"/>
      <c r="G72" s="34"/>
      <c r="H72" s="34"/>
      <c r="I72" s="34"/>
      <c r="J72" s="34"/>
      <c r="K72" s="34"/>
      <c r="L72" s="23"/>
      <c r="M72" s="24"/>
      <c r="N72" s="22"/>
      <c r="O72" s="22"/>
      <c r="P72" s="22"/>
      <c r="Q72" s="22"/>
      <c r="R72" s="22"/>
      <c r="S72" s="22"/>
      <c r="T72" s="22"/>
      <c r="U72" s="22"/>
      <c r="V72" s="22"/>
    </row>
    <row r="73" spans="1:22" s="20" customFormat="1" ht="16.5" customHeight="1">
      <c r="A73" s="23" t="s">
        <v>19</v>
      </c>
      <c r="B73" s="24"/>
      <c r="C73" s="34">
        <f>D73+E73</f>
        <v>8080596</v>
      </c>
      <c r="D73" s="34">
        <f>SUM(D75:D79)</f>
        <v>4065470</v>
      </c>
      <c r="E73" s="34">
        <f>SUM(E75:E79)</f>
        <v>4015126</v>
      </c>
      <c r="F73" s="34">
        <f>G73+H73</f>
        <v>170667</v>
      </c>
      <c r="G73" s="34">
        <f>SUM(G75:G79)</f>
        <v>84743</v>
      </c>
      <c r="H73" s="34">
        <f>SUM(H75:H79)</f>
        <v>85924</v>
      </c>
      <c r="I73" s="34">
        <f>J73+K73</f>
        <v>2193</v>
      </c>
      <c r="J73" s="34">
        <f>SUM(J75:J79)</f>
        <v>1097</v>
      </c>
      <c r="K73" s="34">
        <f>SUM(K75:K79)</f>
        <v>1096</v>
      </c>
      <c r="L73" s="23" t="s">
        <v>19</v>
      </c>
      <c r="M73" s="24"/>
      <c r="N73" s="22">
        <f aca="true" t="shared" si="18" ref="N73:V73">C73/C$7*100</f>
        <v>6.324428948927538</v>
      </c>
      <c r="O73" s="22">
        <f t="shared" si="18"/>
        <v>6.520507946746264</v>
      </c>
      <c r="P73" s="22">
        <f t="shared" si="18"/>
        <v>6.1375517152756975</v>
      </c>
      <c r="Q73" s="22">
        <f t="shared" si="18"/>
        <v>5.932855044179985</v>
      </c>
      <c r="R73" s="22">
        <f t="shared" si="18"/>
        <v>6.095785468173416</v>
      </c>
      <c r="S73" s="22">
        <f t="shared" si="18"/>
        <v>5.780475925223284</v>
      </c>
      <c r="T73" s="22">
        <f t="shared" si="18"/>
        <v>5.404406328552418</v>
      </c>
      <c r="U73" s="22">
        <f t="shared" si="18"/>
        <v>5.58895455471775</v>
      </c>
      <c r="V73" s="22">
        <f t="shared" si="18"/>
        <v>5.231503579952268</v>
      </c>
    </row>
    <row r="74" spans="1:22" s="20" customFormat="1" ht="16.5" customHeight="1">
      <c r="A74" s="23"/>
      <c r="B74" s="24"/>
      <c r="C74" s="34"/>
      <c r="D74" s="34"/>
      <c r="E74" s="34"/>
      <c r="F74" s="34"/>
      <c r="G74" s="34"/>
      <c r="H74" s="34"/>
      <c r="I74" s="34"/>
      <c r="J74" s="34"/>
      <c r="K74" s="36"/>
      <c r="L74" s="23"/>
      <c r="M74" s="24"/>
      <c r="N74" s="22"/>
      <c r="O74" s="22"/>
      <c r="P74" s="22"/>
      <c r="Q74" s="22"/>
      <c r="R74" s="22"/>
      <c r="S74" s="22"/>
      <c r="T74" s="22"/>
      <c r="U74" s="22"/>
      <c r="V74" s="22"/>
    </row>
    <row r="75" spans="1:22" s="20" customFormat="1" ht="16.5" customHeight="1">
      <c r="A75" s="23">
        <v>40</v>
      </c>
      <c r="B75" s="24"/>
      <c r="C75" s="34">
        <f>SUM(D75:E75)</f>
        <v>1753784</v>
      </c>
      <c r="D75" s="34">
        <v>882923</v>
      </c>
      <c r="E75" s="34">
        <v>870861</v>
      </c>
      <c r="F75" s="34">
        <f>SUM(G75:H75)</f>
        <v>36863</v>
      </c>
      <c r="G75" s="34">
        <v>18359</v>
      </c>
      <c r="H75" s="34">
        <v>18504</v>
      </c>
      <c r="I75" s="34">
        <f>SUM(J75:K75)</f>
        <v>476</v>
      </c>
      <c r="J75" s="34">
        <v>231</v>
      </c>
      <c r="K75" s="34">
        <v>245</v>
      </c>
      <c r="L75" s="23">
        <v>40</v>
      </c>
      <c r="M75" s="24"/>
      <c r="N75" s="22">
        <f aca="true" t="shared" si="19" ref="N75:V79">C75/C$7*100</f>
        <v>1.3726317093152454</v>
      </c>
      <c r="O75" s="22">
        <f t="shared" si="19"/>
        <v>1.4160986153790462</v>
      </c>
      <c r="P75" s="22">
        <f t="shared" si="19"/>
        <v>1.331204655673747</v>
      </c>
      <c r="Q75" s="22">
        <f t="shared" si="19"/>
        <v>1.2814594238699148</v>
      </c>
      <c r="R75" s="22">
        <f t="shared" si="19"/>
        <v>1.3206108517540769</v>
      </c>
      <c r="S75" s="22">
        <f t="shared" si="19"/>
        <v>1.2448434258220245</v>
      </c>
      <c r="T75" s="22">
        <f t="shared" si="19"/>
        <v>1.1730494356547883</v>
      </c>
      <c r="U75" s="22">
        <f t="shared" si="19"/>
        <v>1.1768901569186876</v>
      </c>
      <c r="V75" s="22">
        <f t="shared" si="19"/>
        <v>1.1694510739856803</v>
      </c>
    </row>
    <row r="76" spans="1:22" s="20" customFormat="1" ht="16.5" customHeight="1">
      <c r="A76" s="23">
        <v>41</v>
      </c>
      <c r="B76" s="24"/>
      <c r="C76" s="34">
        <f>SUM(D76:E76)</f>
        <v>1643281</v>
      </c>
      <c r="D76" s="34">
        <v>827731</v>
      </c>
      <c r="E76" s="34">
        <v>815550</v>
      </c>
      <c r="F76" s="34">
        <f>SUM(G76:H76)</f>
        <v>34253</v>
      </c>
      <c r="G76" s="34">
        <v>16970</v>
      </c>
      <c r="H76" s="34">
        <v>17283</v>
      </c>
      <c r="I76" s="34">
        <f>SUM(J76:K76)</f>
        <v>440</v>
      </c>
      <c r="J76" s="34">
        <v>222</v>
      </c>
      <c r="K76" s="34">
        <v>218</v>
      </c>
      <c r="L76" s="23">
        <v>41</v>
      </c>
      <c r="M76" s="24"/>
      <c r="N76" s="22">
        <f t="shared" si="19"/>
        <v>1.2861444784051317</v>
      </c>
      <c r="O76" s="22">
        <f t="shared" si="19"/>
        <v>1.3275775158267633</v>
      </c>
      <c r="P76" s="22">
        <f t="shared" si="19"/>
        <v>1.2466558462656203</v>
      </c>
      <c r="Q76" s="22">
        <f t="shared" si="19"/>
        <v>1.190728634289564</v>
      </c>
      <c r="R76" s="22">
        <f t="shared" si="19"/>
        <v>1.2206964515641747</v>
      </c>
      <c r="S76" s="22">
        <f t="shared" si="19"/>
        <v>1.1627015201298125</v>
      </c>
      <c r="T76" s="22">
        <f t="shared" si="19"/>
        <v>1.0843314111094682</v>
      </c>
      <c r="U76" s="22">
        <f t="shared" si="19"/>
        <v>1.1310372936621154</v>
      </c>
      <c r="V76" s="22">
        <f t="shared" si="19"/>
        <v>1.0405727923627686</v>
      </c>
    </row>
    <row r="77" spans="1:22" s="20" customFormat="1" ht="16.5" customHeight="1">
      <c r="A77" s="23">
        <v>42</v>
      </c>
      <c r="B77" s="24"/>
      <c r="C77" s="34">
        <f>SUM(D77:E77)</f>
        <v>1601907</v>
      </c>
      <c r="D77" s="34">
        <v>805966</v>
      </c>
      <c r="E77" s="34">
        <v>795941</v>
      </c>
      <c r="F77" s="34">
        <f>SUM(G77:H77)</f>
        <v>33432</v>
      </c>
      <c r="G77" s="34">
        <v>16448</v>
      </c>
      <c r="H77" s="34">
        <v>16984</v>
      </c>
      <c r="I77" s="34">
        <f>SUM(J77:K77)</f>
        <v>399</v>
      </c>
      <c r="J77" s="34">
        <v>195</v>
      </c>
      <c r="K77" s="34">
        <v>204</v>
      </c>
      <c r="L77" s="23">
        <v>42</v>
      </c>
      <c r="M77" s="24"/>
      <c r="N77" s="22">
        <f t="shared" si="19"/>
        <v>1.2537623467736372</v>
      </c>
      <c r="O77" s="22">
        <f t="shared" si="19"/>
        <v>1.2926691644034511</v>
      </c>
      <c r="P77" s="22">
        <f t="shared" si="19"/>
        <v>1.2166813818067612</v>
      </c>
      <c r="Q77" s="22">
        <f t="shared" si="19"/>
        <v>1.162188412739576</v>
      </c>
      <c r="R77" s="22">
        <f t="shared" si="19"/>
        <v>1.1831476273027428</v>
      </c>
      <c r="S77" s="22">
        <f t="shared" si="19"/>
        <v>1.1425865080069857</v>
      </c>
      <c r="T77" s="22">
        <f t="shared" si="19"/>
        <v>0.9832914387106314</v>
      </c>
      <c r="U77" s="22">
        <f t="shared" si="19"/>
        <v>0.9934787038923986</v>
      </c>
      <c r="V77" s="22">
        <f t="shared" si="19"/>
        <v>0.9737470167064438</v>
      </c>
    </row>
    <row r="78" spans="1:22" s="20" customFormat="1" ht="16.5" customHeight="1">
      <c r="A78" s="23">
        <v>43</v>
      </c>
      <c r="B78" s="24"/>
      <c r="C78" s="34">
        <f>SUM(D78:E78)</f>
        <v>1550197</v>
      </c>
      <c r="D78" s="34">
        <v>779029</v>
      </c>
      <c r="E78" s="34">
        <v>771168</v>
      </c>
      <c r="F78" s="34">
        <f>SUM(G78:H78)</f>
        <v>33220</v>
      </c>
      <c r="G78" s="34">
        <v>16522</v>
      </c>
      <c r="H78" s="34">
        <v>16698</v>
      </c>
      <c r="I78" s="34">
        <f>SUM(J78:K78)</f>
        <v>422</v>
      </c>
      <c r="J78" s="34">
        <v>207</v>
      </c>
      <c r="K78" s="34">
        <v>215</v>
      </c>
      <c r="L78" s="23">
        <v>43</v>
      </c>
      <c r="M78" s="24"/>
      <c r="N78" s="22">
        <f t="shared" si="19"/>
        <v>1.2132905522489459</v>
      </c>
      <c r="O78" s="22">
        <f t="shared" si="19"/>
        <v>1.2494655686171081</v>
      </c>
      <c r="P78" s="22">
        <f t="shared" si="19"/>
        <v>1.1788131882201776</v>
      </c>
      <c r="Q78" s="22">
        <f t="shared" si="19"/>
        <v>1.1548187087583368</v>
      </c>
      <c r="R78" s="22">
        <f t="shared" si="19"/>
        <v>1.1884706407037886</v>
      </c>
      <c r="S78" s="22">
        <f t="shared" si="19"/>
        <v>1.12334606162863</v>
      </c>
      <c r="T78" s="22">
        <f t="shared" si="19"/>
        <v>1.0399723988368081</v>
      </c>
      <c r="U78" s="22">
        <f t="shared" si="19"/>
        <v>1.0546158549011615</v>
      </c>
      <c r="V78" s="22">
        <f t="shared" si="19"/>
        <v>1.026252983293556</v>
      </c>
    </row>
    <row r="79" spans="1:22" s="20" customFormat="1" ht="16.5" customHeight="1">
      <c r="A79" s="23">
        <v>44</v>
      </c>
      <c r="B79" s="24"/>
      <c r="C79" s="34">
        <f>SUM(D79:E79)</f>
        <v>1531427</v>
      </c>
      <c r="D79" s="34">
        <v>769821</v>
      </c>
      <c r="E79" s="34">
        <v>761606</v>
      </c>
      <c r="F79" s="34">
        <f>SUM(G79:H79)</f>
        <v>32899</v>
      </c>
      <c r="G79" s="34">
        <v>16444</v>
      </c>
      <c r="H79" s="34">
        <v>16455</v>
      </c>
      <c r="I79" s="34">
        <f>SUM(J79:K79)</f>
        <v>456</v>
      </c>
      <c r="J79" s="34">
        <v>242</v>
      </c>
      <c r="K79" s="34">
        <v>214</v>
      </c>
      <c r="L79" s="23">
        <v>44</v>
      </c>
      <c r="M79" s="24"/>
      <c r="N79" s="22">
        <f t="shared" si="19"/>
        <v>1.1985998621845781</v>
      </c>
      <c r="O79" s="22">
        <f t="shared" si="19"/>
        <v>1.2346970825198944</v>
      </c>
      <c r="P79" s="22">
        <f t="shared" si="19"/>
        <v>1.164196643309391</v>
      </c>
      <c r="Q79" s="22">
        <f t="shared" si="19"/>
        <v>1.1436598645225928</v>
      </c>
      <c r="R79" s="22">
        <f t="shared" si="19"/>
        <v>1.1828598968486321</v>
      </c>
      <c r="S79" s="22">
        <f t="shared" si="19"/>
        <v>1.1069984096358307</v>
      </c>
      <c r="T79" s="22">
        <f t="shared" si="19"/>
        <v>1.1237616442407217</v>
      </c>
      <c r="U79" s="22">
        <f t="shared" si="19"/>
        <v>1.232932545343387</v>
      </c>
      <c r="V79" s="22">
        <f t="shared" si="19"/>
        <v>1.0214797136038185</v>
      </c>
    </row>
    <row r="80" spans="1:22" s="20" customFormat="1" ht="16.5" customHeight="1">
      <c r="A80" s="23"/>
      <c r="B80" s="24"/>
      <c r="C80" s="34"/>
      <c r="D80" s="34"/>
      <c r="E80" s="34"/>
      <c r="F80" s="34"/>
      <c r="G80" s="34"/>
      <c r="H80" s="34"/>
      <c r="I80" s="34"/>
      <c r="J80" s="34"/>
      <c r="K80" s="34"/>
      <c r="L80" s="23"/>
      <c r="M80" s="24"/>
      <c r="N80" s="22"/>
      <c r="O80" s="22"/>
      <c r="P80" s="22"/>
      <c r="Q80" s="22"/>
      <c r="R80" s="22"/>
      <c r="S80" s="22"/>
      <c r="T80" s="22"/>
      <c r="U80" s="22"/>
      <c r="V80" s="22"/>
    </row>
    <row r="81" spans="1:22" s="20" customFormat="1" ht="16.5" customHeight="1">
      <c r="A81" s="23" t="s">
        <v>20</v>
      </c>
      <c r="B81" s="24" t="s">
        <v>11</v>
      </c>
      <c r="C81" s="34">
        <f>D81+E81</f>
        <v>7725861</v>
      </c>
      <c r="D81" s="34">
        <f>SUM(D83:D87)</f>
        <v>3867500</v>
      </c>
      <c r="E81" s="34">
        <f>SUM(E83:E87)</f>
        <v>3858361</v>
      </c>
      <c r="F81" s="34">
        <f>G81+H81</f>
        <v>170264</v>
      </c>
      <c r="G81" s="34">
        <f>SUM(G83:G87)</f>
        <v>84428</v>
      </c>
      <c r="H81" s="34">
        <f>SUM(H83:H87)</f>
        <v>85836</v>
      </c>
      <c r="I81" s="34">
        <f>J81+K81</f>
        <v>2314</v>
      </c>
      <c r="J81" s="34">
        <f>SUM(J83:J87)</f>
        <v>1108</v>
      </c>
      <c r="K81" s="34">
        <f>SUM(K83:K87)</f>
        <v>1206</v>
      </c>
      <c r="L81" s="23" t="s">
        <v>20</v>
      </c>
      <c r="M81" s="24" t="s">
        <v>11</v>
      </c>
      <c r="N81" s="22">
        <f aca="true" t="shared" si="20" ref="N81:V81">C81/C$7*100</f>
        <v>6.046788994746212</v>
      </c>
      <c r="O81" s="22">
        <f t="shared" si="20"/>
        <v>6.202988703407275</v>
      </c>
      <c r="P81" s="22">
        <f t="shared" si="20"/>
        <v>5.897919560607277</v>
      </c>
      <c r="Q81" s="22">
        <f t="shared" si="20"/>
        <v>5.918845654064705</v>
      </c>
      <c r="R81" s="22">
        <f t="shared" si="20"/>
        <v>6.073126694912206</v>
      </c>
      <c r="S81" s="22">
        <f t="shared" si="20"/>
        <v>5.774555787876097</v>
      </c>
      <c r="T81" s="22">
        <f t="shared" si="20"/>
        <v>5.702597466607521</v>
      </c>
      <c r="U81" s="22">
        <f t="shared" si="20"/>
        <v>5.644996943142449</v>
      </c>
      <c r="V81" s="22">
        <f t="shared" si="20"/>
        <v>5.756563245823389</v>
      </c>
    </row>
    <row r="82" spans="1:22" s="20" customFormat="1" ht="16.5" customHeight="1">
      <c r="A82" s="23"/>
      <c r="B82" s="24"/>
      <c r="C82" s="34"/>
      <c r="D82" s="34"/>
      <c r="E82" s="34"/>
      <c r="F82" s="34"/>
      <c r="G82" s="34"/>
      <c r="H82" s="34"/>
      <c r="I82" s="34"/>
      <c r="J82" s="34"/>
      <c r="K82" s="34"/>
      <c r="L82" s="23"/>
      <c r="M82" s="24"/>
      <c r="N82" s="22"/>
      <c r="O82" s="22"/>
      <c r="P82" s="22"/>
      <c r="Q82" s="22"/>
      <c r="R82" s="22"/>
      <c r="S82" s="22"/>
      <c r="T82" s="22"/>
      <c r="U82" s="22"/>
      <c r="V82" s="22"/>
    </row>
    <row r="83" spans="1:22" s="20" customFormat="1" ht="16.5" customHeight="1">
      <c r="A83" s="23">
        <v>45</v>
      </c>
      <c r="B83" s="24"/>
      <c r="C83" s="34">
        <f>SUM(D83:E83)</f>
        <v>1544533</v>
      </c>
      <c r="D83" s="34">
        <v>774589</v>
      </c>
      <c r="E83" s="34">
        <v>769944</v>
      </c>
      <c r="F83" s="34">
        <f>SUM(G83:H83)</f>
        <v>33465</v>
      </c>
      <c r="G83" s="34">
        <v>16615</v>
      </c>
      <c r="H83" s="34">
        <v>16850</v>
      </c>
      <c r="I83" s="34">
        <f>SUM(J83:K83)</f>
        <v>419</v>
      </c>
      <c r="J83" s="34">
        <v>207</v>
      </c>
      <c r="K83" s="34">
        <v>212</v>
      </c>
      <c r="L83" s="23">
        <v>45</v>
      </c>
      <c r="M83" s="24"/>
      <c r="N83" s="22">
        <f aca="true" t="shared" si="21" ref="N83:V87">C83/C$7*100</f>
        <v>1.2088575171650577</v>
      </c>
      <c r="O83" s="22">
        <f t="shared" si="21"/>
        <v>1.2423443611592857</v>
      </c>
      <c r="P83" s="22">
        <f t="shared" si="21"/>
        <v>1.176942172640717</v>
      </c>
      <c r="Q83" s="22">
        <f t="shared" si="21"/>
        <v>1.1633355836423163</v>
      </c>
      <c r="R83" s="22">
        <f t="shared" si="21"/>
        <v>1.19516037376186</v>
      </c>
      <c r="S83" s="22">
        <f t="shared" si="21"/>
        <v>1.1335717534101337</v>
      </c>
      <c r="T83" s="22">
        <f t="shared" si="21"/>
        <v>1.032579230124698</v>
      </c>
      <c r="U83" s="22">
        <f t="shared" si="21"/>
        <v>1.0546158549011615</v>
      </c>
      <c r="V83" s="22">
        <f t="shared" si="21"/>
        <v>1.0119331742243438</v>
      </c>
    </row>
    <row r="84" spans="1:22" s="20" customFormat="1" ht="16.5" customHeight="1">
      <c r="A84" s="23">
        <v>46</v>
      </c>
      <c r="B84" s="24"/>
      <c r="C84" s="34">
        <f>SUM(D84:E84)</f>
        <v>1576252</v>
      </c>
      <c r="D84" s="34">
        <v>790161</v>
      </c>
      <c r="E84" s="34">
        <v>786091</v>
      </c>
      <c r="F84" s="34">
        <f>SUM(G84:H84)</f>
        <v>34736</v>
      </c>
      <c r="G84" s="34">
        <v>17329</v>
      </c>
      <c r="H84" s="34">
        <v>17407</v>
      </c>
      <c r="I84" s="34">
        <f>SUM(J84:K84)</f>
        <v>485</v>
      </c>
      <c r="J84" s="34">
        <v>246</v>
      </c>
      <c r="K84" s="34">
        <v>239</v>
      </c>
      <c r="L84" s="23">
        <v>46</v>
      </c>
      <c r="M84" s="24"/>
      <c r="N84" s="22">
        <f t="shared" si="21"/>
        <v>1.2336829832360052</v>
      </c>
      <c r="O84" s="22">
        <f t="shared" si="21"/>
        <v>1.2673199112793783</v>
      </c>
      <c r="P84" s="22">
        <f t="shared" si="21"/>
        <v>1.2016245979361015</v>
      </c>
      <c r="Q84" s="22">
        <f t="shared" si="21"/>
        <v>1.2075190447751232</v>
      </c>
      <c r="R84" s="22">
        <f t="shared" si="21"/>
        <v>1.2465202598206</v>
      </c>
      <c r="S84" s="22">
        <f t="shared" si="21"/>
        <v>1.1710435318463026</v>
      </c>
      <c r="T84" s="22">
        <f t="shared" si="21"/>
        <v>1.1952289417911182</v>
      </c>
      <c r="U84" s="22">
        <f t="shared" si="21"/>
        <v>1.2533115956796415</v>
      </c>
      <c r="V84" s="22">
        <f t="shared" si="21"/>
        <v>1.1408114558472553</v>
      </c>
    </row>
    <row r="85" spans="1:22" s="20" customFormat="1" ht="16.5" customHeight="1">
      <c r="A85" s="23">
        <v>47</v>
      </c>
      <c r="B85" s="24"/>
      <c r="C85" s="34">
        <f>SUM(D85:E85)</f>
        <v>1534063</v>
      </c>
      <c r="D85" s="34">
        <v>766938</v>
      </c>
      <c r="E85" s="34">
        <v>767125</v>
      </c>
      <c r="F85" s="34">
        <f>SUM(G85:H85)</f>
        <v>34250</v>
      </c>
      <c r="G85" s="34">
        <v>16777</v>
      </c>
      <c r="H85" s="34">
        <v>17473</v>
      </c>
      <c r="I85" s="34">
        <f>SUM(J85:K85)</f>
        <v>460</v>
      </c>
      <c r="J85" s="34">
        <v>226</v>
      </c>
      <c r="K85" s="34">
        <v>234</v>
      </c>
      <c r="L85" s="23">
        <v>47</v>
      </c>
      <c r="M85" s="24"/>
      <c r="N85" s="22">
        <f t="shared" si="21"/>
        <v>1.2006629766763028</v>
      </c>
      <c r="O85" s="22">
        <f t="shared" si="21"/>
        <v>1.2300731092989705</v>
      </c>
      <c r="P85" s="22">
        <f t="shared" si="21"/>
        <v>1.1726330280994592</v>
      </c>
      <c r="Q85" s="22">
        <f t="shared" si="21"/>
        <v>1.1906243460256787</v>
      </c>
      <c r="R85" s="22">
        <f t="shared" si="21"/>
        <v>1.2068134571533389</v>
      </c>
      <c r="S85" s="22">
        <f t="shared" si="21"/>
        <v>1.1754836348566924</v>
      </c>
      <c r="T85" s="22">
        <f t="shared" si="21"/>
        <v>1.1336192025235348</v>
      </c>
      <c r="U85" s="22">
        <f t="shared" si="21"/>
        <v>1.1514163439983696</v>
      </c>
      <c r="V85" s="22">
        <f t="shared" si="21"/>
        <v>1.1169451073985681</v>
      </c>
    </row>
    <row r="86" spans="1:22" s="20" customFormat="1" ht="16.5" customHeight="1">
      <c r="A86" s="23">
        <v>48</v>
      </c>
      <c r="B86" s="24"/>
      <c r="C86" s="34">
        <f>SUM(D86:E86)</f>
        <v>1495792</v>
      </c>
      <c r="D86" s="34">
        <v>748341</v>
      </c>
      <c r="E86" s="34">
        <v>747451</v>
      </c>
      <c r="F86" s="34">
        <f>SUM(G86:H86)</f>
        <v>32880</v>
      </c>
      <c r="G86" s="34">
        <v>16332</v>
      </c>
      <c r="H86" s="34">
        <v>16548</v>
      </c>
      <c r="I86" s="34">
        <f>SUM(J86:K86)</f>
        <v>424</v>
      </c>
      <c r="J86" s="34">
        <v>191</v>
      </c>
      <c r="K86" s="34">
        <v>233</v>
      </c>
      <c r="L86" s="23">
        <v>48</v>
      </c>
      <c r="M86" s="24"/>
      <c r="N86" s="22">
        <f t="shared" si="21"/>
        <v>1.1707094657837391</v>
      </c>
      <c r="O86" s="22">
        <f t="shared" si="21"/>
        <v>1.200245835629348</v>
      </c>
      <c r="P86" s="22">
        <f t="shared" si="21"/>
        <v>1.1425592041531287</v>
      </c>
      <c r="Q86" s="22">
        <f t="shared" si="21"/>
        <v>1.1429993721846514</v>
      </c>
      <c r="R86" s="22">
        <f t="shared" si="21"/>
        <v>1.1748034441335355</v>
      </c>
      <c r="S86" s="22">
        <f t="shared" si="21"/>
        <v>1.1132549184231983</v>
      </c>
      <c r="T86" s="22">
        <f t="shared" si="21"/>
        <v>1.0449011779782147</v>
      </c>
      <c r="U86" s="22">
        <f t="shared" si="21"/>
        <v>0.9730996535561443</v>
      </c>
      <c r="V86" s="22">
        <f t="shared" si="21"/>
        <v>1.1121718377088305</v>
      </c>
    </row>
    <row r="87" spans="1:22" s="20" customFormat="1" ht="16.5" customHeight="1">
      <c r="A87" s="23">
        <v>49</v>
      </c>
      <c r="B87" s="24"/>
      <c r="C87" s="34">
        <f>SUM(D87:E87)</f>
        <v>1575221</v>
      </c>
      <c r="D87" s="34">
        <v>787471</v>
      </c>
      <c r="E87" s="34">
        <v>787750</v>
      </c>
      <c r="F87" s="34">
        <f>SUM(G87:H87)</f>
        <v>34933</v>
      </c>
      <c r="G87" s="34">
        <v>17375</v>
      </c>
      <c r="H87" s="34">
        <v>17558</v>
      </c>
      <c r="I87" s="34">
        <f>SUM(J87:K87)</f>
        <v>526</v>
      </c>
      <c r="J87" s="34">
        <v>238</v>
      </c>
      <c r="K87" s="34">
        <v>288</v>
      </c>
      <c r="L87" s="23">
        <v>49</v>
      </c>
      <c r="M87" s="24"/>
      <c r="N87" s="22">
        <f t="shared" si="21"/>
        <v>1.2328760518851067</v>
      </c>
      <c r="O87" s="22">
        <f t="shared" si="21"/>
        <v>1.2630054860402922</v>
      </c>
      <c r="P87" s="22">
        <f t="shared" si="21"/>
        <v>1.2041605577778705</v>
      </c>
      <c r="Q87" s="22">
        <f t="shared" si="21"/>
        <v>1.2143673074369352</v>
      </c>
      <c r="R87" s="22">
        <f t="shared" si="21"/>
        <v>1.249829160042872</v>
      </c>
      <c r="S87" s="22">
        <f t="shared" si="21"/>
        <v>1.18120194933977</v>
      </c>
      <c r="T87" s="22">
        <f t="shared" si="21"/>
        <v>1.2962689141899553</v>
      </c>
      <c r="U87" s="22">
        <f t="shared" si="21"/>
        <v>1.2125534950071328</v>
      </c>
      <c r="V87" s="22">
        <f t="shared" si="21"/>
        <v>1.3747016706443915</v>
      </c>
    </row>
    <row r="88" spans="1:22" s="20" customFormat="1" ht="16.5" customHeight="1">
      <c r="A88" s="23"/>
      <c r="B88" s="24"/>
      <c r="C88" s="34"/>
      <c r="D88" s="34"/>
      <c r="E88" s="34"/>
      <c r="F88" s="34"/>
      <c r="G88" s="34"/>
      <c r="H88" s="34"/>
      <c r="I88" s="34"/>
      <c r="J88" s="34"/>
      <c r="K88" s="34"/>
      <c r="L88" s="23"/>
      <c r="M88" s="24"/>
      <c r="N88" s="22"/>
      <c r="O88" s="22"/>
      <c r="P88" s="22"/>
      <c r="Q88" s="22"/>
      <c r="R88" s="22"/>
      <c r="S88" s="22"/>
      <c r="T88" s="22"/>
      <c r="U88" s="22"/>
      <c r="V88" s="22"/>
    </row>
    <row r="89" spans="1:22" s="20" customFormat="1" ht="16.5" customHeight="1">
      <c r="A89" s="23" t="s">
        <v>21</v>
      </c>
      <c r="B89" s="24" t="s">
        <v>11</v>
      </c>
      <c r="C89" s="34">
        <f>D89+E89</f>
        <v>8796499</v>
      </c>
      <c r="D89" s="34">
        <f>SUM(D91:D95)</f>
        <v>4383240</v>
      </c>
      <c r="E89" s="34">
        <f>SUM(E91:E95)</f>
        <v>4413259</v>
      </c>
      <c r="F89" s="34">
        <f>G89+H89</f>
        <v>195731</v>
      </c>
      <c r="G89" s="34">
        <f>SUM(G91:G95)</f>
        <v>97517</v>
      </c>
      <c r="H89" s="34">
        <f>SUM(H91:H95)</f>
        <v>98214</v>
      </c>
      <c r="I89" s="34">
        <f>J89+K89</f>
        <v>2841</v>
      </c>
      <c r="J89" s="34">
        <f>SUM(J91:J95)</f>
        <v>1370</v>
      </c>
      <c r="K89" s="34">
        <f>SUM(K91:K95)</f>
        <v>1471</v>
      </c>
      <c r="L89" s="23" t="s">
        <v>21</v>
      </c>
      <c r="M89" s="24" t="s">
        <v>11</v>
      </c>
      <c r="N89" s="22">
        <f aca="true" t="shared" si="22" ref="N89:V89">C89/C$7*100</f>
        <v>6.884743764545603</v>
      </c>
      <c r="O89" s="22">
        <f t="shared" si="22"/>
        <v>7.0301714814021725</v>
      </c>
      <c r="P89" s="22">
        <f t="shared" si="22"/>
        <v>6.746140804897756</v>
      </c>
      <c r="Q89" s="22">
        <f t="shared" si="22"/>
        <v>6.804148726188382</v>
      </c>
      <c r="R89" s="22">
        <f t="shared" si="22"/>
        <v>7.014652673375582</v>
      </c>
      <c r="S89" s="22">
        <f t="shared" si="22"/>
        <v>6.607276925188301</v>
      </c>
      <c r="T89" s="22">
        <f t="shared" si="22"/>
        <v>7.00133077036818</v>
      </c>
      <c r="U89" s="22">
        <f t="shared" si="22"/>
        <v>6.979824740167108</v>
      </c>
      <c r="V89" s="22">
        <f t="shared" si="22"/>
        <v>7.021479713603819</v>
      </c>
    </row>
    <row r="90" spans="1:22" s="20" customFormat="1" ht="16.5" customHeight="1">
      <c r="A90" s="23"/>
      <c r="B90" s="24"/>
      <c r="C90" s="34"/>
      <c r="D90" s="34"/>
      <c r="E90" s="34"/>
      <c r="F90" s="34"/>
      <c r="G90" s="34"/>
      <c r="H90" s="34"/>
      <c r="I90" s="34"/>
      <c r="J90" s="34"/>
      <c r="K90" s="34"/>
      <c r="L90" s="23"/>
      <c r="M90" s="24"/>
      <c r="N90" s="22"/>
      <c r="O90" s="22"/>
      <c r="P90" s="22"/>
      <c r="Q90" s="22"/>
      <c r="R90" s="22"/>
      <c r="S90" s="22"/>
      <c r="T90" s="22"/>
      <c r="U90" s="22"/>
      <c r="V90" s="22"/>
    </row>
    <row r="91" spans="1:22" s="20" customFormat="1" ht="16.5" customHeight="1">
      <c r="A91" s="23">
        <v>50</v>
      </c>
      <c r="B91" s="24"/>
      <c r="C91" s="34">
        <f>SUM(D91:E91)</f>
        <v>1631381</v>
      </c>
      <c r="D91" s="34">
        <v>816353</v>
      </c>
      <c r="E91" s="34">
        <v>815028</v>
      </c>
      <c r="F91" s="34">
        <f>SUM(G91:H91)</f>
        <v>35686</v>
      </c>
      <c r="G91" s="34">
        <v>17966</v>
      </c>
      <c r="H91" s="34">
        <v>17720</v>
      </c>
      <c r="I91" s="34">
        <f>SUM(J91:K91)</f>
        <v>513</v>
      </c>
      <c r="J91" s="34">
        <v>244</v>
      </c>
      <c r="K91" s="34">
        <v>269</v>
      </c>
      <c r="L91" s="23">
        <v>50</v>
      </c>
      <c r="M91" s="24"/>
      <c r="N91" s="22">
        <f aca="true" t="shared" si="23" ref="N91:V95">C91/C$7*100</f>
        <v>1.2768307217846748</v>
      </c>
      <c r="O91" s="22">
        <f t="shared" si="23"/>
        <v>1.3093286197783165</v>
      </c>
      <c r="P91" s="22">
        <f t="shared" si="23"/>
        <v>1.2458579131508503</v>
      </c>
      <c r="Q91" s="22">
        <f t="shared" si="23"/>
        <v>1.2405436616721859</v>
      </c>
      <c r="R91" s="22">
        <f t="shared" si="23"/>
        <v>1.2923413346377115</v>
      </c>
      <c r="S91" s="22">
        <f t="shared" si="23"/>
        <v>1.1921003840016362</v>
      </c>
      <c r="T91" s="22">
        <f t="shared" si="23"/>
        <v>1.2642318497708118</v>
      </c>
      <c r="U91" s="22">
        <f t="shared" si="23"/>
        <v>1.2431220705115142</v>
      </c>
      <c r="V91" s="22">
        <f t="shared" si="23"/>
        <v>1.2840095465393795</v>
      </c>
    </row>
    <row r="92" spans="1:22" s="20" customFormat="1" ht="16.5" customHeight="1">
      <c r="A92" s="23">
        <v>51</v>
      </c>
      <c r="B92" s="24"/>
      <c r="C92" s="34">
        <f>SUM(D92:E92)</f>
        <v>1633864</v>
      </c>
      <c r="D92" s="34">
        <v>816299</v>
      </c>
      <c r="E92" s="34">
        <v>817565</v>
      </c>
      <c r="F92" s="34">
        <f>SUM(G92:H92)</f>
        <v>36049</v>
      </c>
      <c r="G92" s="34">
        <v>18045</v>
      </c>
      <c r="H92" s="34">
        <v>18004</v>
      </c>
      <c r="I92" s="34">
        <f>SUM(J92:K92)</f>
        <v>522</v>
      </c>
      <c r="J92" s="34">
        <v>257</v>
      </c>
      <c r="K92" s="34">
        <v>265</v>
      </c>
      <c r="L92" s="23">
        <v>51</v>
      </c>
      <c r="M92" s="24"/>
      <c r="N92" s="22">
        <f t="shared" si="23"/>
        <v>1.2787740879769935</v>
      </c>
      <c r="O92" s="22">
        <f t="shared" si="23"/>
        <v>1.3092420104984241</v>
      </c>
      <c r="P92" s="22">
        <f t="shared" si="23"/>
        <v>1.2497359903772325</v>
      </c>
      <c r="Q92" s="22">
        <f t="shared" si="23"/>
        <v>1.2531625416023267</v>
      </c>
      <c r="R92" s="22">
        <f t="shared" si="23"/>
        <v>1.2980240111063956</v>
      </c>
      <c r="S92" s="22">
        <f t="shared" si="23"/>
        <v>1.2112062818039198</v>
      </c>
      <c r="T92" s="22">
        <f t="shared" si="23"/>
        <v>1.2864113559071417</v>
      </c>
      <c r="U92" s="22">
        <f t="shared" si="23"/>
        <v>1.309353984104341</v>
      </c>
      <c r="V92" s="22">
        <f t="shared" si="23"/>
        <v>1.2649164677804297</v>
      </c>
    </row>
    <row r="93" spans="1:22" s="20" customFormat="1" ht="16.5" customHeight="1">
      <c r="A93" s="23">
        <v>52</v>
      </c>
      <c r="B93" s="24"/>
      <c r="C93" s="34">
        <f>SUM(D93:E93)</f>
        <v>1739785</v>
      </c>
      <c r="D93" s="34">
        <v>865997</v>
      </c>
      <c r="E93" s="34">
        <v>873788</v>
      </c>
      <c r="F93" s="34">
        <f>SUM(G93:H93)</f>
        <v>39126</v>
      </c>
      <c r="G93" s="34">
        <v>19397</v>
      </c>
      <c r="H93" s="34">
        <v>19729</v>
      </c>
      <c r="I93" s="34">
        <f>SUM(J93:K93)</f>
        <v>549</v>
      </c>
      <c r="J93" s="34">
        <v>268</v>
      </c>
      <c r="K93" s="34">
        <v>281</v>
      </c>
      <c r="L93" s="23">
        <v>52</v>
      </c>
      <c r="M93" s="24"/>
      <c r="N93" s="22">
        <f t="shared" si="23"/>
        <v>1.3616751312539195</v>
      </c>
      <c r="O93" s="22">
        <f t="shared" si="23"/>
        <v>1.3889514177594284</v>
      </c>
      <c r="P93" s="22">
        <f t="shared" si="23"/>
        <v>1.3356788898249572</v>
      </c>
      <c r="Q93" s="22">
        <f t="shared" si="23"/>
        <v>1.360127537594181</v>
      </c>
      <c r="R93" s="22">
        <f t="shared" si="23"/>
        <v>1.3952769045957747</v>
      </c>
      <c r="S93" s="22">
        <f t="shared" si="23"/>
        <v>1.3272544286663814</v>
      </c>
      <c r="T93" s="22">
        <f t="shared" si="23"/>
        <v>1.352949874316132</v>
      </c>
      <c r="U93" s="22">
        <f t="shared" si="23"/>
        <v>1.3653963725290401</v>
      </c>
      <c r="V93" s="22">
        <f t="shared" si="23"/>
        <v>1.341288782816229</v>
      </c>
    </row>
    <row r="94" spans="1:22" s="20" customFormat="1" ht="16.5" customHeight="1">
      <c r="A94" s="23">
        <v>53</v>
      </c>
      <c r="B94" s="24"/>
      <c r="C94" s="34">
        <f>SUM(D94:E94)</f>
        <v>1838150</v>
      </c>
      <c r="D94" s="34">
        <v>913501</v>
      </c>
      <c r="E94" s="34">
        <v>924649</v>
      </c>
      <c r="F94" s="34">
        <f>SUM(G94:H94)</f>
        <v>40129</v>
      </c>
      <c r="G94" s="34">
        <v>19919</v>
      </c>
      <c r="H94" s="34">
        <v>20210</v>
      </c>
      <c r="I94" s="34">
        <f>SUM(J94:K94)</f>
        <v>600</v>
      </c>
      <c r="J94" s="34">
        <v>287</v>
      </c>
      <c r="K94" s="34">
        <v>313</v>
      </c>
      <c r="L94" s="23">
        <v>53</v>
      </c>
      <c r="M94" s="24"/>
      <c r="N94" s="22">
        <f t="shared" si="23"/>
        <v>1.438662330411167</v>
      </c>
      <c r="O94" s="22">
        <f t="shared" si="23"/>
        <v>1.4651419220559145</v>
      </c>
      <c r="P94" s="22">
        <f t="shared" si="23"/>
        <v>1.413425395860045</v>
      </c>
      <c r="Q94" s="22">
        <f t="shared" si="23"/>
        <v>1.3949945804865533</v>
      </c>
      <c r="R94" s="22">
        <f t="shared" si="23"/>
        <v>1.4328257288572066</v>
      </c>
      <c r="S94" s="22">
        <f t="shared" si="23"/>
        <v>1.3596133612117982</v>
      </c>
      <c r="T94" s="22">
        <f t="shared" si="23"/>
        <v>1.478633742422002</v>
      </c>
      <c r="U94" s="22">
        <f t="shared" si="23"/>
        <v>1.4621968616262482</v>
      </c>
      <c r="V94" s="22">
        <f t="shared" si="23"/>
        <v>1.494033412887828</v>
      </c>
    </row>
    <row r="95" spans="1:22" s="20" customFormat="1" ht="16.5" customHeight="1">
      <c r="A95" s="23">
        <v>54</v>
      </c>
      <c r="B95" s="24"/>
      <c r="C95" s="34">
        <f>SUM(D95:E95)</f>
        <v>1953319</v>
      </c>
      <c r="D95" s="34">
        <v>971090</v>
      </c>
      <c r="E95" s="34">
        <v>982229</v>
      </c>
      <c r="F95" s="34">
        <f>SUM(G95:H95)</f>
        <v>44741</v>
      </c>
      <c r="G95" s="34">
        <v>22190</v>
      </c>
      <c r="H95" s="34">
        <v>22551</v>
      </c>
      <c r="I95" s="34">
        <f>SUM(J95:K95)</f>
        <v>657</v>
      </c>
      <c r="J95" s="34">
        <v>314</v>
      </c>
      <c r="K95" s="34">
        <v>343</v>
      </c>
      <c r="L95" s="23">
        <v>54</v>
      </c>
      <c r="M95" s="24"/>
      <c r="N95" s="22">
        <f t="shared" si="23"/>
        <v>1.528801493118848</v>
      </c>
      <c r="O95" s="22">
        <f t="shared" si="23"/>
        <v>1.5575075113100894</v>
      </c>
      <c r="P95" s="22">
        <f t="shared" si="23"/>
        <v>1.5014426156846716</v>
      </c>
      <c r="Q95" s="22">
        <f t="shared" si="23"/>
        <v>1.5553204048331355</v>
      </c>
      <c r="R95" s="22">
        <f t="shared" si="23"/>
        <v>1.5961846941784936</v>
      </c>
      <c r="S95" s="22">
        <f t="shared" si="23"/>
        <v>1.5171024695045654</v>
      </c>
      <c r="T95" s="22">
        <f t="shared" si="23"/>
        <v>1.6191039479520923</v>
      </c>
      <c r="U95" s="22">
        <f t="shared" si="23"/>
        <v>1.599755451395965</v>
      </c>
      <c r="V95" s="22">
        <f t="shared" si="23"/>
        <v>1.637231503579952</v>
      </c>
    </row>
    <row r="96" spans="1:22" s="20" customFormat="1" ht="16.5" customHeight="1">
      <c r="A96" s="23"/>
      <c r="B96" s="24"/>
      <c r="C96" s="34"/>
      <c r="D96" s="34"/>
      <c r="E96" s="34"/>
      <c r="F96" s="34"/>
      <c r="G96" s="34"/>
      <c r="H96" s="34"/>
      <c r="I96" s="34"/>
      <c r="J96" s="34"/>
      <c r="K96" s="34"/>
      <c r="L96" s="23"/>
      <c r="M96" s="24"/>
      <c r="N96" s="22"/>
      <c r="O96" s="22"/>
      <c r="P96" s="22"/>
      <c r="Q96" s="22"/>
      <c r="R96" s="22"/>
      <c r="S96" s="22"/>
      <c r="T96" s="22"/>
      <c r="U96" s="22"/>
      <c r="V96" s="22"/>
    </row>
    <row r="97" spans="1:22" s="20" customFormat="1" ht="16.5" customHeight="1">
      <c r="A97" s="23" t="s">
        <v>22</v>
      </c>
      <c r="B97" s="24" t="s">
        <v>11</v>
      </c>
      <c r="C97" s="34">
        <f>D97+E97</f>
        <v>10255164</v>
      </c>
      <c r="D97" s="34">
        <f>SUM(D99:D103)</f>
        <v>5077369</v>
      </c>
      <c r="E97" s="34">
        <f>SUM(E99:E103)</f>
        <v>5177795</v>
      </c>
      <c r="F97" s="34">
        <f>G97+H97</f>
        <v>238977</v>
      </c>
      <c r="G97" s="34">
        <f>SUM(G99:G103)</f>
        <v>118374</v>
      </c>
      <c r="H97" s="34">
        <f>SUM(H99:H103)</f>
        <v>120603</v>
      </c>
      <c r="I97" s="34">
        <f>J97+K97</f>
        <v>3687</v>
      </c>
      <c r="J97" s="34">
        <f>SUM(J99:J103)</f>
        <v>1816</v>
      </c>
      <c r="K97" s="34">
        <f>SUM(K99:K103)</f>
        <v>1871</v>
      </c>
      <c r="L97" s="23" t="s">
        <v>22</v>
      </c>
      <c r="M97" s="24" t="s">
        <v>11</v>
      </c>
      <c r="N97" s="22">
        <f aca="true" t="shared" si="24" ref="N97:V97">C97/C$7*100</f>
        <v>8.02639509234214</v>
      </c>
      <c r="O97" s="22">
        <f t="shared" si="24"/>
        <v>8.14346801552173</v>
      </c>
      <c r="P97" s="22">
        <f t="shared" si="24"/>
        <v>7.914816268180856</v>
      </c>
      <c r="Q97" s="22">
        <f t="shared" si="24"/>
        <v>8.307498812851929</v>
      </c>
      <c r="R97" s="22">
        <f t="shared" si="24"/>
        <v>8.514951193721721</v>
      </c>
      <c r="S97" s="22">
        <f t="shared" si="24"/>
        <v>8.113480960031</v>
      </c>
      <c r="T97" s="22">
        <f t="shared" si="24"/>
        <v>9.086204347183202</v>
      </c>
      <c r="U97" s="22">
        <f t="shared" si="24"/>
        <v>9.252088852659467</v>
      </c>
      <c r="V97" s="22">
        <f t="shared" si="24"/>
        <v>8.930787589498806</v>
      </c>
    </row>
    <row r="98" spans="1:22" s="20" customFormat="1" ht="16.5" customHeight="1">
      <c r="A98" s="23"/>
      <c r="B98" s="24"/>
      <c r="C98" s="34"/>
      <c r="D98" s="34"/>
      <c r="E98" s="34"/>
      <c r="F98" s="34"/>
      <c r="G98" s="34"/>
      <c r="H98" s="34"/>
      <c r="I98" s="34"/>
      <c r="J98" s="34"/>
      <c r="K98" s="34"/>
      <c r="L98" s="23"/>
      <c r="M98" s="24"/>
      <c r="N98" s="22"/>
      <c r="O98" s="22"/>
      <c r="P98" s="22"/>
      <c r="Q98" s="22"/>
      <c r="R98" s="22"/>
      <c r="S98" s="22"/>
      <c r="T98" s="22"/>
      <c r="U98" s="22"/>
      <c r="V98" s="22"/>
    </row>
    <row r="99" spans="1:22" s="20" customFormat="1" ht="16.5" customHeight="1">
      <c r="A99" s="23">
        <v>55</v>
      </c>
      <c r="B99" s="24"/>
      <c r="C99" s="34">
        <f>SUM(D99:E99)</f>
        <v>2104329</v>
      </c>
      <c r="D99" s="34">
        <v>1043747</v>
      </c>
      <c r="E99" s="34">
        <v>1060582</v>
      </c>
      <c r="F99" s="34">
        <f>SUM(G99:H99)</f>
        <v>47561</v>
      </c>
      <c r="G99" s="34">
        <v>23493</v>
      </c>
      <c r="H99" s="34">
        <v>24068</v>
      </c>
      <c r="I99" s="34">
        <f>SUM(J99:K99)</f>
        <v>694</v>
      </c>
      <c r="J99" s="34">
        <v>329</v>
      </c>
      <c r="K99" s="34">
        <v>365</v>
      </c>
      <c r="L99" s="23">
        <v>55</v>
      </c>
      <c r="M99" s="24"/>
      <c r="N99" s="22">
        <f aca="true" t="shared" si="25" ref="N99:V103">C99/C$7*100</f>
        <v>1.6469922819638227</v>
      </c>
      <c r="O99" s="22">
        <f t="shared" si="25"/>
        <v>1.6740402974053608</v>
      </c>
      <c r="P99" s="22">
        <f t="shared" si="25"/>
        <v>1.6212135990976446</v>
      </c>
      <c r="Q99" s="22">
        <f t="shared" si="25"/>
        <v>1.6533513728854685</v>
      </c>
      <c r="R99" s="22">
        <f t="shared" si="25"/>
        <v>1.6899128896050182</v>
      </c>
      <c r="S99" s="22">
        <f t="shared" si="25"/>
        <v>1.6191575644554954</v>
      </c>
      <c r="T99" s="22">
        <f t="shared" si="25"/>
        <v>1.710286362068116</v>
      </c>
      <c r="U99" s="22">
        <f t="shared" si="25"/>
        <v>1.6761768901569187</v>
      </c>
      <c r="V99" s="22">
        <f t="shared" si="25"/>
        <v>1.7422434367541766</v>
      </c>
    </row>
    <row r="100" spans="1:22" s="20" customFormat="1" ht="16.5" customHeight="1">
      <c r="A100" s="23">
        <v>56</v>
      </c>
      <c r="B100" s="24"/>
      <c r="C100" s="34">
        <f>SUM(D100:E100)</f>
        <v>2309454</v>
      </c>
      <c r="D100" s="34">
        <v>1145025</v>
      </c>
      <c r="E100" s="34">
        <v>1164429</v>
      </c>
      <c r="F100" s="34">
        <f>SUM(G100:H100)</f>
        <v>53524</v>
      </c>
      <c r="G100" s="34">
        <v>26415</v>
      </c>
      <c r="H100" s="34">
        <v>27109</v>
      </c>
      <c r="I100" s="34">
        <f>SUM(J100:K100)</f>
        <v>828</v>
      </c>
      <c r="J100" s="34">
        <v>393</v>
      </c>
      <c r="K100" s="34">
        <v>435</v>
      </c>
      <c r="L100" s="23">
        <v>56</v>
      </c>
      <c r="M100" s="24"/>
      <c r="N100" s="22">
        <f t="shared" si="25"/>
        <v>1.8075371833731695</v>
      </c>
      <c r="O100" s="22">
        <f t="shared" si="25"/>
        <v>1.8364776057191765</v>
      </c>
      <c r="P100" s="22">
        <f t="shared" si="25"/>
        <v>1.7799549021043835</v>
      </c>
      <c r="Q100" s="22">
        <f t="shared" si="25"/>
        <v>1.860641678735136</v>
      </c>
      <c r="R100" s="22">
        <f t="shared" si="25"/>
        <v>1.9000999863328034</v>
      </c>
      <c r="S100" s="22">
        <f t="shared" si="25"/>
        <v>1.823738674373609</v>
      </c>
      <c r="T100" s="22">
        <f t="shared" si="25"/>
        <v>2.0405145645423626</v>
      </c>
      <c r="U100" s="22">
        <f t="shared" si="25"/>
        <v>2.0022416955369877</v>
      </c>
      <c r="V100" s="22">
        <f t="shared" si="25"/>
        <v>2.0763723150357993</v>
      </c>
    </row>
    <row r="101" spans="1:22" s="20" customFormat="1" ht="16.5" customHeight="1">
      <c r="A101" s="23">
        <v>57</v>
      </c>
      <c r="B101" s="24"/>
      <c r="C101" s="34">
        <f>SUM(D101:E101)</f>
        <v>2293251</v>
      </c>
      <c r="D101" s="34">
        <v>1135716</v>
      </c>
      <c r="E101" s="34">
        <v>1157535</v>
      </c>
      <c r="F101" s="34">
        <f>SUM(G101:H101)</f>
        <v>51958</v>
      </c>
      <c r="G101" s="34">
        <v>25720</v>
      </c>
      <c r="H101" s="34">
        <v>26238</v>
      </c>
      <c r="I101" s="34">
        <f>SUM(J101:K101)</f>
        <v>820</v>
      </c>
      <c r="J101" s="34">
        <v>415</v>
      </c>
      <c r="K101" s="34">
        <v>405</v>
      </c>
      <c r="L101" s="23">
        <v>57</v>
      </c>
      <c r="M101" s="24"/>
      <c r="N101" s="22">
        <f t="shared" si="25"/>
        <v>1.7948556036655003</v>
      </c>
      <c r="O101" s="22">
        <f t="shared" si="25"/>
        <v>1.8215471281910527</v>
      </c>
      <c r="P101" s="22">
        <f t="shared" si="25"/>
        <v>1.7694166820024213</v>
      </c>
      <c r="Q101" s="22">
        <f t="shared" si="25"/>
        <v>1.8062032049869257</v>
      </c>
      <c r="R101" s="22">
        <f t="shared" si="25"/>
        <v>1.8501068199310886</v>
      </c>
      <c r="S101" s="22">
        <f t="shared" si="25"/>
        <v>1.7651427694940702</v>
      </c>
      <c r="T101" s="22">
        <f t="shared" si="25"/>
        <v>2.020799447976736</v>
      </c>
      <c r="U101" s="22">
        <f t="shared" si="25"/>
        <v>2.1143264723863866</v>
      </c>
      <c r="V101" s="22">
        <f t="shared" si="25"/>
        <v>1.9331742243436756</v>
      </c>
    </row>
    <row r="102" spans="1:22" s="20" customFormat="1" ht="16.5" customHeight="1">
      <c r="A102" s="23">
        <v>58</v>
      </c>
      <c r="B102" s="24"/>
      <c r="C102" s="34">
        <f>SUM(D102:E102)</f>
        <v>2180630</v>
      </c>
      <c r="D102" s="34">
        <v>1079446</v>
      </c>
      <c r="E102" s="34">
        <v>1101184</v>
      </c>
      <c r="F102" s="34">
        <f>SUM(G102:H102)</f>
        <v>53230</v>
      </c>
      <c r="G102" s="34">
        <v>26572</v>
      </c>
      <c r="H102" s="34">
        <v>26658</v>
      </c>
      <c r="I102" s="34">
        <f>SUM(J102:K102)</f>
        <v>847</v>
      </c>
      <c r="J102" s="34">
        <v>435</v>
      </c>
      <c r="K102" s="34">
        <v>412</v>
      </c>
      <c r="L102" s="23">
        <v>58</v>
      </c>
      <c r="M102" s="24"/>
      <c r="N102" s="22">
        <f t="shared" si="25"/>
        <v>1.70671068061067</v>
      </c>
      <c r="O102" s="22">
        <f t="shared" si="25"/>
        <v>1.7312970507920282</v>
      </c>
      <c r="P102" s="22">
        <f t="shared" si="25"/>
        <v>1.683278120794753</v>
      </c>
      <c r="Q102" s="22">
        <f t="shared" si="25"/>
        <v>1.850421428874361</v>
      </c>
      <c r="R102" s="22">
        <f t="shared" si="25"/>
        <v>1.9113934066566438</v>
      </c>
      <c r="S102" s="22">
        <f t="shared" si="25"/>
        <v>1.7933979704692786</v>
      </c>
      <c r="T102" s="22">
        <f t="shared" si="25"/>
        <v>2.0873379663857263</v>
      </c>
      <c r="U102" s="22">
        <f t="shared" si="25"/>
        <v>2.2162217240676583</v>
      </c>
      <c r="V102" s="22">
        <f t="shared" si="25"/>
        <v>1.9665871121718377</v>
      </c>
    </row>
    <row r="103" spans="1:22" s="20" customFormat="1" ht="16.5" customHeight="1">
      <c r="A103" s="23">
        <v>59</v>
      </c>
      <c r="B103" s="24"/>
      <c r="C103" s="34">
        <f>SUM(D103:E103)</f>
        <v>1367500</v>
      </c>
      <c r="D103" s="34">
        <v>673435</v>
      </c>
      <c r="E103" s="34">
        <v>694065</v>
      </c>
      <c r="F103" s="34">
        <f>SUM(G103:H103)</f>
        <v>32704</v>
      </c>
      <c r="G103" s="34">
        <v>16174</v>
      </c>
      <c r="H103" s="34">
        <v>16530</v>
      </c>
      <c r="I103" s="34">
        <f>SUM(J103:K103)</f>
        <v>498</v>
      </c>
      <c r="J103" s="34">
        <v>244</v>
      </c>
      <c r="K103" s="34">
        <v>254</v>
      </c>
      <c r="L103" s="23">
        <v>59</v>
      </c>
      <c r="M103" s="24"/>
      <c r="N103" s="22">
        <f t="shared" si="25"/>
        <v>1.070299342728978</v>
      </c>
      <c r="O103" s="22">
        <f t="shared" si="25"/>
        <v>1.0801059334141119</v>
      </c>
      <c r="P103" s="22">
        <f t="shared" si="25"/>
        <v>1.060952964181654</v>
      </c>
      <c r="Q103" s="22">
        <f t="shared" si="25"/>
        <v>1.1368811273700379</v>
      </c>
      <c r="R103" s="22">
        <f t="shared" si="25"/>
        <v>1.1634380911961675</v>
      </c>
      <c r="S103" s="22">
        <f t="shared" si="25"/>
        <v>1.1120439812385465</v>
      </c>
      <c r="T103" s="22">
        <f t="shared" si="25"/>
        <v>1.2272660062102618</v>
      </c>
      <c r="U103" s="22">
        <f t="shared" si="25"/>
        <v>1.2431220705115142</v>
      </c>
      <c r="V103" s="22">
        <f t="shared" si="25"/>
        <v>1.2124105011933175</v>
      </c>
    </row>
    <row r="104" spans="1:22" s="20" customFormat="1" ht="16.5" customHeight="1">
      <c r="A104" s="23"/>
      <c r="B104" s="24"/>
      <c r="C104" s="34"/>
      <c r="D104" s="34"/>
      <c r="E104" s="34"/>
      <c r="F104" s="34"/>
      <c r="G104" s="34"/>
      <c r="H104" s="34"/>
      <c r="I104" s="34"/>
      <c r="J104" s="34"/>
      <c r="K104" s="34"/>
      <c r="L104" s="23"/>
      <c r="M104" s="24"/>
      <c r="N104" s="22"/>
      <c r="O104" s="22"/>
      <c r="P104" s="22"/>
      <c r="Q104" s="22"/>
      <c r="R104" s="22"/>
      <c r="S104" s="22"/>
      <c r="T104" s="22"/>
      <c r="U104" s="22"/>
      <c r="V104" s="22"/>
    </row>
    <row r="105" spans="1:22" s="20" customFormat="1" ht="16.5" customHeight="1">
      <c r="A105" s="23" t="s">
        <v>23</v>
      </c>
      <c r="B105" s="24" t="s">
        <v>11</v>
      </c>
      <c r="C105" s="34">
        <f>D105+E105</f>
        <v>8544629</v>
      </c>
      <c r="D105" s="34">
        <f>SUM(D107:D111)</f>
        <v>4154529</v>
      </c>
      <c r="E105" s="34">
        <f>SUM(E107:E111)</f>
        <v>4390100</v>
      </c>
      <c r="F105" s="34">
        <f>G105+H105</f>
        <v>197846</v>
      </c>
      <c r="G105" s="34">
        <f>SUM(G107:G111)</f>
        <v>95867</v>
      </c>
      <c r="H105" s="34">
        <f>SUM(H107:H111)</f>
        <v>101979</v>
      </c>
      <c r="I105" s="34">
        <f>J105+K105</f>
        <v>3290</v>
      </c>
      <c r="J105" s="34">
        <f>SUM(J107:J111)</f>
        <v>1603</v>
      </c>
      <c r="K105" s="34">
        <f>SUM(K107:K111)</f>
        <v>1687</v>
      </c>
      <c r="L105" s="23" t="s">
        <v>23</v>
      </c>
      <c r="M105" s="24" t="s">
        <v>11</v>
      </c>
      <c r="N105" s="22">
        <f aca="true" t="shared" si="26" ref="N105:V105">C105/C$7*100</f>
        <v>6.687613018327579</v>
      </c>
      <c r="O105" s="22">
        <f t="shared" si="26"/>
        <v>6.663347499671085</v>
      </c>
      <c r="P105" s="22">
        <f t="shared" si="26"/>
        <v>6.710739783815462</v>
      </c>
      <c r="Q105" s="22">
        <f t="shared" si="26"/>
        <v>6.877671952227632</v>
      </c>
      <c r="R105" s="22">
        <f t="shared" si="26"/>
        <v>6.895963861054964</v>
      </c>
      <c r="S105" s="22">
        <f t="shared" si="26"/>
        <v>6.860564619644631</v>
      </c>
      <c r="T105" s="22">
        <f t="shared" si="26"/>
        <v>8.107841687613979</v>
      </c>
      <c r="U105" s="22">
        <f t="shared" si="26"/>
        <v>8.166904422253923</v>
      </c>
      <c r="V105" s="22">
        <f t="shared" si="26"/>
        <v>8.052505966587113</v>
      </c>
    </row>
    <row r="106" spans="1:22" s="20" customFormat="1" ht="16.5" customHeight="1">
      <c r="A106" s="23"/>
      <c r="B106" s="24"/>
      <c r="C106" s="34"/>
      <c r="D106" s="34"/>
      <c r="E106" s="34"/>
      <c r="F106" s="34"/>
      <c r="G106" s="34"/>
      <c r="H106" s="34"/>
      <c r="I106" s="34"/>
      <c r="J106" s="34"/>
      <c r="K106" s="34"/>
      <c r="L106" s="23"/>
      <c r="M106" s="24"/>
      <c r="N106" s="22"/>
      <c r="O106" s="22"/>
      <c r="P106" s="22"/>
      <c r="Q106" s="22"/>
      <c r="R106" s="22"/>
      <c r="S106" s="22"/>
      <c r="T106" s="22"/>
      <c r="U106" s="22"/>
      <c r="V106" s="22"/>
    </row>
    <row r="107" spans="1:22" s="20" customFormat="1" ht="16.5" customHeight="1">
      <c r="A107" s="23">
        <v>60</v>
      </c>
      <c r="B107" s="24"/>
      <c r="C107" s="34">
        <f>SUM(D107:E107)</f>
        <v>1470910</v>
      </c>
      <c r="D107" s="34">
        <v>718324</v>
      </c>
      <c r="E107" s="34">
        <v>752586</v>
      </c>
      <c r="F107" s="34">
        <f>SUM(G107:H107)</f>
        <v>35829</v>
      </c>
      <c r="G107" s="34">
        <v>17486</v>
      </c>
      <c r="H107" s="34">
        <v>18343</v>
      </c>
      <c r="I107" s="34">
        <f>SUM(J107:K107)</f>
        <v>566</v>
      </c>
      <c r="J107" s="34">
        <v>261</v>
      </c>
      <c r="K107" s="34">
        <v>305</v>
      </c>
      <c r="L107" s="23">
        <v>60</v>
      </c>
      <c r="M107" s="24"/>
      <c r="N107" s="22">
        <f aca="true" t="shared" si="27" ref="N107:V111">C107/C$7*100</f>
        <v>1.151235105092125</v>
      </c>
      <c r="O107" s="22">
        <f t="shared" si="27"/>
        <v>1.152102303138029</v>
      </c>
      <c r="P107" s="22">
        <f t="shared" si="27"/>
        <v>1.150408603663366</v>
      </c>
      <c r="Q107" s="22">
        <f t="shared" si="27"/>
        <v>1.2455147355840595</v>
      </c>
      <c r="R107" s="22">
        <f t="shared" si="27"/>
        <v>1.2578136801444408</v>
      </c>
      <c r="S107" s="22">
        <f t="shared" si="27"/>
        <v>1.2340122654481949</v>
      </c>
      <c r="T107" s="22">
        <f t="shared" si="27"/>
        <v>1.3948444970180887</v>
      </c>
      <c r="U107" s="22">
        <f t="shared" si="27"/>
        <v>1.329733034440595</v>
      </c>
      <c r="V107" s="22">
        <f t="shared" si="27"/>
        <v>1.4558472553699284</v>
      </c>
    </row>
    <row r="108" spans="1:22" s="20" customFormat="1" ht="16.5" customHeight="1">
      <c r="A108" s="23">
        <v>61</v>
      </c>
      <c r="B108" s="24"/>
      <c r="C108" s="34">
        <f>SUM(D108:E108)</f>
        <v>1795818</v>
      </c>
      <c r="D108" s="34">
        <v>874355</v>
      </c>
      <c r="E108" s="34">
        <v>921463</v>
      </c>
      <c r="F108" s="34">
        <f>SUM(G108:H108)</f>
        <v>40918</v>
      </c>
      <c r="G108" s="34">
        <v>20051</v>
      </c>
      <c r="H108" s="34">
        <v>20867</v>
      </c>
      <c r="I108" s="34">
        <f>SUM(J108:K108)</f>
        <v>662</v>
      </c>
      <c r="J108" s="34">
        <v>304</v>
      </c>
      <c r="K108" s="34">
        <v>358</v>
      </c>
      <c r="L108" s="23">
        <v>61</v>
      </c>
      <c r="M108" s="24"/>
      <c r="N108" s="22">
        <f t="shared" si="27"/>
        <v>1.4055304022382946</v>
      </c>
      <c r="O108" s="22">
        <f t="shared" si="27"/>
        <v>1.4023566096361133</v>
      </c>
      <c r="P108" s="22">
        <f t="shared" si="27"/>
        <v>1.4085552523664489</v>
      </c>
      <c r="Q108" s="22">
        <f t="shared" si="27"/>
        <v>1.4224223938884295</v>
      </c>
      <c r="R108" s="22">
        <f t="shared" si="27"/>
        <v>1.442320833842856</v>
      </c>
      <c r="S108" s="22">
        <f t="shared" si="27"/>
        <v>1.403812568451588</v>
      </c>
      <c r="T108" s="22">
        <f t="shared" si="27"/>
        <v>1.6314258958056091</v>
      </c>
      <c r="U108" s="22">
        <f t="shared" si="27"/>
        <v>1.548807825555329</v>
      </c>
      <c r="V108" s="22">
        <f t="shared" si="27"/>
        <v>1.7088305489260145</v>
      </c>
    </row>
    <row r="109" spans="1:22" s="20" customFormat="1" ht="16.5" customHeight="1">
      <c r="A109" s="23">
        <v>62</v>
      </c>
      <c r="B109" s="24"/>
      <c r="C109" s="34">
        <f>SUM(D109:E109)</f>
        <v>1745049</v>
      </c>
      <c r="D109" s="34">
        <v>849367</v>
      </c>
      <c r="E109" s="34">
        <v>895682</v>
      </c>
      <c r="F109" s="34">
        <f>SUM(G109:H109)</f>
        <v>39621</v>
      </c>
      <c r="G109" s="34">
        <v>19057</v>
      </c>
      <c r="H109" s="34">
        <v>20564</v>
      </c>
      <c r="I109" s="34">
        <f>SUM(J109:K109)</f>
        <v>722</v>
      </c>
      <c r="J109" s="34">
        <v>351</v>
      </c>
      <c r="K109" s="34">
        <v>371</v>
      </c>
      <c r="L109" s="23">
        <v>62</v>
      </c>
      <c r="M109" s="24"/>
      <c r="N109" s="22">
        <f t="shared" si="27"/>
        <v>1.3657950988883805</v>
      </c>
      <c r="O109" s="22">
        <f t="shared" si="27"/>
        <v>1.3622789673036655</v>
      </c>
      <c r="P109" s="22">
        <f t="shared" si="27"/>
        <v>1.3691462224203093</v>
      </c>
      <c r="Q109" s="22">
        <f t="shared" si="27"/>
        <v>1.3773351011352821</v>
      </c>
      <c r="R109" s="22">
        <f t="shared" si="27"/>
        <v>1.3708198159963747</v>
      </c>
      <c r="S109" s="22">
        <f t="shared" si="27"/>
        <v>1.3834284591766166</v>
      </c>
      <c r="T109" s="22">
        <f t="shared" si="27"/>
        <v>1.779289270047809</v>
      </c>
      <c r="U109" s="22">
        <f t="shared" si="27"/>
        <v>1.7882616670063176</v>
      </c>
      <c r="V109" s="22">
        <f t="shared" si="27"/>
        <v>1.7708830548926013</v>
      </c>
    </row>
    <row r="110" spans="1:22" s="20" customFormat="1" ht="16.5" customHeight="1">
      <c r="A110" s="23">
        <v>63</v>
      </c>
      <c r="B110" s="24"/>
      <c r="C110" s="34">
        <f>SUM(D110:E110)</f>
        <v>1791638</v>
      </c>
      <c r="D110" s="34">
        <v>869302</v>
      </c>
      <c r="E110" s="34">
        <v>922336</v>
      </c>
      <c r="F110" s="34">
        <f>SUM(G110:H110)</f>
        <v>41307</v>
      </c>
      <c r="G110" s="34">
        <v>19902</v>
      </c>
      <c r="H110" s="34">
        <v>21405</v>
      </c>
      <c r="I110" s="34">
        <f>SUM(J110:K110)</f>
        <v>660</v>
      </c>
      <c r="J110" s="34">
        <v>352</v>
      </c>
      <c r="K110" s="34">
        <v>308</v>
      </c>
      <c r="L110" s="23">
        <v>63</v>
      </c>
      <c r="M110" s="24"/>
      <c r="N110" s="22">
        <f t="shared" si="27"/>
        <v>1.402258847391781</v>
      </c>
      <c r="O110" s="22">
        <f t="shared" si="27"/>
        <v>1.3942522264639563</v>
      </c>
      <c r="P110" s="22">
        <f t="shared" si="27"/>
        <v>1.4098897267135642</v>
      </c>
      <c r="Q110" s="22">
        <f t="shared" si="27"/>
        <v>1.435945105438911</v>
      </c>
      <c r="R110" s="22">
        <f t="shared" si="27"/>
        <v>1.4316028744272367</v>
      </c>
      <c r="S110" s="22">
        <f t="shared" si="27"/>
        <v>1.4400061354150688</v>
      </c>
      <c r="T110" s="22">
        <f t="shared" si="27"/>
        <v>1.6264971166642024</v>
      </c>
      <c r="U110" s="22">
        <f t="shared" si="27"/>
        <v>1.793356429590381</v>
      </c>
      <c r="V110" s="22">
        <f t="shared" si="27"/>
        <v>1.470167064439141</v>
      </c>
    </row>
    <row r="111" spans="1:22" s="20" customFormat="1" ht="16.5" customHeight="1">
      <c r="A111" s="23">
        <v>64</v>
      </c>
      <c r="B111" s="24"/>
      <c r="C111" s="34">
        <f>SUM(D111:E111)</f>
        <v>1741214</v>
      </c>
      <c r="D111" s="34">
        <v>843181</v>
      </c>
      <c r="E111" s="34">
        <v>898033</v>
      </c>
      <c r="F111" s="34">
        <f>SUM(G111:H111)</f>
        <v>40171</v>
      </c>
      <c r="G111" s="34">
        <v>19371</v>
      </c>
      <c r="H111" s="34">
        <v>20800</v>
      </c>
      <c r="I111" s="34">
        <f>SUM(J111:K111)</f>
        <v>680</v>
      </c>
      <c r="J111" s="34">
        <v>335</v>
      </c>
      <c r="K111" s="34">
        <v>345</v>
      </c>
      <c r="L111" s="23">
        <v>64</v>
      </c>
      <c r="M111" s="24"/>
      <c r="N111" s="22">
        <f t="shared" si="27"/>
        <v>1.362793564716998</v>
      </c>
      <c r="O111" s="22">
        <f t="shared" si="27"/>
        <v>1.3523573931293211</v>
      </c>
      <c r="P111" s="22">
        <f t="shared" si="27"/>
        <v>1.3727399786517733</v>
      </c>
      <c r="Q111" s="22">
        <f t="shared" si="27"/>
        <v>1.39645461618095</v>
      </c>
      <c r="R111" s="22">
        <f t="shared" si="27"/>
        <v>1.3934066566440557</v>
      </c>
      <c r="S111" s="22">
        <f t="shared" si="27"/>
        <v>1.399305191153162</v>
      </c>
      <c r="T111" s="22">
        <f t="shared" si="27"/>
        <v>1.6757849080782692</v>
      </c>
      <c r="U111" s="22">
        <f t="shared" si="27"/>
        <v>1.7067454656613004</v>
      </c>
      <c r="V111" s="22">
        <f t="shared" si="27"/>
        <v>1.6467780429594272</v>
      </c>
    </row>
    <row r="112" spans="1:22" s="20" customFormat="1" ht="16.5" customHeight="1">
      <c r="A112" s="23"/>
      <c r="B112" s="24"/>
      <c r="C112" s="34"/>
      <c r="D112" s="34"/>
      <c r="E112" s="34"/>
      <c r="F112" s="34"/>
      <c r="G112" s="34"/>
      <c r="H112" s="34"/>
      <c r="I112" s="34"/>
      <c r="J112" s="34"/>
      <c r="K112" s="34"/>
      <c r="L112" s="23"/>
      <c r="M112" s="24"/>
      <c r="N112" s="22"/>
      <c r="O112" s="22"/>
      <c r="P112" s="22"/>
      <c r="Q112" s="22"/>
      <c r="R112" s="22"/>
      <c r="S112" s="22"/>
      <c r="T112" s="22"/>
      <c r="U112" s="22"/>
      <c r="V112" s="22"/>
    </row>
    <row r="113" spans="1:22" s="20" customFormat="1" ht="16.5" customHeight="1">
      <c r="A113" s="25" t="s">
        <v>24</v>
      </c>
      <c r="B113" s="24" t="s">
        <v>11</v>
      </c>
      <c r="C113" s="34">
        <f>D113+E113</f>
        <v>7432610</v>
      </c>
      <c r="D113" s="34">
        <f>SUM(D115:D119)</f>
        <v>3545006</v>
      </c>
      <c r="E113" s="34">
        <f>SUM(E115:E119)</f>
        <v>3887604</v>
      </c>
      <c r="F113" s="34">
        <f>G113+H113</f>
        <v>162463</v>
      </c>
      <c r="G113" s="34">
        <f>SUM(G115:G119)</f>
        <v>76935</v>
      </c>
      <c r="H113" s="34">
        <f>SUM(H115:H119)</f>
        <v>85528</v>
      </c>
      <c r="I113" s="34">
        <f>J113+K113</f>
        <v>2480</v>
      </c>
      <c r="J113" s="34">
        <f>SUM(J115:J119)</f>
        <v>1265</v>
      </c>
      <c r="K113" s="34">
        <f>SUM(K115:K119)</f>
        <v>1215</v>
      </c>
      <c r="L113" s="25" t="s">
        <v>24</v>
      </c>
      <c r="M113" s="24" t="s">
        <v>11</v>
      </c>
      <c r="N113" s="22">
        <f aca="true" t="shared" si="28" ref="N113:V113">C113/C$7*100</f>
        <v>5.817270638216328</v>
      </c>
      <c r="O113" s="22">
        <f t="shared" si="28"/>
        <v>5.685748460636331</v>
      </c>
      <c r="P113" s="22">
        <f t="shared" si="28"/>
        <v>5.942620629716891</v>
      </c>
      <c r="Q113" s="22">
        <f t="shared" si="28"/>
        <v>5.647661405207878</v>
      </c>
      <c r="R113" s="22">
        <f t="shared" si="28"/>
        <v>5.534135621749545</v>
      </c>
      <c r="S113" s="22">
        <f t="shared" si="28"/>
        <v>5.753835307160944</v>
      </c>
      <c r="T113" s="22">
        <f t="shared" si="28"/>
        <v>6.111686135344275</v>
      </c>
      <c r="U113" s="22">
        <f t="shared" si="28"/>
        <v>6.444874668840432</v>
      </c>
      <c r="V113" s="22">
        <f t="shared" si="28"/>
        <v>5.799522673031026</v>
      </c>
    </row>
    <row r="114" spans="1:22" s="20" customFormat="1" ht="16.5" customHeight="1">
      <c r="A114" s="23"/>
      <c r="B114" s="24"/>
      <c r="C114" s="34"/>
      <c r="D114" s="34"/>
      <c r="E114" s="34"/>
      <c r="F114" s="34"/>
      <c r="G114" s="34"/>
      <c r="H114" s="34"/>
      <c r="I114" s="34"/>
      <c r="J114" s="34"/>
      <c r="K114" s="34"/>
      <c r="L114" s="23"/>
      <c r="M114" s="24"/>
      <c r="N114" s="22"/>
      <c r="O114" s="22"/>
      <c r="P114" s="22"/>
      <c r="Q114" s="22"/>
      <c r="R114" s="22"/>
      <c r="S114" s="22"/>
      <c r="T114" s="22"/>
      <c r="U114" s="22"/>
      <c r="V114" s="22"/>
    </row>
    <row r="115" spans="1:22" s="20" customFormat="1" ht="16.5" customHeight="1">
      <c r="A115" s="23">
        <v>65</v>
      </c>
      <c r="B115" s="24"/>
      <c r="C115" s="34">
        <f>SUM(D115:E115)</f>
        <v>1584111</v>
      </c>
      <c r="D115" s="34">
        <v>763350</v>
      </c>
      <c r="E115" s="34">
        <v>820761</v>
      </c>
      <c r="F115" s="34">
        <f>SUM(G115:H115)</f>
        <v>34170</v>
      </c>
      <c r="G115" s="34">
        <v>16367</v>
      </c>
      <c r="H115" s="34">
        <v>17803</v>
      </c>
      <c r="I115" s="34">
        <f>SUM(J115:K115)</f>
        <v>535</v>
      </c>
      <c r="J115" s="34">
        <v>281</v>
      </c>
      <c r="K115" s="34">
        <v>254</v>
      </c>
      <c r="L115" s="23">
        <v>65</v>
      </c>
      <c r="M115" s="24"/>
      <c r="N115" s="22">
        <f aca="true" t="shared" si="29" ref="N115:V119">C115/C$7*100</f>
        <v>1.2398339759486243</v>
      </c>
      <c r="O115" s="22">
        <f t="shared" si="29"/>
        <v>1.2243184038127843</v>
      </c>
      <c r="P115" s="22">
        <f t="shared" si="29"/>
        <v>1.2546214199458239</v>
      </c>
      <c r="Q115" s="22">
        <f t="shared" si="29"/>
        <v>1.1878433256553995</v>
      </c>
      <c r="R115" s="22">
        <f t="shared" si="29"/>
        <v>1.1773210856070033</v>
      </c>
      <c r="S115" s="22">
        <f t="shared" si="29"/>
        <v>1.1976841499086415</v>
      </c>
      <c r="T115" s="22">
        <f t="shared" si="29"/>
        <v>1.3184484203262852</v>
      </c>
      <c r="U115" s="22">
        <f t="shared" si="29"/>
        <v>1.4316282861218668</v>
      </c>
      <c r="V115" s="22">
        <f t="shared" si="29"/>
        <v>1.2124105011933175</v>
      </c>
    </row>
    <row r="116" spans="1:22" s="20" customFormat="1" ht="16.5" customHeight="1">
      <c r="A116" s="23">
        <v>66</v>
      </c>
      <c r="B116" s="24"/>
      <c r="C116" s="34">
        <f>SUM(D116:E116)</f>
        <v>1376543</v>
      </c>
      <c r="D116" s="34">
        <v>660974</v>
      </c>
      <c r="E116" s="34">
        <v>715569</v>
      </c>
      <c r="F116" s="34">
        <f>SUM(G116:H116)</f>
        <v>29189</v>
      </c>
      <c r="G116" s="34">
        <v>13902</v>
      </c>
      <c r="H116" s="34">
        <v>15287</v>
      </c>
      <c r="I116" s="34">
        <f>SUM(J116:K116)</f>
        <v>526</v>
      </c>
      <c r="J116" s="34">
        <v>282</v>
      </c>
      <c r="K116" s="34">
        <v>244</v>
      </c>
      <c r="L116" s="23">
        <v>66</v>
      </c>
      <c r="M116" s="24"/>
      <c r="N116" s="22">
        <f t="shared" si="29"/>
        <v>1.0773770150919018</v>
      </c>
      <c r="O116" s="22">
        <f t="shared" si="29"/>
        <v>1.060120040141156</v>
      </c>
      <c r="P116" s="22">
        <f t="shared" si="29"/>
        <v>1.0938241398521777</v>
      </c>
      <c r="Q116" s="22">
        <f t="shared" si="29"/>
        <v>1.014690044850906</v>
      </c>
      <c r="R116" s="22">
        <f t="shared" si="29"/>
        <v>1.0000071932613528</v>
      </c>
      <c r="S116" s="22">
        <f t="shared" si="29"/>
        <v>1.028422041209538</v>
      </c>
      <c r="T116" s="22">
        <f t="shared" si="29"/>
        <v>1.2962689141899553</v>
      </c>
      <c r="U116" s="22">
        <f t="shared" si="29"/>
        <v>1.4367230487059302</v>
      </c>
      <c r="V116" s="22">
        <f t="shared" si="29"/>
        <v>1.1646778042959427</v>
      </c>
    </row>
    <row r="117" spans="1:22" s="20" customFormat="1" ht="16.5" customHeight="1">
      <c r="A117" s="23">
        <v>67</v>
      </c>
      <c r="B117" s="24"/>
      <c r="C117" s="34">
        <f>SUM(D117:E117)</f>
        <v>1467269</v>
      </c>
      <c r="D117" s="34">
        <v>698526</v>
      </c>
      <c r="E117" s="34">
        <v>768743</v>
      </c>
      <c r="F117" s="34">
        <f>SUM(G117:H117)</f>
        <v>31850</v>
      </c>
      <c r="G117" s="34">
        <v>15130</v>
      </c>
      <c r="H117" s="34">
        <v>16720</v>
      </c>
      <c r="I117" s="34">
        <f>SUM(J117:K117)</f>
        <v>463</v>
      </c>
      <c r="J117" s="34">
        <v>227</v>
      </c>
      <c r="K117" s="34">
        <v>236</v>
      </c>
      <c r="L117" s="23">
        <v>67</v>
      </c>
      <c r="M117" s="24"/>
      <c r="N117" s="22">
        <f t="shared" si="29"/>
        <v>1.1483854086337146</v>
      </c>
      <c r="O117" s="22">
        <f t="shared" si="29"/>
        <v>1.1203487749285768</v>
      </c>
      <c r="P117" s="22">
        <f t="shared" si="29"/>
        <v>1.1751063150337462</v>
      </c>
      <c r="Q117" s="22">
        <f t="shared" si="29"/>
        <v>1.10719373491731</v>
      </c>
      <c r="R117" s="22">
        <f t="shared" si="29"/>
        <v>1.0883404426733037</v>
      </c>
      <c r="S117" s="22">
        <f t="shared" si="29"/>
        <v>1.1248260959654264</v>
      </c>
      <c r="T117" s="22">
        <f t="shared" si="29"/>
        <v>1.141012371235645</v>
      </c>
      <c r="U117" s="22">
        <f t="shared" si="29"/>
        <v>1.1565111065824334</v>
      </c>
      <c r="V117" s="22">
        <f t="shared" si="29"/>
        <v>1.1264916467780428</v>
      </c>
    </row>
    <row r="118" spans="1:22" s="20" customFormat="1" ht="16.5" customHeight="1">
      <c r="A118" s="23">
        <v>68</v>
      </c>
      <c r="B118" s="24"/>
      <c r="C118" s="34">
        <f>SUM(D118:E118)</f>
        <v>1504053</v>
      </c>
      <c r="D118" s="34">
        <v>714359</v>
      </c>
      <c r="E118" s="34">
        <v>789694</v>
      </c>
      <c r="F118" s="34">
        <f>SUM(G118:H118)</f>
        <v>33535</v>
      </c>
      <c r="G118" s="34">
        <v>15758</v>
      </c>
      <c r="H118" s="34">
        <v>17777</v>
      </c>
      <c r="I118" s="34">
        <f>SUM(J118:K118)</f>
        <v>468</v>
      </c>
      <c r="J118" s="34">
        <v>235</v>
      </c>
      <c r="K118" s="34">
        <v>233</v>
      </c>
      <c r="L118" s="23">
        <v>68</v>
      </c>
      <c r="M118" s="24"/>
      <c r="N118" s="22">
        <f t="shared" si="29"/>
        <v>1.177175091283033</v>
      </c>
      <c r="O118" s="22">
        <f t="shared" si="29"/>
        <v>1.1457429365681493</v>
      </c>
      <c r="P118" s="22">
        <f t="shared" si="29"/>
        <v>1.207132170757014</v>
      </c>
      <c r="Q118" s="22">
        <f t="shared" si="29"/>
        <v>1.1657689764663104</v>
      </c>
      <c r="R118" s="22">
        <f t="shared" si="29"/>
        <v>1.1335141239686661</v>
      </c>
      <c r="S118" s="22">
        <f t="shared" si="29"/>
        <v>1.1959350184197</v>
      </c>
      <c r="T118" s="22">
        <f t="shared" si="29"/>
        <v>1.1533343190891616</v>
      </c>
      <c r="U118" s="22">
        <f t="shared" si="29"/>
        <v>1.197269207254942</v>
      </c>
      <c r="V118" s="22">
        <f t="shared" si="29"/>
        <v>1.1121718377088305</v>
      </c>
    </row>
    <row r="119" spans="1:22" s="20" customFormat="1" ht="16.5" customHeight="1">
      <c r="A119" s="26">
        <v>69</v>
      </c>
      <c r="B119" s="24"/>
      <c r="C119" s="34">
        <f>SUM(D119:E119)</f>
        <v>1500634</v>
      </c>
      <c r="D119" s="45">
        <v>707797</v>
      </c>
      <c r="E119" s="45">
        <v>792837</v>
      </c>
      <c r="F119" s="34">
        <f>SUM(G119:H119)</f>
        <v>33719</v>
      </c>
      <c r="G119" s="45">
        <v>15778</v>
      </c>
      <c r="H119" s="45">
        <v>17941</v>
      </c>
      <c r="I119" s="34">
        <f>SUM(J119:K119)</f>
        <v>488</v>
      </c>
      <c r="J119" s="45">
        <v>240</v>
      </c>
      <c r="K119" s="45">
        <v>248</v>
      </c>
      <c r="L119" s="26">
        <v>69</v>
      </c>
      <c r="M119" s="24"/>
      <c r="N119" s="22">
        <f t="shared" si="29"/>
        <v>1.1744991472590547</v>
      </c>
      <c r="O119" s="22">
        <f t="shared" si="29"/>
        <v>1.135218305185665</v>
      </c>
      <c r="P119" s="22">
        <f t="shared" si="29"/>
        <v>1.2119365841281289</v>
      </c>
      <c r="Q119" s="22">
        <f t="shared" si="29"/>
        <v>1.1721653233179519</v>
      </c>
      <c r="R119" s="22">
        <f t="shared" si="29"/>
        <v>1.134952776239219</v>
      </c>
      <c r="S119" s="22">
        <f t="shared" si="29"/>
        <v>1.2069680016576385</v>
      </c>
      <c r="T119" s="22">
        <f t="shared" si="29"/>
        <v>1.2026221105032284</v>
      </c>
      <c r="U119" s="22">
        <f t="shared" si="29"/>
        <v>1.2227430201752598</v>
      </c>
      <c r="V119" s="22">
        <f t="shared" si="29"/>
        <v>1.1837708830548925</v>
      </c>
    </row>
    <row r="120" spans="1:22" s="20" customFormat="1" ht="16.5" customHeight="1">
      <c r="A120" s="3"/>
      <c r="B120" s="2"/>
      <c r="C120" s="35"/>
      <c r="D120" s="35"/>
      <c r="E120" s="35"/>
      <c r="F120" s="35"/>
      <c r="G120" s="35"/>
      <c r="H120" s="35"/>
      <c r="I120" s="35"/>
      <c r="J120" s="35"/>
      <c r="K120" s="35"/>
      <c r="L120" s="3"/>
      <c r="M120" s="2"/>
      <c r="N120" s="27"/>
      <c r="O120" s="27"/>
      <c r="P120" s="27"/>
      <c r="Q120" s="27"/>
      <c r="R120" s="27"/>
      <c r="S120" s="27"/>
      <c r="T120" s="27"/>
      <c r="U120" s="27"/>
      <c r="V120" s="27"/>
    </row>
    <row r="121" spans="1:22" s="20" customFormat="1" ht="16.5" customHeight="1">
      <c r="A121" s="23" t="s">
        <v>25</v>
      </c>
      <c r="B121" s="24" t="s">
        <v>11</v>
      </c>
      <c r="C121" s="34">
        <f>D121+E121</f>
        <v>6637497</v>
      </c>
      <c r="D121" s="34">
        <f>SUM(D123:D127)</f>
        <v>3039743</v>
      </c>
      <c r="E121" s="34">
        <f>SUM(E123:E127)</f>
        <v>3597754</v>
      </c>
      <c r="F121" s="34">
        <f>G121+H121</f>
        <v>149553</v>
      </c>
      <c r="G121" s="34">
        <f>SUM(G123:G127)</f>
        <v>66721</v>
      </c>
      <c r="H121" s="34">
        <f>SUM(H123:H127)</f>
        <v>82832</v>
      </c>
      <c r="I121" s="34">
        <f>J121+K121</f>
        <v>2049</v>
      </c>
      <c r="J121" s="34">
        <f>SUM(J123:J127)</f>
        <v>948</v>
      </c>
      <c r="K121" s="34">
        <f>SUM(K123:K127)</f>
        <v>1101</v>
      </c>
      <c r="L121" s="23" t="s">
        <v>25</v>
      </c>
      <c r="M121" s="24" t="s">
        <v>11</v>
      </c>
      <c r="N121" s="22">
        <f aca="true" t="shared" si="30" ref="N121:V121">C121/C$7*100</f>
        <v>5.194960640925458</v>
      </c>
      <c r="O121" s="22">
        <f t="shared" si="30"/>
        <v>4.875369486816119</v>
      </c>
      <c r="P121" s="22">
        <f t="shared" si="30"/>
        <v>5.499553745969616</v>
      </c>
      <c r="Q121" s="22">
        <f t="shared" si="30"/>
        <v>5.198874242954111</v>
      </c>
      <c r="R121" s="22">
        <f t="shared" si="30"/>
        <v>4.7994159071781555</v>
      </c>
      <c r="S121" s="22">
        <f t="shared" si="30"/>
        <v>5.572463826615323</v>
      </c>
      <c r="T121" s="22">
        <f t="shared" si="30"/>
        <v>5.049534230371138</v>
      </c>
      <c r="U121" s="22">
        <f t="shared" si="30"/>
        <v>4.829834929692276</v>
      </c>
      <c r="V121" s="22">
        <f t="shared" si="30"/>
        <v>5.255369928400954</v>
      </c>
    </row>
    <row r="122" spans="1:22" s="20" customFormat="1" ht="16.5" customHeight="1">
      <c r="A122" s="23"/>
      <c r="B122" s="24"/>
      <c r="C122" s="34"/>
      <c r="D122" s="34"/>
      <c r="E122" s="34"/>
      <c r="F122" s="34"/>
      <c r="G122" s="34"/>
      <c r="H122" s="34"/>
      <c r="I122" s="34"/>
      <c r="J122" s="34"/>
      <c r="K122" s="34"/>
      <c r="L122" s="23"/>
      <c r="M122" s="24"/>
      <c r="N122" s="22"/>
      <c r="O122" s="22"/>
      <c r="P122" s="22"/>
      <c r="Q122" s="22"/>
      <c r="R122" s="22"/>
      <c r="S122" s="22"/>
      <c r="T122" s="22"/>
      <c r="U122" s="22"/>
      <c r="V122" s="22"/>
    </row>
    <row r="123" spans="1:22" s="20" customFormat="1" ht="16.5" customHeight="1">
      <c r="A123" s="23">
        <v>70</v>
      </c>
      <c r="B123" s="24"/>
      <c r="C123" s="34">
        <f>SUM(D123:E123)</f>
        <v>1430012</v>
      </c>
      <c r="D123" s="34">
        <v>667385</v>
      </c>
      <c r="E123" s="34">
        <v>762627</v>
      </c>
      <c r="F123" s="34">
        <f>SUM(G123:H123)</f>
        <v>32085</v>
      </c>
      <c r="G123" s="34">
        <v>14525</v>
      </c>
      <c r="H123" s="34">
        <v>17560</v>
      </c>
      <c r="I123" s="34">
        <f>SUM(J123:K123)</f>
        <v>462</v>
      </c>
      <c r="J123" s="34">
        <v>219</v>
      </c>
      <c r="K123" s="34">
        <v>243</v>
      </c>
      <c r="L123" s="23">
        <v>70</v>
      </c>
      <c r="M123" s="24"/>
      <c r="N123" s="22">
        <f aca="true" t="shared" si="31" ref="N123:V127">C123/C$7*100</f>
        <v>1.119225523725449</v>
      </c>
      <c r="O123" s="22">
        <f t="shared" si="31"/>
        <v>1.070402486315052</v>
      </c>
      <c r="P123" s="22">
        <f t="shared" si="31"/>
        <v>1.1657573515664412</v>
      </c>
      <c r="Q123" s="22">
        <f t="shared" si="31"/>
        <v>1.1153629822550042</v>
      </c>
      <c r="R123" s="22">
        <f t="shared" si="31"/>
        <v>1.0448212114890771</v>
      </c>
      <c r="S123" s="22">
        <f t="shared" si="31"/>
        <v>1.1813364979158425</v>
      </c>
      <c r="T123" s="22">
        <f t="shared" si="31"/>
        <v>1.1385479816649415</v>
      </c>
      <c r="U123" s="22">
        <f t="shared" si="31"/>
        <v>1.1157530059099245</v>
      </c>
      <c r="V123" s="22">
        <f t="shared" si="31"/>
        <v>1.1599045346062054</v>
      </c>
    </row>
    <row r="124" spans="1:22" s="20" customFormat="1" ht="16.5" customHeight="1">
      <c r="A124" s="23">
        <v>71</v>
      </c>
      <c r="B124" s="24"/>
      <c r="C124" s="34">
        <f>SUM(D124:E124)</f>
        <v>1344544</v>
      </c>
      <c r="D124" s="34">
        <v>621368</v>
      </c>
      <c r="E124" s="34">
        <v>723176</v>
      </c>
      <c r="F124" s="34">
        <f>SUM(G124:H124)</f>
        <v>29929</v>
      </c>
      <c r="G124" s="34">
        <v>13546</v>
      </c>
      <c r="H124" s="34">
        <v>16383</v>
      </c>
      <c r="I124" s="34">
        <f>SUM(J124:K124)</f>
        <v>395</v>
      </c>
      <c r="J124" s="34">
        <v>179</v>
      </c>
      <c r="K124" s="34">
        <v>216</v>
      </c>
      <c r="L124" s="23">
        <v>71</v>
      </c>
      <c r="M124" s="24"/>
      <c r="N124" s="22">
        <f t="shared" si="31"/>
        <v>1.0523324018063553</v>
      </c>
      <c r="O124" s="22">
        <f t="shared" si="31"/>
        <v>0.9965969449667154</v>
      </c>
      <c r="P124" s="22">
        <f t="shared" si="31"/>
        <v>1.1054522571013259</v>
      </c>
      <c r="Q124" s="22">
        <f t="shared" si="31"/>
        <v>1.0404144832759863</v>
      </c>
      <c r="R124" s="22">
        <f t="shared" si="31"/>
        <v>0.9743991828455103</v>
      </c>
      <c r="S124" s="22">
        <f t="shared" si="31"/>
        <v>1.1021546608972237</v>
      </c>
      <c r="T124" s="22">
        <f t="shared" si="31"/>
        <v>0.9734338804278181</v>
      </c>
      <c r="U124" s="22">
        <f t="shared" si="31"/>
        <v>0.9119625025473813</v>
      </c>
      <c r="V124" s="22">
        <f t="shared" si="31"/>
        <v>1.0310262529832934</v>
      </c>
    </row>
    <row r="125" spans="1:22" s="20" customFormat="1" ht="16.5" customHeight="1">
      <c r="A125" s="23">
        <v>72</v>
      </c>
      <c r="B125" s="24"/>
      <c r="C125" s="34">
        <f>SUM(D125:E125)</f>
        <v>1336071</v>
      </c>
      <c r="D125" s="34">
        <v>611177</v>
      </c>
      <c r="E125" s="34">
        <v>724894</v>
      </c>
      <c r="F125" s="34">
        <f>SUM(G125:H125)</f>
        <v>29997</v>
      </c>
      <c r="G125" s="34">
        <v>13315</v>
      </c>
      <c r="H125" s="34">
        <v>16682</v>
      </c>
      <c r="I125" s="34">
        <f>SUM(J125:K125)</f>
        <v>394</v>
      </c>
      <c r="J125" s="34">
        <v>187</v>
      </c>
      <c r="K125" s="34">
        <v>207</v>
      </c>
      <c r="L125" s="23">
        <v>72</v>
      </c>
      <c r="M125" s="24"/>
      <c r="N125" s="22">
        <f t="shared" si="31"/>
        <v>1.0457008505588652</v>
      </c>
      <c r="O125" s="22">
        <f t="shared" si="31"/>
        <v>0.9802518492003486</v>
      </c>
      <c r="P125" s="22">
        <f t="shared" si="31"/>
        <v>1.1080784047855685</v>
      </c>
      <c r="Q125" s="22">
        <f t="shared" si="31"/>
        <v>1.0427783505907235</v>
      </c>
      <c r="R125" s="22">
        <f t="shared" si="31"/>
        <v>0.9577827491206238</v>
      </c>
      <c r="S125" s="22">
        <f t="shared" si="31"/>
        <v>1.1222696730200505</v>
      </c>
      <c r="T125" s="22">
        <f t="shared" si="31"/>
        <v>0.9709694908571147</v>
      </c>
      <c r="U125" s="22">
        <f t="shared" si="31"/>
        <v>0.9527206032198899</v>
      </c>
      <c r="V125" s="22">
        <f t="shared" si="31"/>
        <v>0.9880668257756563</v>
      </c>
    </row>
    <row r="126" spans="1:22" s="20" customFormat="1" ht="16.5" customHeight="1">
      <c r="A126" s="23">
        <v>73</v>
      </c>
      <c r="B126" s="24"/>
      <c r="C126" s="34">
        <f>SUM(D126:E126)</f>
        <v>1291896</v>
      </c>
      <c r="D126" s="34">
        <v>586033</v>
      </c>
      <c r="E126" s="34">
        <v>705863</v>
      </c>
      <c r="F126" s="34">
        <f>SUM(G126:H126)</f>
        <v>29314</v>
      </c>
      <c r="G126" s="34">
        <v>12934</v>
      </c>
      <c r="H126" s="34">
        <v>16380</v>
      </c>
      <c r="I126" s="34">
        <f>SUM(J126:K126)</f>
        <v>426</v>
      </c>
      <c r="J126" s="34">
        <v>196</v>
      </c>
      <c r="K126" s="34">
        <v>230</v>
      </c>
      <c r="L126" s="23">
        <v>73</v>
      </c>
      <c r="M126" s="24"/>
      <c r="N126" s="22">
        <f t="shared" si="31"/>
        <v>1.0111264641127573</v>
      </c>
      <c r="O126" s="22">
        <f t="shared" si="31"/>
        <v>0.939924002281545</v>
      </c>
      <c r="P126" s="22">
        <f t="shared" si="31"/>
        <v>1.078987475461455</v>
      </c>
      <c r="Q126" s="22">
        <f t="shared" si="31"/>
        <v>1.0190353891794668</v>
      </c>
      <c r="R126" s="22">
        <f t="shared" si="31"/>
        <v>0.9303764233665902</v>
      </c>
      <c r="S126" s="22">
        <f t="shared" si="31"/>
        <v>1.1019528380331152</v>
      </c>
      <c r="T126" s="22">
        <f t="shared" si="31"/>
        <v>1.0498299571196215</v>
      </c>
      <c r="U126" s="22">
        <f t="shared" si="31"/>
        <v>0.9985734664764622</v>
      </c>
      <c r="V126" s="22">
        <f t="shared" si="31"/>
        <v>1.097852028639618</v>
      </c>
    </row>
    <row r="127" spans="1:22" s="20" customFormat="1" ht="16.5" customHeight="1">
      <c r="A127" s="23">
        <v>74</v>
      </c>
      <c r="B127" s="24"/>
      <c r="C127" s="34">
        <f>SUM(D127:E127)</f>
        <v>1234974</v>
      </c>
      <c r="D127" s="34">
        <v>553780</v>
      </c>
      <c r="E127" s="34">
        <v>681194</v>
      </c>
      <c r="F127" s="34">
        <f>SUM(G127:H127)</f>
        <v>28228</v>
      </c>
      <c r="G127" s="34">
        <v>12401</v>
      </c>
      <c r="H127" s="34">
        <v>15827</v>
      </c>
      <c r="I127" s="34">
        <f>SUM(J127:K127)</f>
        <v>372</v>
      </c>
      <c r="J127" s="34">
        <v>167</v>
      </c>
      <c r="K127" s="34">
        <v>205</v>
      </c>
      <c r="L127" s="23">
        <v>74</v>
      </c>
      <c r="M127" s="24"/>
      <c r="N127" s="22">
        <f t="shared" si="31"/>
        <v>0.9665754007220306</v>
      </c>
      <c r="O127" s="22">
        <f t="shared" si="31"/>
        <v>0.8881942040524579</v>
      </c>
      <c r="P127" s="22">
        <f t="shared" si="31"/>
        <v>1.0412782570548256</v>
      </c>
      <c r="Q127" s="22">
        <f t="shared" si="31"/>
        <v>0.98128303765293</v>
      </c>
      <c r="R127" s="22">
        <f t="shared" si="31"/>
        <v>0.892036340356354</v>
      </c>
      <c r="S127" s="22">
        <f t="shared" si="31"/>
        <v>1.0647501567490911</v>
      </c>
      <c r="T127" s="22">
        <f t="shared" si="31"/>
        <v>0.9167529203016413</v>
      </c>
      <c r="U127" s="22">
        <f t="shared" si="31"/>
        <v>0.8508253515386184</v>
      </c>
      <c r="V127" s="22">
        <f t="shared" si="31"/>
        <v>0.9785202863961814</v>
      </c>
    </row>
    <row r="128" spans="1:22" s="20" customFormat="1" ht="16.5" customHeight="1">
      <c r="A128" s="23"/>
      <c r="B128" s="24"/>
      <c r="C128" s="34"/>
      <c r="D128" s="34"/>
      <c r="E128" s="34"/>
      <c r="F128" s="34"/>
      <c r="G128" s="34"/>
      <c r="H128" s="34"/>
      <c r="I128" s="34"/>
      <c r="J128" s="34"/>
      <c r="K128" s="34"/>
      <c r="L128" s="23"/>
      <c r="M128" s="24"/>
      <c r="N128" s="22"/>
      <c r="O128" s="22"/>
      <c r="P128" s="22"/>
      <c r="Q128" s="22"/>
      <c r="R128" s="22"/>
      <c r="S128" s="22"/>
      <c r="T128" s="22"/>
      <c r="U128" s="22"/>
      <c r="V128" s="22"/>
    </row>
    <row r="129" spans="1:22" s="20" customFormat="1" ht="16.5" customHeight="1">
      <c r="A129" s="25" t="s">
        <v>26</v>
      </c>
      <c r="B129" s="24"/>
      <c r="C129" s="34">
        <f>D129+E129</f>
        <v>5262801</v>
      </c>
      <c r="D129" s="34">
        <f>SUM(D131:D135)</f>
        <v>2256317</v>
      </c>
      <c r="E129" s="34">
        <f>SUM(E131:E135)</f>
        <v>3006484</v>
      </c>
      <c r="F129" s="34">
        <f>G129+H129</f>
        <v>124544</v>
      </c>
      <c r="G129" s="34">
        <f>SUM(G131:G135)</f>
        <v>52141</v>
      </c>
      <c r="H129" s="34">
        <f>SUM(H131:H135)</f>
        <v>72403</v>
      </c>
      <c r="I129" s="34">
        <f>J129+K129</f>
        <v>1720</v>
      </c>
      <c r="J129" s="34">
        <f>SUM(J131:J135)</f>
        <v>737</v>
      </c>
      <c r="K129" s="34">
        <f>SUM(K131:K135)</f>
        <v>983</v>
      </c>
      <c r="L129" s="25" t="s">
        <v>26</v>
      </c>
      <c r="M129" s="24"/>
      <c r="N129" s="22">
        <f aca="true" t="shared" si="32" ref="N129:V129">C129/C$7*100</f>
        <v>4.1190292147812855</v>
      </c>
      <c r="O129" s="22">
        <f t="shared" si="32"/>
        <v>3.6188516773899915</v>
      </c>
      <c r="P129" s="22">
        <f t="shared" si="32"/>
        <v>4.595733989705165</v>
      </c>
      <c r="Q129" s="22">
        <f t="shared" si="32"/>
        <v>4.3294925124502806</v>
      </c>
      <c r="R129" s="22">
        <f t="shared" si="32"/>
        <v>3.7506384019450576</v>
      </c>
      <c r="S129" s="22">
        <f t="shared" si="32"/>
        <v>4.870860276685692</v>
      </c>
      <c r="T129" s="22">
        <f t="shared" si="32"/>
        <v>4.238750061609739</v>
      </c>
      <c r="U129" s="22">
        <f t="shared" si="32"/>
        <v>3.7548400244548605</v>
      </c>
      <c r="V129" s="22">
        <f t="shared" si="32"/>
        <v>4.692124105011933</v>
      </c>
    </row>
    <row r="130" spans="1:22" s="20" customFormat="1" ht="16.5" customHeight="1">
      <c r="A130" s="23"/>
      <c r="B130" s="24"/>
      <c r="C130" s="34"/>
      <c r="D130" s="34"/>
      <c r="E130" s="34"/>
      <c r="F130" s="34"/>
      <c r="G130" s="34"/>
      <c r="H130" s="34"/>
      <c r="I130" s="34"/>
      <c r="J130" s="34"/>
      <c r="K130" s="36"/>
      <c r="L130" s="23"/>
      <c r="M130" s="24"/>
      <c r="N130" s="22"/>
      <c r="O130" s="22"/>
      <c r="P130" s="22"/>
      <c r="Q130" s="22"/>
      <c r="R130" s="22"/>
      <c r="S130" s="22"/>
      <c r="T130" s="22"/>
      <c r="U130" s="22"/>
      <c r="V130" s="22"/>
    </row>
    <row r="131" spans="1:22" s="20" customFormat="1" ht="16.5" customHeight="1">
      <c r="A131" s="23">
        <v>75</v>
      </c>
      <c r="B131" s="24"/>
      <c r="C131" s="34">
        <f>SUM(D131:E131)</f>
        <v>1156731</v>
      </c>
      <c r="D131" s="34">
        <v>511696</v>
      </c>
      <c r="E131" s="34">
        <v>645035</v>
      </c>
      <c r="F131" s="34">
        <f>SUM(G131:H131)</f>
        <v>26408</v>
      </c>
      <c r="G131" s="34">
        <v>11473</v>
      </c>
      <c r="H131" s="34">
        <v>14935</v>
      </c>
      <c r="I131" s="34">
        <f>SUM(J131:K131)</f>
        <v>342</v>
      </c>
      <c r="J131" s="34">
        <v>141</v>
      </c>
      <c r="K131" s="34">
        <v>201</v>
      </c>
      <c r="L131" s="23">
        <v>75</v>
      </c>
      <c r="M131" s="24"/>
      <c r="N131" s="22">
        <f aca="true" t="shared" si="33" ref="N131:V135">C131/C$7*100</f>
        <v>0.9053370596082145</v>
      </c>
      <c r="O131" s="22">
        <f t="shared" si="33"/>
        <v>0.8206967052562868</v>
      </c>
      <c r="P131" s="22">
        <f t="shared" si="33"/>
        <v>0.9860053384782593</v>
      </c>
      <c r="Q131" s="22">
        <f t="shared" si="33"/>
        <v>0.9180148242290838</v>
      </c>
      <c r="R131" s="22">
        <f t="shared" si="33"/>
        <v>0.8252828750026975</v>
      </c>
      <c r="S131" s="22">
        <f t="shared" si="33"/>
        <v>1.004741491820792</v>
      </c>
      <c r="T131" s="22">
        <f t="shared" si="33"/>
        <v>0.8428212331805413</v>
      </c>
      <c r="U131" s="22">
        <f t="shared" si="33"/>
        <v>0.7183615243529651</v>
      </c>
      <c r="V131" s="22">
        <f t="shared" si="33"/>
        <v>0.9594272076372315</v>
      </c>
    </row>
    <row r="132" spans="1:22" s="20" customFormat="1" ht="16.5" customHeight="1">
      <c r="A132" s="23">
        <v>76</v>
      </c>
      <c r="B132" s="24"/>
      <c r="C132" s="34">
        <f>SUM(D132:E132)</f>
        <v>1110735</v>
      </c>
      <c r="D132" s="34">
        <v>484419</v>
      </c>
      <c r="E132" s="34">
        <v>626316</v>
      </c>
      <c r="F132" s="34">
        <f>SUM(G132:H132)</f>
        <v>26886</v>
      </c>
      <c r="G132" s="34">
        <v>11601</v>
      </c>
      <c r="H132" s="34">
        <v>15285</v>
      </c>
      <c r="I132" s="34">
        <f>SUM(J132:K132)</f>
        <v>356</v>
      </c>
      <c r="J132" s="34">
        <v>165</v>
      </c>
      <c r="K132" s="34">
        <v>191</v>
      </c>
      <c r="L132" s="23">
        <v>76</v>
      </c>
      <c r="M132" s="24"/>
      <c r="N132" s="22">
        <f t="shared" si="33"/>
        <v>0.8693374335985895</v>
      </c>
      <c r="O132" s="22">
        <f t="shared" si="33"/>
        <v>0.7769477917817321</v>
      </c>
      <c r="P132" s="22">
        <f t="shared" si="33"/>
        <v>0.9573913346940081</v>
      </c>
      <c r="Q132" s="22">
        <f t="shared" si="33"/>
        <v>0.9346314209415005</v>
      </c>
      <c r="R132" s="22">
        <f t="shared" si="33"/>
        <v>0.8344902495342363</v>
      </c>
      <c r="S132" s="22">
        <f t="shared" si="33"/>
        <v>1.0282874926334653</v>
      </c>
      <c r="T132" s="22">
        <f t="shared" si="33"/>
        <v>0.877322687170388</v>
      </c>
      <c r="U132" s="22">
        <f t="shared" si="33"/>
        <v>0.8406358263704912</v>
      </c>
      <c r="V132" s="22">
        <f t="shared" si="33"/>
        <v>0.9116945107398569</v>
      </c>
    </row>
    <row r="133" spans="1:22" s="20" customFormat="1" ht="16.5" customHeight="1">
      <c r="A133" s="23">
        <v>77</v>
      </c>
      <c r="B133" s="24"/>
      <c r="C133" s="34">
        <f>SUM(D133:E133)</f>
        <v>1054370</v>
      </c>
      <c r="D133" s="34">
        <v>453050</v>
      </c>
      <c r="E133" s="34">
        <v>601320</v>
      </c>
      <c r="F133" s="34">
        <f>SUM(G133:H133)</f>
        <v>24896</v>
      </c>
      <c r="G133" s="34">
        <v>10339</v>
      </c>
      <c r="H133" s="34">
        <v>14557</v>
      </c>
      <c r="I133" s="34">
        <f>SUM(J133:K133)</f>
        <v>379</v>
      </c>
      <c r="J133" s="34">
        <v>170</v>
      </c>
      <c r="K133" s="34">
        <v>209</v>
      </c>
      <c r="L133" s="23">
        <v>77</v>
      </c>
      <c r="M133" s="24"/>
      <c r="N133" s="22">
        <f t="shared" si="33"/>
        <v>0.8252223166311902</v>
      </c>
      <c r="O133" s="22">
        <f t="shared" si="33"/>
        <v>0.7266358195419951</v>
      </c>
      <c r="P133" s="22">
        <f t="shared" si="33"/>
        <v>0.9191822616350227</v>
      </c>
      <c r="Q133" s="22">
        <f t="shared" si="33"/>
        <v>0.8654535392308115</v>
      </c>
      <c r="R133" s="22">
        <f t="shared" si="33"/>
        <v>0.7437112912623455</v>
      </c>
      <c r="S133" s="22">
        <f t="shared" si="33"/>
        <v>0.9793118109431047</v>
      </c>
      <c r="T133" s="22">
        <f t="shared" si="33"/>
        <v>0.9340036472965647</v>
      </c>
      <c r="U133" s="22">
        <f t="shared" si="33"/>
        <v>0.866109639290809</v>
      </c>
      <c r="V133" s="22">
        <f t="shared" si="33"/>
        <v>0.9976133651551313</v>
      </c>
    </row>
    <row r="134" spans="1:22" s="20" customFormat="1" ht="16.5" customHeight="1">
      <c r="A134" s="23">
        <v>78</v>
      </c>
      <c r="B134" s="24"/>
      <c r="C134" s="34">
        <f>SUM(D134:E134)</f>
        <v>993095</v>
      </c>
      <c r="D134" s="34">
        <v>418680</v>
      </c>
      <c r="E134" s="34">
        <v>574415</v>
      </c>
      <c r="F134" s="34">
        <f>SUM(G134:H134)</f>
        <v>23367</v>
      </c>
      <c r="G134" s="34">
        <v>9453</v>
      </c>
      <c r="H134" s="34">
        <v>13914</v>
      </c>
      <c r="I134" s="34">
        <f>SUM(J134:K134)</f>
        <v>312</v>
      </c>
      <c r="J134" s="34">
        <v>115</v>
      </c>
      <c r="K134" s="34">
        <v>197</v>
      </c>
      <c r="L134" s="23">
        <v>78</v>
      </c>
      <c r="M134" s="24"/>
      <c r="N134" s="22">
        <f t="shared" si="33"/>
        <v>0.7772642967220726</v>
      </c>
      <c r="O134" s="22">
        <f t="shared" si="33"/>
        <v>0.6715106167660136</v>
      </c>
      <c r="P134" s="22">
        <f t="shared" si="33"/>
        <v>0.8780550768593788</v>
      </c>
      <c r="Q134" s="22">
        <f t="shared" si="33"/>
        <v>0.8123012874038549</v>
      </c>
      <c r="R134" s="22">
        <f t="shared" si="33"/>
        <v>0.6799789956768499</v>
      </c>
      <c r="S134" s="22">
        <f t="shared" si="33"/>
        <v>0.9360544437358219</v>
      </c>
      <c r="T134" s="22">
        <f t="shared" si="33"/>
        <v>0.7688895460594412</v>
      </c>
      <c r="U134" s="22">
        <f t="shared" si="33"/>
        <v>0.585897697167312</v>
      </c>
      <c r="V134" s="22">
        <f t="shared" si="33"/>
        <v>0.9403341288782816</v>
      </c>
    </row>
    <row r="135" spans="1:22" s="20" customFormat="1" ht="16.5" customHeight="1">
      <c r="A135" s="23">
        <v>79</v>
      </c>
      <c r="B135" s="24"/>
      <c r="C135" s="34">
        <f>SUM(D135:E135)</f>
        <v>947870</v>
      </c>
      <c r="D135" s="34">
        <v>388472</v>
      </c>
      <c r="E135" s="34">
        <v>559398</v>
      </c>
      <c r="F135" s="34">
        <f>SUM(G135:H135)</f>
        <v>22987</v>
      </c>
      <c r="G135" s="34">
        <v>9275</v>
      </c>
      <c r="H135" s="34">
        <v>13712</v>
      </c>
      <c r="I135" s="34">
        <f>SUM(J135:K135)</f>
        <v>331</v>
      </c>
      <c r="J135" s="34">
        <v>146</v>
      </c>
      <c r="K135" s="34">
        <v>185</v>
      </c>
      <c r="L135" s="23">
        <v>79</v>
      </c>
      <c r="M135" s="24"/>
      <c r="N135" s="22">
        <f t="shared" si="33"/>
        <v>0.7418681082212186</v>
      </c>
      <c r="O135" s="22">
        <f t="shared" si="33"/>
        <v>0.623060744043964</v>
      </c>
      <c r="P135" s="22">
        <f t="shared" si="33"/>
        <v>0.855099978038496</v>
      </c>
      <c r="Q135" s="22">
        <f t="shared" si="33"/>
        <v>0.7990914406450299</v>
      </c>
      <c r="R135" s="22">
        <f t="shared" si="33"/>
        <v>0.6671749904689287</v>
      </c>
      <c r="S135" s="22">
        <f t="shared" si="33"/>
        <v>0.9224650375525075</v>
      </c>
      <c r="T135" s="22">
        <f t="shared" si="33"/>
        <v>0.8157129479028046</v>
      </c>
      <c r="U135" s="22">
        <f t="shared" si="33"/>
        <v>0.7438353372732831</v>
      </c>
      <c r="V135" s="22">
        <f t="shared" si="33"/>
        <v>0.883054892601432</v>
      </c>
    </row>
    <row r="136" spans="1:22" s="20" customFormat="1" ht="16.5" customHeight="1">
      <c r="A136" s="23"/>
      <c r="B136" s="24"/>
      <c r="C136" s="34"/>
      <c r="D136" s="34"/>
      <c r="E136" s="34"/>
      <c r="F136" s="34"/>
      <c r="G136" s="34"/>
      <c r="H136" s="34"/>
      <c r="I136" s="34"/>
      <c r="J136" s="34"/>
      <c r="K136" s="34"/>
      <c r="L136" s="23"/>
      <c r="M136" s="24"/>
      <c r="N136" s="22"/>
      <c r="O136" s="22"/>
      <c r="P136" s="22"/>
      <c r="Q136" s="22"/>
      <c r="R136" s="22"/>
      <c r="S136" s="22"/>
      <c r="T136" s="22"/>
      <c r="U136" s="22"/>
      <c r="V136" s="22"/>
    </row>
    <row r="137" spans="1:22" s="20" customFormat="1" ht="16.5" customHeight="1">
      <c r="A137" s="23" t="s">
        <v>27</v>
      </c>
      <c r="B137" s="24" t="s">
        <v>11</v>
      </c>
      <c r="C137" s="34">
        <f>D137+E137</f>
        <v>3412393</v>
      </c>
      <c r="D137" s="34">
        <f>SUM(D139:D143)</f>
        <v>1222635</v>
      </c>
      <c r="E137" s="34">
        <f>SUM(E139:E143)</f>
        <v>2189758</v>
      </c>
      <c r="F137" s="34">
        <f>G137+H137</f>
        <v>85416</v>
      </c>
      <c r="G137" s="34">
        <f>SUM(G139:G143)</f>
        <v>30858</v>
      </c>
      <c r="H137" s="34">
        <f>SUM(H139:H143)</f>
        <v>54558</v>
      </c>
      <c r="I137" s="34">
        <f>J137+K137</f>
        <v>1181</v>
      </c>
      <c r="J137" s="34">
        <f>SUM(J139:J143)</f>
        <v>421</v>
      </c>
      <c r="K137" s="34">
        <f>SUM(K139:K143)</f>
        <v>760</v>
      </c>
      <c r="L137" s="23" t="s">
        <v>27</v>
      </c>
      <c r="M137" s="24" t="s">
        <v>11</v>
      </c>
      <c r="N137" s="22">
        <f aca="true" t="shared" si="34" ref="N137:V137">C137/C$7*100</f>
        <v>2.6707729323824245</v>
      </c>
      <c r="O137" s="22">
        <f t="shared" si="34"/>
        <v>1.9609543874312483</v>
      </c>
      <c r="P137" s="22">
        <f t="shared" si="34"/>
        <v>3.347280501020063</v>
      </c>
      <c r="Q137" s="22">
        <f t="shared" si="34"/>
        <v>2.9692954493468426</v>
      </c>
      <c r="R137" s="22">
        <f t="shared" si="34"/>
        <v>2.2196965882361406</v>
      </c>
      <c r="S137" s="22">
        <f t="shared" si="34"/>
        <v>3.6703506066795297</v>
      </c>
      <c r="T137" s="22">
        <f t="shared" si="34"/>
        <v>2.9104440830006406</v>
      </c>
      <c r="U137" s="22">
        <f t="shared" si="34"/>
        <v>2.1448950478907682</v>
      </c>
      <c r="V137" s="22">
        <f t="shared" si="34"/>
        <v>3.6276849642004776</v>
      </c>
    </row>
    <row r="138" spans="1:22" s="20" customFormat="1" ht="16.5" customHeight="1">
      <c r="A138" s="23"/>
      <c r="B138" s="24"/>
      <c r="C138" s="34"/>
      <c r="D138" s="34"/>
      <c r="E138" s="34"/>
      <c r="F138" s="34"/>
      <c r="G138" s="34"/>
      <c r="H138" s="34"/>
      <c r="I138" s="34"/>
      <c r="J138" s="34"/>
      <c r="K138" s="34"/>
      <c r="L138" s="23"/>
      <c r="M138" s="24"/>
      <c r="N138" s="22"/>
      <c r="O138" s="22"/>
      <c r="P138" s="22"/>
      <c r="Q138" s="22"/>
      <c r="R138" s="22"/>
      <c r="S138" s="22"/>
      <c r="T138" s="22"/>
      <c r="U138" s="22"/>
      <c r="V138" s="22"/>
    </row>
    <row r="139" spans="1:22" s="20" customFormat="1" ht="16.5" customHeight="1">
      <c r="A139" s="23">
        <v>80</v>
      </c>
      <c r="B139" s="24"/>
      <c r="C139" s="34">
        <f>SUM(D139:E139)</f>
        <v>859044</v>
      </c>
      <c r="D139" s="34">
        <v>339083</v>
      </c>
      <c r="E139" s="34">
        <v>519961</v>
      </c>
      <c r="F139" s="34">
        <f>SUM(G139:H139)</f>
        <v>20711</v>
      </c>
      <c r="G139" s="34">
        <v>8088</v>
      </c>
      <c r="H139" s="34">
        <v>12623</v>
      </c>
      <c r="I139" s="34">
        <f>SUM(J139:K139)</f>
        <v>309</v>
      </c>
      <c r="J139" s="34">
        <v>127</v>
      </c>
      <c r="K139" s="34">
        <v>182</v>
      </c>
      <c r="L139" s="23">
        <v>80</v>
      </c>
      <c r="M139" s="24"/>
      <c r="N139" s="22">
        <f aca="true" t="shared" si="35" ref="N139:V143">C139/C$7*100</f>
        <v>0.6723467850641843</v>
      </c>
      <c r="O139" s="22">
        <f t="shared" si="35"/>
        <v>0.5438469343290107</v>
      </c>
      <c r="P139" s="22">
        <f t="shared" si="35"/>
        <v>0.7948162840783743</v>
      </c>
      <c r="Q139" s="22">
        <f t="shared" si="35"/>
        <v>0.7199714111105936</v>
      </c>
      <c r="R139" s="22">
        <f t="shared" si="35"/>
        <v>0.5817909782116114</v>
      </c>
      <c r="S139" s="22">
        <f t="shared" si="35"/>
        <v>0.8492033378810752</v>
      </c>
      <c r="T139" s="22">
        <f t="shared" si="35"/>
        <v>0.761496377347331</v>
      </c>
      <c r="U139" s="22">
        <f t="shared" si="35"/>
        <v>0.647034848176075</v>
      </c>
      <c r="V139" s="22">
        <f t="shared" si="35"/>
        <v>0.8687350835322195</v>
      </c>
    </row>
    <row r="140" spans="1:22" s="20" customFormat="1" ht="16.5" customHeight="1">
      <c r="A140" s="23">
        <v>81</v>
      </c>
      <c r="B140" s="24"/>
      <c r="C140" s="34">
        <f>SUM(D140:E140)</f>
        <v>747664</v>
      </c>
      <c r="D140" s="34">
        <v>281960</v>
      </c>
      <c r="E140" s="34">
        <v>465704</v>
      </c>
      <c r="F140" s="34">
        <f>SUM(G140:H140)</f>
        <v>18419</v>
      </c>
      <c r="G140" s="34">
        <v>6882</v>
      </c>
      <c r="H140" s="34">
        <v>11537</v>
      </c>
      <c r="I140" s="34">
        <f>SUM(J140:K140)</f>
        <v>228</v>
      </c>
      <c r="J140" s="34">
        <v>80</v>
      </c>
      <c r="K140" s="34">
        <v>148</v>
      </c>
      <c r="L140" s="23">
        <v>81</v>
      </c>
      <c r="M140" s="24"/>
      <c r="N140" s="22">
        <f t="shared" si="35"/>
        <v>0.5851731537712018</v>
      </c>
      <c r="O140" s="22">
        <f t="shared" si="35"/>
        <v>0.4522287510827964</v>
      </c>
      <c r="P140" s="22">
        <f t="shared" si="35"/>
        <v>0.7118786269747832</v>
      </c>
      <c r="Q140" s="22">
        <f t="shared" si="35"/>
        <v>0.6402951775021014</v>
      </c>
      <c r="R140" s="22">
        <f t="shared" si="35"/>
        <v>0.4950402462972687</v>
      </c>
      <c r="S140" s="22">
        <f t="shared" si="35"/>
        <v>0.7761434610737514</v>
      </c>
      <c r="T140" s="22">
        <f t="shared" si="35"/>
        <v>0.5618808221203608</v>
      </c>
      <c r="U140" s="22">
        <f t="shared" si="35"/>
        <v>0.4075810067250866</v>
      </c>
      <c r="V140" s="22">
        <f t="shared" si="35"/>
        <v>0.7064439140811456</v>
      </c>
    </row>
    <row r="141" spans="1:22" s="20" customFormat="1" ht="16.5" customHeight="1">
      <c r="A141" s="23">
        <v>82</v>
      </c>
      <c r="B141" s="24"/>
      <c r="C141" s="34">
        <f>SUM(D141:E141)</f>
        <v>668066</v>
      </c>
      <c r="D141" s="34">
        <v>231663</v>
      </c>
      <c r="E141" s="34">
        <v>436403</v>
      </c>
      <c r="F141" s="34">
        <f>SUM(G141:H141)</f>
        <v>16680</v>
      </c>
      <c r="G141" s="34">
        <v>5859</v>
      </c>
      <c r="H141" s="34">
        <v>10821</v>
      </c>
      <c r="I141" s="34">
        <f>SUM(J141:K141)</f>
        <v>235</v>
      </c>
      <c r="J141" s="34">
        <v>78</v>
      </c>
      <c r="K141" s="34">
        <v>157</v>
      </c>
      <c r="L141" s="23">
        <v>82</v>
      </c>
      <c r="M141" s="24"/>
      <c r="N141" s="22">
        <f t="shared" si="35"/>
        <v>0.5228742966724514</v>
      </c>
      <c r="O141" s="22">
        <f t="shared" si="35"/>
        <v>0.37155862236520737</v>
      </c>
      <c r="P141" s="22">
        <f t="shared" si="35"/>
        <v>0.6670888986301949</v>
      </c>
      <c r="Q141" s="22">
        <f t="shared" si="35"/>
        <v>0.5798427472031625</v>
      </c>
      <c r="R141" s="22">
        <f t="shared" si="35"/>
        <v>0.42145318265848547</v>
      </c>
      <c r="S141" s="22">
        <f t="shared" si="35"/>
        <v>0.7279750708398253</v>
      </c>
      <c r="T141" s="22">
        <f t="shared" si="35"/>
        <v>0.5791315491152842</v>
      </c>
      <c r="U141" s="22">
        <f t="shared" si="35"/>
        <v>0.39739148155695947</v>
      </c>
      <c r="V141" s="22">
        <f t="shared" si="35"/>
        <v>0.7494033412887828</v>
      </c>
    </row>
    <row r="142" spans="1:22" s="20" customFormat="1" ht="16.5" customHeight="1">
      <c r="A142" s="23">
        <v>83</v>
      </c>
      <c r="B142" s="24"/>
      <c r="C142" s="34">
        <f>SUM(D142:E142)</f>
        <v>602291</v>
      </c>
      <c r="D142" s="34">
        <v>198904</v>
      </c>
      <c r="E142" s="34">
        <v>403387</v>
      </c>
      <c r="F142" s="34">
        <f>SUM(G142:H142)</f>
        <v>15559</v>
      </c>
      <c r="G142" s="34">
        <v>5336</v>
      </c>
      <c r="H142" s="34">
        <v>10223</v>
      </c>
      <c r="I142" s="34">
        <f>SUM(J142:K142)</f>
        <v>212</v>
      </c>
      <c r="J142" s="34">
        <v>83</v>
      </c>
      <c r="K142" s="34">
        <v>129</v>
      </c>
      <c r="L142" s="23">
        <v>83</v>
      </c>
      <c r="M142" s="24"/>
      <c r="N142" s="22">
        <f t="shared" si="35"/>
        <v>0.4713942679572789</v>
      </c>
      <c r="O142" s="22">
        <f t="shared" si="35"/>
        <v>0.31901726310601697</v>
      </c>
      <c r="P142" s="22">
        <f t="shared" si="35"/>
        <v>0.6166203934247437</v>
      </c>
      <c r="Q142" s="22">
        <f t="shared" si="35"/>
        <v>0.5408736992646287</v>
      </c>
      <c r="R142" s="22">
        <f t="shared" si="35"/>
        <v>0.383832425783526</v>
      </c>
      <c r="S142" s="22">
        <f t="shared" si="35"/>
        <v>0.6877450465941719</v>
      </c>
      <c r="T142" s="22">
        <f t="shared" si="35"/>
        <v>0.5224505889891073</v>
      </c>
      <c r="U142" s="22">
        <f t="shared" si="35"/>
        <v>0.42286529447727733</v>
      </c>
      <c r="V142" s="22">
        <f t="shared" si="35"/>
        <v>0.6157517899761336</v>
      </c>
    </row>
    <row r="143" spans="1:22" s="20" customFormat="1" ht="16.5" customHeight="1">
      <c r="A143" s="23">
        <v>84</v>
      </c>
      <c r="B143" s="24"/>
      <c r="C143" s="34">
        <f>SUM(D143:E143)</f>
        <v>535328</v>
      </c>
      <c r="D143" s="34">
        <v>171025</v>
      </c>
      <c r="E143" s="34">
        <v>364303</v>
      </c>
      <c r="F143" s="34">
        <f>SUM(G143:H143)</f>
        <v>14047</v>
      </c>
      <c r="G143" s="34">
        <v>4693</v>
      </c>
      <c r="H143" s="34">
        <v>9354</v>
      </c>
      <c r="I143" s="34">
        <f>SUM(J143:K143)</f>
        <v>197</v>
      </c>
      <c r="J143" s="34">
        <v>53</v>
      </c>
      <c r="K143" s="34">
        <v>144</v>
      </c>
      <c r="L143" s="23">
        <v>84</v>
      </c>
      <c r="M143" s="24"/>
      <c r="N143" s="22">
        <f t="shared" si="35"/>
        <v>0.4189844289173077</v>
      </c>
      <c r="O143" s="22">
        <f t="shared" si="35"/>
        <v>0.274302816548217</v>
      </c>
      <c r="P143" s="22">
        <f t="shared" si="35"/>
        <v>0.5568762979119666</v>
      </c>
      <c r="Q143" s="22">
        <f t="shared" si="35"/>
        <v>0.4883124142663564</v>
      </c>
      <c r="R143" s="22">
        <f t="shared" si="35"/>
        <v>0.33757975528524875</v>
      </c>
      <c r="S143" s="22">
        <f t="shared" si="35"/>
        <v>0.6292836902907056</v>
      </c>
      <c r="T143" s="22">
        <f t="shared" si="35"/>
        <v>0.48548474542855735</v>
      </c>
      <c r="U143" s="22">
        <f t="shared" si="35"/>
        <v>0.2700224169553699</v>
      </c>
      <c r="V143" s="22">
        <f t="shared" si="35"/>
        <v>0.6873508353221958</v>
      </c>
    </row>
    <row r="144" spans="1:22" s="20" customFormat="1" ht="16.5" customHeight="1">
      <c r="A144" s="23"/>
      <c r="B144" s="24"/>
      <c r="C144" s="34"/>
      <c r="D144" s="34"/>
      <c r="E144" s="34"/>
      <c r="F144" s="34"/>
      <c r="G144" s="34"/>
      <c r="H144" s="34"/>
      <c r="I144" s="34"/>
      <c r="J144" s="34"/>
      <c r="K144" s="34"/>
      <c r="L144" s="23"/>
      <c r="M144" s="24"/>
      <c r="N144" s="22"/>
      <c r="O144" s="22"/>
      <c r="P144" s="22"/>
      <c r="Q144" s="22"/>
      <c r="R144" s="22"/>
      <c r="S144" s="22"/>
      <c r="T144" s="22"/>
      <c r="U144" s="22"/>
      <c r="V144" s="22"/>
    </row>
    <row r="145" spans="1:22" s="20" customFormat="1" ht="16.5" customHeight="1">
      <c r="A145" s="23" t="s">
        <v>28</v>
      </c>
      <c r="B145" s="24" t="s">
        <v>11</v>
      </c>
      <c r="C145" s="34">
        <f>D145+E145</f>
        <v>1849260</v>
      </c>
      <c r="D145" s="34">
        <f>SUM(D147:D151)</f>
        <v>555126</v>
      </c>
      <c r="E145" s="34">
        <f>SUM(E147:E151)</f>
        <v>1294134</v>
      </c>
      <c r="F145" s="34">
        <f>G145+H145</f>
        <v>48331</v>
      </c>
      <c r="G145" s="34">
        <f>SUM(G147:G151)</f>
        <v>14832</v>
      </c>
      <c r="H145" s="34">
        <f>SUM(H147:H151)</f>
        <v>33499</v>
      </c>
      <c r="I145" s="34">
        <f>J145+K145</f>
        <v>646</v>
      </c>
      <c r="J145" s="34">
        <f>SUM(J147:J151)</f>
        <v>199</v>
      </c>
      <c r="K145" s="34">
        <f>SUM(K147:K151)</f>
        <v>447</v>
      </c>
      <c r="L145" s="23" t="s">
        <v>28</v>
      </c>
      <c r="M145" s="24" t="s">
        <v>11</v>
      </c>
      <c r="N145" s="22">
        <f aca="true" t="shared" si="36" ref="N145:V145">C145/C$7*100</f>
        <v>1.4473577788190053</v>
      </c>
      <c r="O145" s="22">
        <f t="shared" si="36"/>
        <v>0.8903530205475544</v>
      </c>
      <c r="P145" s="22">
        <f t="shared" si="36"/>
        <v>1.9782229378347278</v>
      </c>
      <c r="Q145" s="22">
        <f t="shared" si="36"/>
        <v>1.6801186939494035</v>
      </c>
      <c r="R145" s="22">
        <f t="shared" si="36"/>
        <v>1.066904523842065</v>
      </c>
      <c r="S145" s="22">
        <f t="shared" si="36"/>
        <v>2.253621374924989</v>
      </c>
      <c r="T145" s="22">
        <f t="shared" si="36"/>
        <v>1.5919956626743554</v>
      </c>
      <c r="U145" s="22">
        <f t="shared" si="36"/>
        <v>1.0138577542286529</v>
      </c>
      <c r="V145" s="22">
        <f t="shared" si="36"/>
        <v>2.1336515513126493</v>
      </c>
    </row>
    <row r="146" spans="1:22" s="20" customFormat="1" ht="16.5" customHeight="1">
      <c r="A146" s="23"/>
      <c r="B146" s="24"/>
      <c r="C146" s="34"/>
      <c r="D146" s="34"/>
      <c r="E146" s="34"/>
      <c r="F146" s="34"/>
      <c r="G146" s="34"/>
      <c r="H146" s="34"/>
      <c r="I146" s="34"/>
      <c r="J146" s="34"/>
      <c r="K146" s="34"/>
      <c r="L146" s="23"/>
      <c r="M146" s="24"/>
      <c r="N146" s="22"/>
      <c r="O146" s="22"/>
      <c r="P146" s="22"/>
      <c r="Q146" s="22"/>
      <c r="R146" s="22"/>
      <c r="S146" s="22"/>
      <c r="T146" s="22"/>
      <c r="U146" s="22"/>
      <c r="V146" s="22"/>
    </row>
    <row r="147" spans="1:22" s="20" customFormat="1" ht="16.5" customHeight="1">
      <c r="A147" s="23">
        <v>85</v>
      </c>
      <c r="B147" s="24"/>
      <c r="C147" s="34">
        <f>D147+E147</f>
        <v>514834</v>
      </c>
      <c r="D147" s="34">
        <v>160746</v>
      </c>
      <c r="E147" s="34">
        <v>354088</v>
      </c>
      <c r="F147" s="34">
        <f>G147+H147</f>
        <v>13306</v>
      </c>
      <c r="G147" s="34">
        <v>4309</v>
      </c>
      <c r="H147" s="34">
        <v>8997</v>
      </c>
      <c r="I147" s="34">
        <f>SUM(J147:K147)</f>
        <v>158</v>
      </c>
      <c r="J147" s="34">
        <v>57</v>
      </c>
      <c r="K147" s="34">
        <v>101</v>
      </c>
      <c r="L147" s="23">
        <v>85</v>
      </c>
      <c r="M147" s="24"/>
      <c r="N147" s="22">
        <f aca="true" t="shared" si="37" ref="N147:V151">C147/C$7*100</f>
        <v>0.4029444181459091</v>
      </c>
      <c r="O147" s="22">
        <f t="shared" si="37"/>
        <v>0.2578165797331366</v>
      </c>
      <c r="P147" s="22">
        <f t="shared" si="37"/>
        <v>0.5412615723039679</v>
      </c>
      <c r="Q147" s="22">
        <f t="shared" si="37"/>
        <v>0.46255321308664754</v>
      </c>
      <c r="R147" s="22">
        <f t="shared" si="37"/>
        <v>0.30995763169063223</v>
      </c>
      <c r="S147" s="22">
        <f t="shared" si="37"/>
        <v>0.6052667694617788</v>
      </c>
      <c r="T147" s="22">
        <f t="shared" si="37"/>
        <v>0.3893735521711272</v>
      </c>
      <c r="U147" s="22">
        <f t="shared" si="37"/>
        <v>0.2904014672916242</v>
      </c>
      <c r="V147" s="22">
        <f t="shared" si="37"/>
        <v>0.4821002386634845</v>
      </c>
    </row>
    <row r="148" spans="1:22" s="20" customFormat="1" ht="16.5" customHeight="1">
      <c r="A148" s="23">
        <v>86</v>
      </c>
      <c r="B148" s="24"/>
      <c r="C148" s="34">
        <f>D148+E148</f>
        <v>380019</v>
      </c>
      <c r="D148" s="34">
        <v>117340</v>
      </c>
      <c r="E148" s="34">
        <v>262679</v>
      </c>
      <c r="F148" s="34">
        <f>G148+H148</f>
        <v>9797</v>
      </c>
      <c r="G148" s="34">
        <v>3096</v>
      </c>
      <c r="H148" s="34">
        <v>6701</v>
      </c>
      <c r="I148" s="34">
        <f>SUM(J148:K148)</f>
        <v>125</v>
      </c>
      <c r="J148" s="34">
        <v>46</v>
      </c>
      <c r="K148" s="34">
        <v>79</v>
      </c>
      <c r="L148" s="23">
        <v>86</v>
      </c>
      <c r="M148" s="24"/>
      <c r="N148" s="22">
        <f t="shared" si="37"/>
        <v>0.297428947659615</v>
      </c>
      <c r="O148" s="22">
        <f t="shared" si="37"/>
        <v>0.1881987574551544</v>
      </c>
      <c r="P148" s="22">
        <f t="shared" si="37"/>
        <v>0.40153308937674803</v>
      </c>
      <c r="Q148" s="22">
        <f t="shared" si="37"/>
        <v>0.3405707070952868</v>
      </c>
      <c r="R148" s="22">
        <f t="shared" si="37"/>
        <v>0.22270337148159605</v>
      </c>
      <c r="S148" s="22">
        <f t="shared" si="37"/>
        <v>0.4508050041306413</v>
      </c>
      <c r="T148" s="22">
        <f t="shared" si="37"/>
        <v>0.3080486963379171</v>
      </c>
      <c r="U148" s="22">
        <f t="shared" si="37"/>
        <v>0.2343590788669248</v>
      </c>
      <c r="V148" s="22">
        <f t="shared" si="37"/>
        <v>0.37708830548926014</v>
      </c>
    </row>
    <row r="149" spans="1:22" s="20" customFormat="1" ht="16.5" customHeight="1">
      <c r="A149" s="23">
        <v>87</v>
      </c>
      <c r="B149" s="24"/>
      <c r="C149" s="34">
        <f>D149+E149</f>
        <v>354614</v>
      </c>
      <c r="D149" s="34">
        <v>105891</v>
      </c>
      <c r="E149" s="34">
        <v>248723</v>
      </c>
      <c r="F149" s="34">
        <f>G149+H149</f>
        <v>9212</v>
      </c>
      <c r="G149" s="34">
        <v>2804</v>
      </c>
      <c r="H149" s="34">
        <v>6408</v>
      </c>
      <c r="I149" s="34">
        <f>SUM(J149:K149)</f>
        <v>117</v>
      </c>
      <c r="J149" s="34">
        <v>40</v>
      </c>
      <c r="K149" s="34">
        <v>77</v>
      </c>
      <c r="L149" s="23">
        <v>87</v>
      </c>
      <c r="M149" s="24"/>
      <c r="N149" s="22">
        <f t="shared" si="37"/>
        <v>0.2775452512778748</v>
      </c>
      <c r="O149" s="22">
        <f t="shared" si="37"/>
        <v>0.1698359862424046</v>
      </c>
      <c r="P149" s="22">
        <f t="shared" si="37"/>
        <v>0.3801998431128979</v>
      </c>
      <c r="Q149" s="22">
        <f t="shared" si="37"/>
        <v>0.3202344956376219</v>
      </c>
      <c r="R149" s="22">
        <f t="shared" si="37"/>
        <v>0.20169904833152305</v>
      </c>
      <c r="S149" s="22">
        <f t="shared" si="37"/>
        <v>0.4310936377360319</v>
      </c>
      <c r="T149" s="22">
        <f t="shared" si="37"/>
        <v>0.2883335797722904</v>
      </c>
      <c r="U149" s="22">
        <f t="shared" si="37"/>
        <v>0.2037905033625433</v>
      </c>
      <c r="V149" s="22">
        <f t="shared" si="37"/>
        <v>0.36754176610978523</v>
      </c>
    </row>
    <row r="150" spans="1:22" s="20" customFormat="1" ht="16.5" customHeight="1">
      <c r="A150" s="23">
        <v>88</v>
      </c>
      <c r="B150" s="24"/>
      <c r="C150" s="34">
        <f>D150+E150</f>
        <v>317236</v>
      </c>
      <c r="D150" s="34">
        <v>92264</v>
      </c>
      <c r="E150" s="34">
        <v>224972</v>
      </c>
      <c r="F150" s="34">
        <f>G150+H150</f>
        <v>8405</v>
      </c>
      <c r="G150" s="34">
        <v>2517</v>
      </c>
      <c r="H150" s="34">
        <v>5888</v>
      </c>
      <c r="I150" s="34">
        <f>SUM(J150:K150)</f>
        <v>122</v>
      </c>
      <c r="J150" s="34">
        <v>29</v>
      </c>
      <c r="K150" s="34">
        <v>93</v>
      </c>
      <c r="L150" s="23">
        <v>88</v>
      </c>
      <c r="M150" s="24"/>
      <c r="N150" s="22">
        <f t="shared" si="37"/>
        <v>0.24829066346615725</v>
      </c>
      <c r="O150" s="22">
        <f t="shared" si="37"/>
        <v>0.14797997407399321</v>
      </c>
      <c r="P150" s="22">
        <f t="shared" si="37"/>
        <v>0.343893886390864</v>
      </c>
      <c r="Q150" s="22">
        <f t="shared" si="37"/>
        <v>0.29218095265243293</v>
      </c>
      <c r="R150" s="22">
        <f t="shared" si="37"/>
        <v>0.18105438824908826</v>
      </c>
      <c r="S150" s="22">
        <f t="shared" si="37"/>
        <v>0.39611100795720283</v>
      </c>
      <c r="T150" s="22">
        <f t="shared" si="37"/>
        <v>0.3006555276258071</v>
      </c>
      <c r="U150" s="22">
        <f t="shared" si="37"/>
        <v>0.1477481149378439</v>
      </c>
      <c r="V150" s="22">
        <f t="shared" si="37"/>
        <v>0.4439140811455847</v>
      </c>
    </row>
    <row r="151" spans="1:22" s="20" customFormat="1" ht="16.5" customHeight="1">
      <c r="A151" s="23">
        <v>89</v>
      </c>
      <c r="B151" s="24"/>
      <c r="C151" s="34">
        <f>D151+E151</f>
        <v>282557</v>
      </c>
      <c r="D151" s="34">
        <v>78885</v>
      </c>
      <c r="E151" s="34">
        <v>203672</v>
      </c>
      <c r="F151" s="34">
        <f>G151+H151</f>
        <v>7611</v>
      </c>
      <c r="G151" s="34">
        <v>2106</v>
      </c>
      <c r="H151" s="34">
        <v>5505</v>
      </c>
      <c r="I151" s="34">
        <f>SUM(J151:K151)</f>
        <v>124</v>
      </c>
      <c r="J151" s="34">
        <v>27</v>
      </c>
      <c r="K151" s="34">
        <v>97</v>
      </c>
      <c r="L151" s="23">
        <v>89</v>
      </c>
      <c r="M151" s="24"/>
      <c r="N151" s="22">
        <f t="shared" si="37"/>
        <v>0.22114849826944924</v>
      </c>
      <c r="O151" s="22">
        <f t="shared" si="37"/>
        <v>0.12652172304286566</v>
      </c>
      <c r="P151" s="22">
        <f t="shared" si="37"/>
        <v>0.31133454665025</v>
      </c>
      <c r="Q151" s="22">
        <f t="shared" si="37"/>
        <v>0.26457932547741425</v>
      </c>
      <c r="R151" s="22">
        <f t="shared" si="37"/>
        <v>0.1514900840892252</v>
      </c>
      <c r="S151" s="22">
        <f t="shared" si="37"/>
        <v>0.37034495563933445</v>
      </c>
      <c r="T151" s="22">
        <f t="shared" si="37"/>
        <v>0.30558430676721376</v>
      </c>
      <c r="U151" s="22">
        <f t="shared" si="37"/>
        <v>0.13755858976971674</v>
      </c>
      <c r="V151" s="22">
        <f t="shared" si="37"/>
        <v>0.46300715990453456</v>
      </c>
    </row>
    <row r="152" spans="1:22" s="20" customFormat="1" ht="16.5" customHeight="1">
      <c r="A152" s="23"/>
      <c r="B152" s="24"/>
      <c r="C152" s="34"/>
      <c r="D152" s="34"/>
      <c r="E152" s="34"/>
      <c r="F152" s="34"/>
      <c r="G152" s="34"/>
      <c r="H152" s="34"/>
      <c r="I152" s="34"/>
      <c r="J152" s="34"/>
      <c r="K152" s="34"/>
      <c r="L152" s="23"/>
      <c r="M152" s="24"/>
      <c r="N152" s="22"/>
      <c r="O152" s="22"/>
      <c r="P152" s="22"/>
      <c r="Q152" s="22"/>
      <c r="R152" s="22"/>
      <c r="S152" s="22"/>
      <c r="T152" s="22"/>
      <c r="U152" s="22"/>
      <c r="V152" s="22"/>
    </row>
    <row r="153" spans="1:22" s="20" customFormat="1" ht="16.5" customHeight="1">
      <c r="A153" s="23" t="s">
        <v>29</v>
      </c>
      <c r="B153" s="24" t="s">
        <v>11</v>
      </c>
      <c r="C153" s="34">
        <f>D153+E153</f>
        <v>840870</v>
      </c>
      <c r="D153" s="34">
        <f>SUM(D155:D159)</f>
        <v>210586</v>
      </c>
      <c r="E153" s="34">
        <f>SUM(E155:E159)</f>
        <v>630284</v>
      </c>
      <c r="F153" s="34">
        <f>G153+H153</f>
        <v>23200</v>
      </c>
      <c r="G153" s="34">
        <f>SUM(G155:G159)</f>
        <v>5975</v>
      </c>
      <c r="H153" s="34">
        <f>SUM(H155:H159)</f>
        <v>17225</v>
      </c>
      <c r="I153" s="34">
        <f>J153+K153</f>
        <v>332</v>
      </c>
      <c r="J153" s="34">
        <f>SUM(J155:J159)</f>
        <v>78</v>
      </c>
      <c r="K153" s="34">
        <f>SUM(K155:K159)</f>
        <v>254</v>
      </c>
      <c r="L153" s="23" t="s">
        <v>29</v>
      </c>
      <c r="M153" s="24" t="s">
        <v>11</v>
      </c>
      <c r="N153" s="22">
        <f aca="true" t="shared" si="38" ref="N153:V153">C153/C$7*100</f>
        <v>0.658122565499463</v>
      </c>
      <c r="O153" s="22">
        <f t="shared" si="38"/>
        <v>0.3377537373227471</v>
      </c>
      <c r="P153" s="22">
        <f t="shared" si="38"/>
        <v>0.9634568492522595</v>
      </c>
      <c r="Q153" s="22">
        <f t="shared" si="38"/>
        <v>0.8064959073808976</v>
      </c>
      <c r="R153" s="22">
        <f t="shared" si="38"/>
        <v>0.4297973658276926</v>
      </c>
      <c r="S153" s="22">
        <f t="shared" si="38"/>
        <v>1.1587996114237122</v>
      </c>
      <c r="T153" s="22">
        <f t="shared" si="38"/>
        <v>0.8181773374735077</v>
      </c>
      <c r="U153" s="22">
        <f t="shared" si="38"/>
        <v>0.39739148155695947</v>
      </c>
      <c r="V153" s="22">
        <f t="shared" si="38"/>
        <v>1.2124105011933175</v>
      </c>
    </row>
    <row r="154" spans="1:22" s="20" customFormat="1" ht="16.5" customHeight="1">
      <c r="A154" s="23"/>
      <c r="B154" s="24"/>
      <c r="C154" s="34"/>
      <c r="D154" s="34"/>
      <c r="E154" s="34"/>
      <c r="F154" s="34"/>
      <c r="G154" s="34"/>
      <c r="H154" s="34"/>
      <c r="I154" s="34"/>
      <c r="J154" s="34"/>
      <c r="K154" s="34"/>
      <c r="L154" s="23"/>
      <c r="M154" s="24"/>
      <c r="N154" s="22"/>
      <c r="O154" s="22"/>
      <c r="P154" s="22"/>
      <c r="Q154" s="22"/>
      <c r="R154" s="22"/>
      <c r="S154" s="22"/>
      <c r="T154" s="22"/>
      <c r="U154" s="22"/>
      <c r="V154" s="22"/>
    </row>
    <row r="155" spans="1:22" s="20" customFormat="1" ht="16.5" customHeight="1">
      <c r="A155" s="23">
        <v>90</v>
      </c>
      <c r="B155" s="24"/>
      <c r="C155" s="34">
        <f>D155+E155</f>
        <v>238830</v>
      </c>
      <c r="D155" s="34">
        <v>64379</v>
      </c>
      <c r="E155" s="34">
        <v>174451</v>
      </c>
      <c r="F155" s="34">
        <f>G155+H155</f>
        <v>6372</v>
      </c>
      <c r="G155" s="34">
        <v>1771</v>
      </c>
      <c r="H155" s="34">
        <v>4601</v>
      </c>
      <c r="I155" s="34">
        <f>SUM(J155:K155)</f>
        <v>94</v>
      </c>
      <c r="J155" s="34">
        <v>21</v>
      </c>
      <c r="K155" s="34">
        <v>73</v>
      </c>
      <c r="L155" s="23">
        <v>90</v>
      </c>
      <c r="M155" s="24"/>
      <c r="N155" s="22">
        <f aca="true" t="shared" si="39" ref="N155:V159">C155/C$7*100</f>
        <v>0.18692474736669967</v>
      </c>
      <c r="O155" s="22">
        <f t="shared" si="39"/>
        <v>0.10325590426287186</v>
      </c>
      <c r="P155" s="22">
        <f t="shared" si="39"/>
        <v>0.2666671069056265</v>
      </c>
      <c r="Q155" s="22">
        <f t="shared" si="39"/>
        <v>0.22150827249271896</v>
      </c>
      <c r="R155" s="22">
        <f t="shared" si="39"/>
        <v>0.12739265855746335</v>
      </c>
      <c r="S155" s="22">
        <f t="shared" si="39"/>
        <v>0.30952899925460087</v>
      </c>
      <c r="T155" s="22">
        <f t="shared" si="39"/>
        <v>0.23165261964611367</v>
      </c>
      <c r="U155" s="22">
        <f t="shared" si="39"/>
        <v>0.10699001426533523</v>
      </c>
      <c r="V155" s="22">
        <f t="shared" si="39"/>
        <v>0.3484486873508353</v>
      </c>
    </row>
    <row r="156" spans="1:22" s="20" customFormat="1" ht="16.5" customHeight="1">
      <c r="A156" s="23">
        <v>91</v>
      </c>
      <c r="B156" s="24"/>
      <c r="C156" s="34">
        <f>D156+E156</f>
        <v>205486</v>
      </c>
      <c r="D156" s="34">
        <v>53130</v>
      </c>
      <c r="E156" s="34">
        <v>152356</v>
      </c>
      <c r="F156" s="34">
        <f>G156+H156</f>
        <v>5760</v>
      </c>
      <c r="G156" s="34">
        <v>1507</v>
      </c>
      <c r="H156" s="34">
        <v>4253</v>
      </c>
      <c r="I156" s="34">
        <f>SUM(J156:K156)</f>
        <v>98</v>
      </c>
      <c r="J156" s="34">
        <v>26</v>
      </c>
      <c r="K156" s="34">
        <v>72</v>
      </c>
      <c r="L156" s="23">
        <v>91</v>
      </c>
      <c r="M156" s="24"/>
      <c r="N156" s="22">
        <f t="shared" si="39"/>
        <v>0.16082744478245467</v>
      </c>
      <c r="O156" s="22">
        <f t="shared" si="39"/>
        <v>0.08521390816083478</v>
      </c>
      <c r="P156" s="22">
        <f t="shared" si="39"/>
        <v>0.23289252420286294</v>
      </c>
      <c r="Q156" s="22">
        <f t="shared" si="39"/>
        <v>0.20023346666008493</v>
      </c>
      <c r="R156" s="22">
        <f t="shared" si="39"/>
        <v>0.10840244858616448</v>
      </c>
      <c r="S156" s="22">
        <f t="shared" si="39"/>
        <v>0.2861175470179999</v>
      </c>
      <c r="T156" s="22">
        <f t="shared" si="39"/>
        <v>0.241510177928927</v>
      </c>
      <c r="U156" s="22">
        <f t="shared" si="39"/>
        <v>0.13246382718565317</v>
      </c>
      <c r="V156" s="22">
        <f t="shared" si="39"/>
        <v>0.3436754176610979</v>
      </c>
    </row>
    <row r="157" spans="1:22" s="20" customFormat="1" ht="16.5" customHeight="1">
      <c r="A157" s="23">
        <v>92</v>
      </c>
      <c r="B157" s="24"/>
      <c r="C157" s="34">
        <f>D157+E157</f>
        <v>165193</v>
      </c>
      <c r="D157" s="34">
        <v>40492</v>
      </c>
      <c r="E157" s="34">
        <v>124701</v>
      </c>
      <c r="F157" s="34">
        <f>G157+H157</f>
        <v>4475</v>
      </c>
      <c r="G157" s="34">
        <v>1150</v>
      </c>
      <c r="H157" s="34">
        <v>3325</v>
      </c>
      <c r="I157" s="34">
        <f>SUM(J157:K157)</f>
        <v>54</v>
      </c>
      <c r="J157" s="34">
        <v>12</v>
      </c>
      <c r="K157" s="34">
        <v>42</v>
      </c>
      <c r="L157" s="23">
        <v>92</v>
      </c>
      <c r="M157" s="24"/>
      <c r="N157" s="22">
        <f t="shared" si="39"/>
        <v>0.12929137793303697</v>
      </c>
      <c r="O157" s="22">
        <f t="shared" si="39"/>
        <v>0.06494412891489784</v>
      </c>
      <c r="P157" s="22">
        <f t="shared" si="39"/>
        <v>0.19061888380254935</v>
      </c>
      <c r="Q157" s="22">
        <f t="shared" si="39"/>
        <v>0.15556332696247918</v>
      </c>
      <c r="R157" s="22">
        <f t="shared" si="39"/>
        <v>0.08272250555679439</v>
      </c>
      <c r="S157" s="22">
        <f t="shared" si="39"/>
        <v>0.2236870077203973</v>
      </c>
      <c r="T157" s="22">
        <f t="shared" si="39"/>
        <v>0.1330770368179802</v>
      </c>
      <c r="U157" s="22">
        <f t="shared" si="39"/>
        <v>0.06113715100876299</v>
      </c>
      <c r="V157" s="22">
        <f t="shared" si="39"/>
        <v>0.20047732696897377</v>
      </c>
    </row>
    <row r="158" spans="1:22" s="20" customFormat="1" ht="16.5" customHeight="1">
      <c r="A158" s="23">
        <v>93</v>
      </c>
      <c r="B158" s="24"/>
      <c r="C158" s="34">
        <f>D158+E158</f>
        <v>131771</v>
      </c>
      <c r="D158" s="34">
        <v>30756</v>
      </c>
      <c r="E158" s="34">
        <v>101015</v>
      </c>
      <c r="F158" s="34">
        <f>G158+H158</f>
        <v>3832</v>
      </c>
      <c r="G158" s="34">
        <v>920</v>
      </c>
      <c r="H158" s="34">
        <v>2912</v>
      </c>
      <c r="I158" s="34">
        <f>SUM(J158:K158)</f>
        <v>43</v>
      </c>
      <c r="J158" s="34">
        <v>9</v>
      </c>
      <c r="K158" s="34">
        <v>34</v>
      </c>
      <c r="L158" s="23">
        <v>93</v>
      </c>
      <c r="M158" s="24"/>
      <c r="N158" s="22">
        <f t="shared" si="39"/>
        <v>0.10313302719615368</v>
      </c>
      <c r="O158" s="22">
        <f t="shared" si="39"/>
        <v>0.049328796525402493</v>
      </c>
      <c r="P158" s="22">
        <f t="shared" si="39"/>
        <v>0.1544122865679868</v>
      </c>
      <c r="Q158" s="22">
        <f t="shared" si="39"/>
        <v>0.13321087573636203</v>
      </c>
      <c r="R158" s="22">
        <f t="shared" si="39"/>
        <v>0.06617800444543552</v>
      </c>
      <c r="S158" s="22">
        <f t="shared" si="39"/>
        <v>0.1959027267614427</v>
      </c>
      <c r="T158" s="22">
        <f t="shared" si="39"/>
        <v>0.10596875154024349</v>
      </c>
      <c r="U158" s="22">
        <f t="shared" si="39"/>
        <v>0.04585286325657224</v>
      </c>
      <c r="V158" s="22">
        <f t="shared" si="39"/>
        <v>0.16229116945107397</v>
      </c>
    </row>
    <row r="159" spans="1:22" s="20" customFormat="1" ht="16.5" customHeight="1">
      <c r="A159" s="23">
        <v>94</v>
      </c>
      <c r="B159" s="24"/>
      <c r="C159" s="34">
        <f>D159+E159</f>
        <v>99590</v>
      </c>
      <c r="D159" s="34">
        <v>21829</v>
      </c>
      <c r="E159" s="34">
        <v>77761</v>
      </c>
      <c r="F159" s="34">
        <f>G159+H159</f>
        <v>2761</v>
      </c>
      <c r="G159" s="34">
        <v>627</v>
      </c>
      <c r="H159" s="34">
        <v>2134</v>
      </c>
      <c r="I159" s="34">
        <f>SUM(J159:K159)</f>
        <v>43</v>
      </c>
      <c r="J159" s="34">
        <v>10</v>
      </c>
      <c r="K159" s="34">
        <v>33</v>
      </c>
      <c r="L159" s="23">
        <v>94</v>
      </c>
      <c r="M159" s="24"/>
      <c r="N159" s="22">
        <f t="shared" si="39"/>
        <v>0.07794596822111803</v>
      </c>
      <c r="O159" s="22">
        <f t="shared" si="39"/>
        <v>0.035010999458740116</v>
      </c>
      <c r="P159" s="22">
        <f t="shared" si="39"/>
        <v>0.1188660477732339</v>
      </c>
      <c r="Q159" s="22">
        <f t="shared" si="39"/>
        <v>0.09597996552925252</v>
      </c>
      <c r="R159" s="22">
        <f t="shared" si="39"/>
        <v>0.045101748681834856</v>
      </c>
      <c r="S159" s="22">
        <f t="shared" si="39"/>
        <v>0.14356333066927152</v>
      </c>
      <c r="T159" s="22">
        <f t="shared" si="39"/>
        <v>0.10596875154024349</v>
      </c>
      <c r="U159" s="22">
        <f t="shared" si="39"/>
        <v>0.05094762584063583</v>
      </c>
      <c r="V159" s="22">
        <f t="shared" si="39"/>
        <v>0.1575178997613365</v>
      </c>
    </row>
    <row r="160" spans="1:22" s="20" customFormat="1" ht="16.5" customHeight="1">
      <c r="A160" s="23"/>
      <c r="B160" s="24"/>
      <c r="C160" s="34"/>
      <c r="D160" s="34"/>
      <c r="E160" s="34"/>
      <c r="F160" s="34"/>
      <c r="G160" s="34"/>
      <c r="H160" s="34"/>
      <c r="I160" s="34"/>
      <c r="J160" s="34"/>
      <c r="K160" s="34"/>
      <c r="L160" s="23"/>
      <c r="M160" s="24"/>
      <c r="N160" s="22"/>
      <c r="O160" s="22"/>
      <c r="P160" s="22"/>
      <c r="Q160" s="22"/>
      <c r="R160" s="22"/>
      <c r="S160" s="22"/>
      <c r="T160" s="22"/>
      <c r="U160" s="22"/>
      <c r="V160" s="22"/>
    </row>
    <row r="161" spans="1:22" s="20" customFormat="1" ht="16.5" customHeight="1">
      <c r="A161" s="23" t="s">
        <v>30</v>
      </c>
      <c r="B161" s="24" t="s">
        <v>11</v>
      </c>
      <c r="C161" s="34">
        <f>D161+E161</f>
        <v>211221</v>
      </c>
      <c r="D161" s="34">
        <f>SUM(D163:D167)</f>
        <v>41426</v>
      </c>
      <c r="E161" s="34">
        <f>SUM(E163:E167)</f>
        <v>169795</v>
      </c>
      <c r="F161" s="34">
        <f>G161+H161</f>
        <v>6225</v>
      </c>
      <c r="G161" s="34">
        <f>SUM(G163:G167)</f>
        <v>1249</v>
      </c>
      <c r="H161" s="34">
        <f>SUM(H163:H167)</f>
        <v>4976</v>
      </c>
      <c r="I161" s="34">
        <f>J161+K161</f>
        <v>81</v>
      </c>
      <c r="J161" s="34">
        <f>SUM(J163:J167)</f>
        <v>12</v>
      </c>
      <c r="K161" s="34">
        <f>SUM(K163:K167)</f>
        <v>69</v>
      </c>
      <c r="L161" s="23" t="s">
        <v>30</v>
      </c>
      <c r="M161" s="24" t="s">
        <v>11</v>
      </c>
      <c r="N161" s="22">
        <f aca="true" t="shared" si="40" ref="N161:V161">C161/C$7*100</f>
        <v>0.16531604933861604</v>
      </c>
      <c r="O161" s="22">
        <f t="shared" si="40"/>
        <v>0.06644214868192626</v>
      </c>
      <c r="P161" s="22">
        <f t="shared" si="40"/>
        <v>0.2595499103876782</v>
      </c>
      <c r="Q161" s="22">
        <f t="shared" si="40"/>
        <v>0.21639814756233133</v>
      </c>
      <c r="R161" s="22">
        <f t="shared" si="40"/>
        <v>0.08984383429603147</v>
      </c>
      <c r="S161" s="22">
        <f t="shared" si="40"/>
        <v>0.3347568572681795</v>
      </c>
      <c r="T161" s="22">
        <f t="shared" si="40"/>
        <v>0.1996155552269703</v>
      </c>
      <c r="U161" s="22">
        <f t="shared" si="40"/>
        <v>0.06113715100876299</v>
      </c>
      <c r="V161" s="22">
        <f t="shared" si="40"/>
        <v>0.32935560859188545</v>
      </c>
    </row>
    <row r="162" spans="1:22" s="20" customFormat="1" ht="16.5" customHeight="1">
      <c r="A162" s="23"/>
      <c r="B162" s="24"/>
      <c r="C162" s="34"/>
      <c r="D162" s="34"/>
      <c r="E162" s="34"/>
      <c r="F162" s="34"/>
      <c r="G162" s="34"/>
      <c r="H162" s="34"/>
      <c r="I162" s="34"/>
      <c r="J162" s="34"/>
      <c r="K162" s="34"/>
      <c r="L162" s="23"/>
      <c r="M162" s="24"/>
      <c r="N162" s="22"/>
      <c r="O162" s="22"/>
      <c r="P162" s="22"/>
      <c r="Q162" s="22"/>
      <c r="R162" s="22"/>
      <c r="S162" s="22"/>
      <c r="T162" s="22"/>
      <c r="U162" s="22"/>
      <c r="V162" s="22"/>
    </row>
    <row r="163" spans="1:22" s="20" customFormat="1" ht="16.5" customHeight="1">
      <c r="A163" s="23">
        <v>95</v>
      </c>
      <c r="B163" s="24"/>
      <c r="C163" s="34">
        <f>D163+E163</f>
        <v>75580</v>
      </c>
      <c r="D163" s="34">
        <v>15942</v>
      </c>
      <c r="E163" s="34">
        <v>59638</v>
      </c>
      <c r="F163" s="34">
        <f>G163+H163</f>
        <v>2185</v>
      </c>
      <c r="G163" s="34">
        <v>495</v>
      </c>
      <c r="H163" s="34">
        <v>1690</v>
      </c>
      <c r="I163" s="34">
        <f>J163+K163</f>
        <v>22</v>
      </c>
      <c r="J163" s="34">
        <v>4</v>
      </c>
      <c r="K163" s="34">
        <v>18</v>
      </c>
      <c r="L163" s="23">
        <v>95</v>
      </c>
      <c r="M163" s="24"/>
      <c r="N163" s="22">
        <f aca="true" t="shared" si="41" ref="N163:V167">C163/C$7*100</f>
        <v>0.05915409456925495</v>
      </c>
      <c r="O163" s="22">
        <f t="shared" si="41"/>
        <v>0.025568984074911125</v>
      </c>
      <c r="P163" s="22">
        <f t="shared" si="41"/>
        <v>0.09116309405871996</v>
      </c>
      <c r="Q163" s="22">
        <f t="shared" si="41"/>
        <v>0.07595661886324402</v>
      </c>
      <c r="R163" s="22">
        <f t="shared" si="41"/>
        <v>0.03560664369618541</v>
      </c>
      <c r="S163" s="22">
        <f t="shared" si="41"/>
        <v>0.11369354678119441</v>
      </c>
      <c r="T163" s="22">
        <f t="shared" si="41"/>
        <v>0.0542165705554734</v>
      </c>
      <c r="U163" s="22">
        <f t="shared" si="41"/>
        <v>0.02037905033625433</v>
      </c>
      <c r="V163" s="22">
        <f t="shared" si="41"/>
        <v>0.08591885441527447</v>
      </c>
    </row>
    <row r="164" spans="1:22" s="20" customFormat="1" ht="16.5" customHeight="1">
      <c r="A164" s="23">
        <v>96</v>
      </c>
      <c r="B164" s="24"/>
      <c r="C164" s="34">
        <f>D164+E164</f>
        <v>54915</v>
      </c>
      <c r="D164" s="34">
        <v>10778</v>
      </c>
      <c r="E164" s="34">
        <v>44137</v>
      </c>
      <c r="F164" s="34">
        <f>G164+H164</f>
        <v>1645</v>
      </c>
      <c r="G164" s="34">
        <v>320</v>
      </c>
      <c r="H164" s="34">
        <v>1325</v>
      </c>
      <c r="I164" s="34">
        <f>J164+K164</f>
        <v>32</v>
      </c>
      <c r="J164" s="34">
        <v>5</v>
      </c>
      <c r="K164" s="34">
        <v>27</v>
      </c>
      <c r="L164" s="23">
        <v>96</v>
      </c>
      <c r="M164" s="24"/>
      <c r="N164" s="22">
        <f t="shared" si="41"/>
        <v>0.04298024746322619</v>
      </c>
      <c r="O164" s="22">
        <f t="shared" si="41"/>
        <v>0.017286570716308625</v>
      </c>
      <c r="P164" s="22">
        <f t="shared" si="41"/>
        <v>0.06746814920805062</v>
      </c>
      <c r="Q164" s="22">
        <f t="shared" si="41"/>
        <v>0.057184731363861055</v>
      </c>
      <c r="R164" s="22">
        <f t="shared" si="41"/>
        <v>0.023018436328847137</v>
      </c>
      <c r="S164" s="22">
        <f t="shared" si="41"/>
        <v>0.08913843164797787</v>
      </c>
      <c r="T164" s="22">
        <f t="shared" si="41"/>
        <v>0.07886046626250678</v>
      </c>
      <c r="U164" s="22">
        <f t="shared" si="41"/>
        <v>0.025473812920317914</v>
      </c>
      <c r="V164" s="22">
        <f t="shared" si="41"/>
        <v>0.12887828162291168</v>
      </c>
    </row>
    <row r="165" spans="1:22" s="20" customFormat="1" ht="16.5" customHeight="1">
      <c r="A165" s="23">
        <v>97</v>
      </c>
      <c r="B165" s="24"/>
      <c r="C165" s="34">
        <f>D165+E165</f>
        <v>38156</v>
      </c>
      <c r="D165" s="34">
        <v>7232</v>
      </c>
      <c r="E165" s="34">
        <v>30924</v>
      </c>
      <c r="F165" s="34">
        <f>G165+H165</f>
        <v>1058</v>
      </c>
      <c r="G165" s="34">
        <v>197</v>
      </c>
      <c r="H165" s="34">
        <v>861</v>
      </c>
      <c r="I165" s="34">
        <f>J165+K165</f>
        <v>8</v>
      </c>
      <c r="J165" s="48">
        <v>0</v>
      </c>
      <c r="K165" s="34">
        <v>8</v>
      </c>
      <c r="L165" s="23">
        <v>97</v>
      </c>
      <c r="M165" s="24"/>
      <c r="N165" s="22">
        <f t="shared" si="41"/>
        <v>0.029863504000853296</v>
      </c>
      <c r="O165" s="22">
        <f t="shared" si="41"/>
        <v>0.011599228003372052</v>
      </c>
      <c r="P165" s="22">
        <f t="shared" si="41"/>
        <v>0.04727065831637305</v>
      </c>
      <c r="Q165" s="22">
        <f t="shared" si="41"/>
        <v>0.03677899439693921</v>
      </c>
      <c r="R165" s="22">
        <f t="shared" si="41"/>
        <v>0.014170724864946516</v>
      </c>
      <c r="S165" s="22">
        <f t="shared" si="41"/>
        <v>0.05792316199917656</v>
      </c>
      <c r="T165" s="22">
        <f t="shared" si="41"/>
        <v>0.019715116565626696</v>
      </c>
      <c r="U165" s="22">
        <f t="shared" si="41"/>
        <v>0</v>
      </c>
      <c r="V165" s="22">
        <f t="shared" si="41"/>
        <v>0.03818615751789976</v>
      </c>
    </row>
    <row r="166" spans="1:22" s="20" customFormat="1" ht="16.5" customHeight="1">
      <c r="A166" s="23">
        <v>98</v>
      </c>
      <c r="B166" s="24"/>
      <c r="C166" s="34">
        <f>D166+E166</f>
        <v>26778</v>
      </c>
      <c r="D166" s="34">
        <v>4757</v>
      </c>
      <c r="E166" s="34">
        <v>22021</v>
      </c>
      <c r="F166" s="34">
        <f>G166+H166</f>
        <v>810</v>
      </c>
      <c r="G166" s="34">
        <v>147</v>
      </c>
      <c r="H166" s="34">
        <v>663</v>
      </c>
      <c r="I166" s="34">
        <f>J166+K166</f>
        <v>9</v>
      </c>
      <c r="J166" s="34">
        <v>0</v>
      </c>
      <c r="K166" s="34">
        <v>9</v>
      </c>
      <c r="L166" s="23">
        <v>98</v>
      </c>
      <c r="M166" s="24"/>
      <c r="N166" s="22">
        <f t="shared" si="41"/>
        <v>0.020958300401898774</v>
      </c>
      <c r="O166" s="22">
        <f t="shared" si="41"/>
        <v>0.0076296360083021085</v>
      </c>
      <c r="P166" s="22">
        <f t="shared" si="41"/>
        <v>0.03366146574779624</v>
      </c>
      <c r="Q166" s="22">
        <f t="shared" si="41"/>
        <v>0.028157831249074443</v>
      </c>
      <c r="R166" s="22">
        <f t="shared" si="41"/>
        <v>0.010574094188564153</v>
      </c>
      <c r="S166" s="22">
        <f t="shared" si="41"/>
        <v>0.044602852968007034</v>
      </c>
      <c r="T166" s="22">
        <f t="shared" si="41"/>
        <v>0.022179506136330032</v>
      </c>
      <c r="U166" s="22">
        <f t="shared" si="41"/>
        <v>0</v>
      </c>
      <c r="V166" s="22">
        <f t="shared" si="41"/>
        <v>0.042959427207637235</v>
      </c>
    </row>
    <row r="167" spans="1:22" s="20" customFormat="1" ht="16.5" customHeight="1">
      <c r="A167" s="23">
        <v>99</v>
      </c>
      <c r="B167" s="24"/>
      <c r="C167" s="34">
        <f>D167+E167</f>
        <v>15792</v>
      </c>
      <c r="D167" s="34">
        <v>2717</v>
      </c>
      <c r="E167" s="34">
        <v>13075</v>
      </c>
      <c r="F167" s="34">
        <f>G167+H167</f>
        <v>527</v>
      </c>
      <c r="G167" s="34">
        <v>90</v>
      </c>
      <c r="H167" s="34">
        <v>437</v>
      </c>
      <c r="I167" s="34">
        <f>J167+K167</f>
        <v>10</v>
      </c>
      <c r="J167" s="34">
        <v>3</v>
      </c>
      <c r="K167" s="34">
        <v>7</v>
      </c>
      <c r="L167" s="23">
        <v>99</v>
      </c>
      <c r="M167" s="24"/>
      <c r="N167" s="22">
        <f t="shared" si="41"/>
        <v>0.01235990290338283</v>
      </c>
      <c r="O167" s="22">
        <f t="shared" si="41"/>
        <v>0.004357729879032338</v>
      </c>
      <c r="P167" s="22">
        <f t="shared" si="41"/>
        <v>0.01998654305673838</v>
      </c>
      <c r="Q167" s="22">
        <f t="shared" si="41"/>
        <v>0.01831997168921263</v>
      </c>
      <c r="R167" s="22">
        <f t="shared" si="41"/>
        <v>0.006473935217488257</v>
      </c>
      <c r="S167" s="22">
        <f t="shared" si="41"/>
        <v>0.029398863871823645</v>
      </c>
      <c r="T167" s="22">
        <f t="shared" si="41"/>
        <v>0.024643895707033365</v>
      </c>
      <c r="U167" s="22">
        <f t="shared" si="41"/>
        <v>0.015284287752190748</v>
      </c>
      <c r="V167" s="22">
        <f t="shared" si="41"/>
        <v>0.03341288782816229</v>
      </c>
    </row>
    <row r="168" spans="1:22" s="20" customFormat="1" ht="16.5" customHeight="1">
      <c r="A168" s="23"/>
      <c r="B168" s="24"/>
      <c r="C168" s="34"/>
      <c r="D168" s="34"/>
      <c r="E168" s="34"/>
      <c r="F168" s="34"/>
      <c r="G168" s="34"/>
      <c r="H168" s="34"/>
      <c r="I168" s="34"/>
      <c r="J168" s="34"/>
      <c r="K168" s="34"/>
      <c r="L168" s="23"/>
      <c r="M168" s="24"/>
      <c r="N168" s="22"/>
      <c r="O168" s="22"/>
      <c r="P168" s="22"/>
      <c r="Q168" s="22"/>
      <c r="R168" s="22"/>
      <c r="S168" s="22"/>
      <c r="T168" s="22"/>
      <c r="U168" s="22"/>
      <c r="V168" s="22"/>
    </row>
    <row r="169" spans="1:22" s="20" customFormat="1" ht="16.5" customHeight="1">
      <c r="A169" s="23" t="s">
        <v>37</v>
      </c>
      <c r="B169" s="24"/>
      <c r="C169" s="34">
        <f>D169+E169</f>
        <v>25353</v>
      </c>
      <c r="D169" s="34">
        <v>3760</v>
      </c>
      <c r="E169" s="34">
        <v>21593</v>
      </c>
      <c r="F169" s="34">
        <f>G169+H169</f>
        <v>813</v>
      </c>
      <c r="G169" s="34">
        <v>124</v>
      </c>
      <c r="H169" s="34">
        <v>689</v>
      </c>
      <c r="I169" s="34">
        <f>J169+K169</f>
        <v>9</v>
      </c>
      <c r="J169" s="34">
        <v>2</v>
      </c>
      <c r="K169" s="34">
        <v>7</v>
      </c>
      <c r="L169" s="23" t="s">
        <v>37</v>
      </c>
      <c r="M169" s="24"/>
      <c r="N169" s="22">
        <f aca="true" t="shared" si="42" ref="N169:V169">C169/C$7*100</f>
        <v>0.019842997613314643</v>
      </c>
      <c r="O169" s="22">
        <f t="shared" si="42"/>
        <v>0.0060305720813991865</v>
      </c>
      <c r="P169" s="22">
        <f t="shared" si="42"/>
        <v>0.03300722173798484</v>
      </c>
      <c r="Q169" s="22">
        <f t="shared" si="42"/>
        <v>0.028262119512959906</v>
      </c>
      <c r="R169" s="22">
        <f t="shared" si="42"/>
        <v>0.008919644077428264</v>
      </c>
      <c r="S169" s="22">
        <f t="shared" si="42"/>
        <v>0.04635198445694849</v>
      </c>
      <c r="T169" s="22">
        <f t="shared" si="42"/>
        <v>0.022179506136330032</v>
      </c>
      <c r="U169" s="22">
        <f t="shared" si="42"/>
        <v>0.010189525168127165</v>
      </c>
      <c r="V169" s="22">
        <f t="shared" si="42"/>
        <v>0.03341288782816229</v>
      </c>
    </row>
    <row r="170" spans="1:22" s="20" customFormat="1" ht="16.5" customHeight="1">
      <c r="A170" s="23"/>
      <c r="B170" s="24"/>
      <c r="C170" s="34"/>
      <c r="D170" s="34"/>
      <c r="E170" s="34"/>
      <c r="F170" s="34"/>
      <c r="G170" s="34"/>
      <c r="H170" s="34"/>
      <c r="I170" s="34"/>
      <c r="J170" s="34"/>
      <c r="K170" s="34"/>
      <c r="L170" s="23"/>
      <c r="M170" s="24"/>
      <c r="N170" s="22"/>
      <c r="O170" s="22"/>
      <c r="P170" s="22"/>
      <c r="Q170" s="22"/>
      <c r="R170" s="22"/>
      <c r="S170" s="22"/>
      <c r="T170" s="22"/>
      <c r="U170" s="22"/>
      <c r="V170" s="22"/>
    </row>
    <row r="171" spans="1:22" s="20" customFormat="1" ht="16.5" customHeight="1">
      <c r="A171" s="25" t="s">
        <v>31</v>
      </c>
      <c r="B171" s="24"/>
      <c r="C171" s="34">
        <f>D171+E171</f>
        <v>482341</v>
      </c>
      <c r="D171" s="34">
        <v>291732</v>
      </c>
      <c r="E171" s="34">
        <v>190609</v>
      </c>
      <c r="F171" s="34">
        <f>G171+H171</f>
        <v>13977</v>
      </c>
      <c r="G171" s="34">
        <v>8374</v>
      </c>
      <c r="H171" s="34">
        <v>5603</v>
      </c>
      <c r="I171" s="34">
        <f>J171+K171</f>
        <v>5</v>
      </c>
      <c r="J171" s="34">
        <v>3</v>
      </c>
      <c r="K171" s="34">
        <v>2</v>
      </c>
      <c r="L171" s="25" t="s">
        <v>31</v>
      </c>
      <c r="M171" s="24"/>
      <c r="N171" s="22">
        <f aca="true" t="shared" si="43" ref="N171:V171">C171/C$7*100</f>
        <v>0.37751316656032025</v>
      </c>
      <c r="O171" s="22">
        <f t="shared" si="43"/>
        <v>0.46790182299222005</v>
      </c>
      <c r="P171" s="22">
        <f t="shared" si="43"/>
        <v>0.2913663468835064</v>
      </c>
      <c r="Q171" s="22">
        <f t="shared" si="43"/>
        <v>0.4858790214423623</v>
      </c>
      <c r="R171" s="22">
        <f t="shared" si="43"/>
        <v>0.6023637056805184</v>
      </c>
      <c r="S171" s="22">
        <f t="shared" si="43"/>
        <v>0.376937835866883</v>
      </c>
      <c r="T171" s="22">
        <f t="shared" si="43"/>
        <v>0.012321947853516682</v>
      </c>
      <c r="U171" s="22">
        <f t="shared" si="43"/>
        <v>0.015284287752190748</v>
      </c>
      <c r="V171" s="22">
        <f t="shared" si="43"/>
        <v>0.00954653937947494</v>
      </c>
    </row>
    <row r="172" spans="1:22" s="20" customFormat="1" ht="16.5" customHeight="1">
      <c r="A172" s="23"/>
      <c r="B172" s="24"/>
      <c r="C172" s="34"/>
      <c r="D172" s="34"/>
      <c r="E172" s="34"/>
      <c r="F172" s="34"/>
      <c r="G172" s="34"/>
      <c r="H172" s="34"/>
      <c r="I172" s="34"/>
      <c r="J172" s="34"/>
      <c r="K172" s="34"/>
      <c r="L172" s="23"/>
      <c r="M172" s="24"/>
      <c r="N172" s="22"/>
      <c r="O172" s="6"/>
      <c r="P172" s="6"/>
      <c r="Q172" s="6"/>
      <c r="R172" s="6"/>
      <c r="S172" s="6"/>
      <c r="T172" s="6"/>
      <c r="U172" s="6"/>
      <c r="V172" s="6"/>
    </row>
    <row r="173" spans="1:22" s="20" customFormat="1" ht="16.5" customHeight="1">
      <c r="A173" s="28" t="s">
        <v>32</v>
      </c>
      <c r="B173" s="24"/>
      <c r="C173" s="34"/>
      <c r="D173" s="34"/>
      <c r="E173" s="34"/>
      <c r="F173" s="34"/>
      <c r="G173" s="34"/>
      <c r="H173" s="34"/>
      <c r="I173" s="34"/>
      <c r="J173" s="34"/>
      <c r="K173" s="34"/>
      <c r="L173" s="28" t="s">
        <v>32</v>
      </c>
      <c r="M173" s="24"/>
      <c r="N173" s="22"/>
      <c r="O173" s="6"/>
      <c r="P173" s="6"/>
      <c r="Q173" s="6"/>
      <c r="R173" s="6"/>
      <c r="S173" s="6"/>
      <c r="T173" s="6"/>
      <c r="U173" s="6"/>
      <c r="V173" s="6"/>
    </row>
    <row r="174" spans="1:22" s="20" customFormat="1" ht="17.25">
      <c r="A174" s="29" t="s">
        <v>33</v>
      </c>
      <c r="B174" s="24"/>
      <c r="C174" s="34">
        <f aca="true" t="shared" si="44" ref="C174:K174">C9+C17+C25</f>
        <v>17521234</v>
      </c>
      <c r="D174" s="34">
        <f t="shared" si="44"/>
        <v>8971683</v>
      </c>
      <c r="E174" s="34">
        <f t="shared" si="44"/>
        <v>8549551</v>
      </c>
      <c r="F174" s="34">
        <f t="shared" si="44"/>
        <v>403271</v>
      </c>
      <c r="G174" s="34">
        <f t="shared" si="44"/>
        <v>206845</v>
      </c>
      <c r="H174" s="34">
        <f t="shared" si="44"/>
        <v>196426</v>
      </c>
      <c r="I174" s="34">
        <f t="shared" si="44"/>
        <v>5850</v>
      </c>
      <c r="J174" s="34">
        <f t="shared" si="44"/>
        <v>2990</v>
      </c>
      <c r="K174" s="34">
        <f t="shared" si="44"/>
        <v>2860</v>
      </c>
      <c r="L174" s="29" t="s">
        <v>33</v>
      </c>
      <c r="M174" s="24"/>
      <c r="N174" s="22">
        <f aca="true" t="shared" si="45" ref="N174:V176">C174/C$7*100</f>
        <v>13.713320097989484</v>
      </c>
      <c r="O174" s="22">
        <f t="shared" si="45"/>
        <v>14.38946303802226</v>
      </c>
      <c r="P174" s="22">
        <f t="shared" si="45"/>
        <v>13.06890777646506</v>
      </c>
      <c r="Q174" s="22">
        <f t="shared" si="45"/>
        <v>14.018810821784566</v>
      </c>
      <c r="R174" s="22">
        <f t="shared" si="45"/>
        <v>14.878901445126205</v>
      </c>
      <c r="S174" s="22">
        <f t="shared" si="45"/>
        <v>13.214419301800529</v>
      </c>
      <c r="T174" s="22">
        <f t="shared" si="45"/>
        <v>14.416678988614521</v>
      </c>
      <c r="U174" s="22">
        <f t="shared" si="45"/>
        <v>15.233340126350111</v>
      </c>
      <c r="V174" s="22">
        <f t="shared" si="45"/>
        <v>13.651551312649165</v>
      </c>
    </row>
    <row r="175" spans="1:22" s="20" customFormat="1" ht="17.25">
      <c r="A175" s="29" t="s">
        <v>4</v>
      </c>
      <c r="B175" s="24"/>
      <c r="C175" s="34">
        <f aca="true" t="shared" si="46" ref="C175:K175">C33+C41+C49+C57+C65+C73+C81+C89+C97+C105</f>
        <v>84092414</v>
      </c>
      <c r="D175" s="34">
        <f t="shared" si="46"/>
        <v>42210963</v>
      </c>
      <c r="E175" s="34">
        <f t="shared" si="46"/>
        <v>41881451</v>
      </c>
      <c r="F175" s="34">
        <f t="shared" si="46"/>
        <v>1858849</v>
      </c>
      <c r="G175" s="34">
        <f t="shared" si="46"/>
        <v>926136</v>
      </c>
      <c r="H175" s="34">
        <f t="shared" si="46"/>
        <v>932713</v>
      </c>
      <c r="I175" s="34">
        <f t="shared" si="46"/>
        <v>26225</v>
      </c>
      <c r="J175" s="34">
        <f t="shared" si="46"/>
        <v>12973</v>
      </c>
      <c r="K175" s="34">
        <f t="shared" si="46"/>
        <v>13252</v>
      </c>
      <c r="L175" s="29" t="s">
        <v>4</v>
      </c>
      <c r="M175" s="24"/>
      <c r="N175" s="22">
        <f t="shared" si="45"/>
        <v>65.8164939178743</v>
      </c>
      <c r="O175" s="22">
        <f t="shared" si="45"/>
        <v>67.7011316480782</v>
      </c>
      <c r="P175" s="22">
        <f t="shared" si="45"/>
        <v>64.02030009102705</v>
      </c>
      <c r="Q175" s="22">
        <f t="shared" si="45"/>
        <v>64.61871167840837</v>
      </c>
      <c r="R175" s="22">
        <f t="shared" si="45"/>
        <v>66.61938296204116</v>
      </c>
      <c r="S175" s="22">
        <f t="shared" si="45"/>
        <v>62.74760301711727</v>
      </c>
      <c r="T175" s="22">
        <f t="shared" si="45"/>
        <v>64.62861649169501</v>
      </c>
      <c r="U175" s="22">
        <f t="shared" si="45"/>
        <v>66.09435500305686</v>
      </c>
      <c r="V175" s="22">
        <f t="shared" si="45"/>
        <v>63.25536992840095</v>
      </c>
    </row>
    <row r="176" spans="1:22" s="20" customFormat="1" ht="17.25">
      <c r="A176" s="29" t="s">
        <v>3</v>
      </c>
      <c r="B176" s="24"/>
      <c r="C176" s="34">
        <f aca="true" t="shared" si="47" ref="C176:K176">C113+C121+C129+C137+C145+C153+C161+C169</f>
        <v>25672005</v>
      </c>
      <c r="D176" s="34">
        <f t="shared" si="47"/>
        <v>10874599</v>
      </c>
      <c r="E176" s="34">
        <f t="shared" si="47"/>
        <v>14797406</v>
      </c>
      <c r="F176" s="34">
        <f t="shared" si="47"/>
        <v>600545</v>
      </c>
      <c r="G176" s="34">
        <f t="shared" si="47"/>
        <v>248835</v>
      </c>
      <c r="H176" s="34">
        <f t="shared" si="47"/>
        <v>351710</v>
      </c>
      <c r="I176" s="34">
        <f t="shared" si="47"/>
        <v>8498</v>
      </c>
      <c r="J176" s="34">
        <f t="shared" si="47"/>
        <v>3662</v>
      </c>
      <c r="K176" s="34">
        <f t="shared" si="47"/>
        <v>4836</v>
      </c>
      <c r="L176" s="29" t="s">
        <v>3</v>
      </c>
      <c r="M176" s="24"/>
      <c r="N176" s="22">
        <f t="shared" si="45"/>
        <v>20.09267281757589</v>
      </c>
      <c r="O176" s="22">
        <f t="shared" si="45"/>
        <v>17.441503490907316</v>
      </c>
      <c r="P176" s="22">
        <f t="shared" si="45"/>
        <v>22.619425785624387</v>
      </c>
      <c r="Q176" s="22">
        <f t="shared" si="45"/>
        <v>20.876598478364706</v>
      </c>
      <c r="R176" s="22">
        <f t="shared" si="45"/>
        <v>17.899351887152115</v>
      </c>
      <c r="S176" s="22">
        <f t="shared" si="45"/>
        <v>23.661039845215317</v>
      </c>
      <c r="T176" s="22">
        <f t="shared" si="45"/>
        <v>20.942382571836955</v>
      </c>
      <c r="U176" s="22">
        <f t="shared" si="45"/>
        <v>18.65702058284084</v>
      </c>
      <c r="V176" s="22">
        <f t="shared" si="45"/>
        <v>23.083532219570404</v>
      </c>
    </row>
    <row r="177" spans="1:22" s="20" customFormat="1" ht="17.25">
      <c r="A177" s="30" t="s">
        <v>34</v>
      </c>
      <c r="B177" s="24"/>
      <c r="C177" s="46">
        <v>43.3</v>
      </c>
      <c r="D177" s="46">
        <v>41.9</v>
      </c>
      <c r="E177" s="46">
        <v>44.7</v>
      </c>
      <c r="F177" s="46">
        <v>43.8</v>
      </c>
      <c r="G177" s="46">
        <v>42.1</v>
      </c>
      <c r="H177" s="46">
        <v>45.3</v>
      </c>
      <c r="I177" s="46">
        <v>44.2</v>
      </c>
      <c r="J177" s="46">
        <v>42.8</v>
      </c>
      <c r="K177" s="46">
        <v>45.6</v>
      </c>
      <c r="L177" s="30" t="s">
        <v>34</v>
      </c>
      <c r="M177" s="24"/>
      <c r="N177" s="31" t="s">
        <v>0</v>
      </c>
      <c r="O177" s="31" t="s">
        <v>0</v>
      </c>
      <c r="P177" s="31" t="s">
        <v>0</v>
      </c>
      <c r="Q177" s="31" t="s">
        <v>0</v>
      </c>
      <c r="R177" s="31" t="s">
        <v>0</v>
      </c>
      <c r="S177" s="31" t="s">
        <v>0</v>
      </c>
      <c r="T177" s="31" t="s">
        <v>0</v>
      </c>
      <c r="U177" s="31" t="s">
        <v>0</v>
      </c>
      <c r="V177" s="31" t="s">
        <v>0</v>
      </c>
    </row>
    <row r="178" spans="1:22" s="20" customFormat="1" ht="17.25" customHeight="1">
      <c r="A178" s="32" t="s">
        <v>35</v>
      </c>
      <c r="B178" s="2"/>
      <c r="C178" s="47">
        <v>43.3</v>
      </c>
      <c r="D178" s="47">
        <v>41.6</v>
      </c>
      <c r="E178" s="47">
        <v>45</v>
      </c>
      <c r="F178" s="47">
        <v>44.1</v>
      </c>
      <c r="G178" s="47">
        <v>42.2</v>
      </c>
      <c r="H178" s="47">
        <v>46.1</v>
      </c>
      <c r="I178" s="47">
        <v>45.8</v>
      </c>
      <c r="J178" s="47">
        <v>43.9</v>
      </c>
      <c r="K178" s="47">
        <v>47.6</v>
      </c>
      <c r="L178" s="32" t="s">
        <v>35</v>
      </c>
      <c r="M178" s="2"/>
      <c r="N178" s="33" t="s">
        <v>0</v>
      </c>
      <c r="O178" s="33" t="s">
        <v>0</v>
      </c>
      <c r="P178" s="33" t="s">
        <v>0</v>
      </c>
      <c r="Q178" s="33" t="s">
        <v>0</v>
      </c>
      <c r="R178" s="33" t="s">
        <v>0</v>
      </c>
      <c r="S178" s="33" t="s">
        <v>0</v>
      </c>
      <c r="T178" s="33" t="s">
        <v>0</v>
      </c>
      <c r="U178" s="33" t="s">
        <v>0</v>
      </c>
      <c r="V178" s="33" t="s">
        <v>0</v>
      </c>
    </row>
    <row r="179" spans="3:11" ht="21" customHeight="1">
      <c r="C179" s="38"/>
      <c r="D179" s="38"/>
      <c r="E179" s="38"/>
      <c r="F179" s="38"/>
      <c r="G179" s="38"/>
      <c r="H179" s="38"/>
      <c r="I179" s="38"/>
      <c r="J179" s="38"/>
      <c r="K179" s="38"/>
    </row>
    <row r="180" spans="3:11" ht="21" customHeight="1">
      <c r="C180" s="38"/>
      <c r="D180" s="38"/>
      <c r="E180" s="38"/>
      <c r="F180" s="38"/>
      <c r="G180" s="38"/>
      <c r="H180" s="38"/>
      <c r="I180" s="38"/>
      <c r="J180" s="38"/>
      <c r="K180" s="38"/>
    </row>
    <row r="181" spans="3:11" ht="21" customHeight="1">
      <c r="C181" s="38"/>
      <c r="D181" s="38"/>
      <c r="E181" s="38"/>
      <c r="F181" s="38"/>
      <c r="G181" s="38"/>
      <c r="H181" s="38"/>
      <c r="I181" s="38"/>
      <c r="J181" s="38"/>
      <c r="K181" s="38"/>
    </row>
    <row r="182" spans="3:11" ht="21" customHeight="1">
      <c r="C182" s="38"/>
      <c r="D182" s="38"/>
      <c r="E182" s="38"/>
      <c r="F182" s="38"/>
      <c r="G182" s="38"/>
      <c r="H182" s="38"/>
      <c r="I182" s="38"/>
      <c r="J182" s="38"/>
      <c r="K182" s="38"/>
    </row>
    <row r="183" spans="3:11" ht="21" customHeight="1">
      <c r="C183" s="38"/>
      <c r="D183" s="38"/>
      <c r="E183" s="38"/>
      <c r="F183" s="38"/>
      <c r="G183" s="38"/>
      <c r="H183" s="38"/>
      <c r="I183" s="38"/>
      <c r="J183" s="38"/>
      <c r="K183" s="38"/>
    </row>
    <row r="184" spans="3:11" ht="21" customHeight="1">
      <c r="C184" s="38"/>
      <c r="D184" s="38"/>
      <c r="E184" s="38"/>
      <c r="F184" s="38"/>
      <c r="G184" s="38"/>
      <c r="H184" s="38"/>
      <c r="I184" s="38"/>
      <c r="J184" s="38"/>
      <c r="K184" s="38"/>
    </row>
    <row r="185" spans="3:11" ht="21" customHeight="1">
      <c r="C185" s="38"/>
      <c r="D185" s="38"/>
      <c r="E185" s="38"/>
      <c r="F185" s="38"/>
      <c r="G185" s="38"/>
      <c r="H185" s="38"/>
      <c r="I185" s="38"/>
      <c r="J185" s="38"/>
      <c r="K185" s="38"/>
    </row>
    <row r="186" spans="3:11" ht="21" customHeight="1">
      <c r="C186" s="38"/>
      <c r="D186" s="38"/>
      <c r="E186" s="38"/>
      <c r="F186" s="38"/>
      <c r="G186" s="38"/>
      <c r="H186" s="38"/>
      <c r="I186" s="38"/>
      <c r="J186" s="38"/>
      <c r="K186" s="38"/>
    </row>
    <row r="187" spans="3:11" ht="21" customHeight="1">
      <c r="C187" s="38"/>
      <c r="D187" s="38"/>
      <c r="E187" s="38"/>
      <c r="F187" s="38"/>
      <c r="G187" s="38"/>
      <c r="H187" s="38"/>
      <c r="I187" s="38"/>
      <c r="J187" s="38"/>
      <c r="K187" s="38"/>
    </row>
    <row r="188" spans="3:11" ht="21" customHeight="1">
      <c r="C188" s="38"/>
      <c r="D188" s="38"/>
      <c r="E188" s="38"/>
      <c r="F188" s="38"/>
      <c r="G188" s="38"/>
      <c r="H188" s="38"/>
      <c r="I188" s="38"/>
      <c r="J188" s="38"/>
      <c r="K188" s="38"/>
    </row>
    <row r="189" spans="3:11" ht="21" customHeight="1">
      <c r="C189" s="38"/>
      <c r="D189" s="38"/>
      <c r="E189" s="38"/>
      <c r="F189" s="38"/>
      <c r="G189" s="38"/>
      <c r="H189" s="38"/>
      <c r="I189" s="38"/>
      <c r="J189" s="38"/>
      <c r="K189" s="38"/>
    </row>
    <row r="190" spans="3:11" ht="21" customHeight="1">
      <c r="C190" s="38"/>
      <c r="D190" s="38"/>
      <c r="E190" s="38"/>
      <c r="F190" s="38"/>
      <c r="G190" s="38"/>
      <c r="H190" s="38"/>
      <c r="I190" s="38"/>
      <c r="J190" s="38"/>
      <c r="K190" s="38"/>
    </row>
    <row r="191" spans="3:11" ht="21" customHeight="1">
      <c r="C191" s="38"/>
      <c r="D191" s="38"/>
      <c r="E191" s="38"/>
      <c r="F191" s="38"/>
      <c r="G191" s="38"/>
      <c r="H191" s="38"/>
      <c r="I191" s="38"/>
      <c r="J191" s="38"/>
      <c r="K191" s="38"/>
    </row>
    <row r="192" spans="3:11" ht="21" customHeight="1">
      <c r="C192" s="38"/>
      <c r="D192" s="38"/>
      <c r="E192" s="38"/>
      <c r="F192" s="38"/>
      <c r="G192" s="38"/>
      <c r="H192" s="38"/>
      <c r="I192" s="38"/>
      <c r="J192" s="38"/>
      <c r="K192" s="38"/>
    </row>
    <row r="193" spans="3:11" ht="21" customHeight="1">
      <c r="C193" s="38"/>
      <c r="D193" s="38"/>
      <c r="E193" s="38"/>
      <c r="F193" s="38"/>
      <c r="G193" s="38"/>
      <c r="H193" s="38"/>
      <c r="I193" s="38"/>
      <c r="J193" s="38"/>
      <c r="K193" s="38"/>
    </row>
    <row r="194" spans="3:11" ht="21" customHeight="1">
      <c r="C194" s="38"/>
      <c r="D194" s="38"/>
      <c r="E194" s="38"/>
      <c r="F194" s="38"/>
      <c r="G194" s="38"/>
      <c r="H194" s="38"/>
      <c r="I194" s="38"/>
      <c r="J194" s="38"/>
      <c r="K194" s="38"/>
    </row>
    <row r="195" spans="3:11" ht="21" customHeight="1">
      <c r="C195" s="38"/>
      <c r="D195" s="38"/>
      <c r="E195" s="38"/>
      <c r="F195" s="38"/>
      <c r="G195" s="38"/>
      <c r="H195" s="38"/>
      <c r="I195" s="38"/>
      <c r="J195" s="38"/>
      <c r="K195" s="38"/>
    </row>
    <row r="196" spans="3:11" ht="21" customHeight="1">
      <c r="C196" s="38"/>
      <c r="D196" s="38"/>
      <c r="E196" s="38"/>
      <c r="F196" s="38"/>
      <c r="G196" s="38"/>
      <c r="H196" s="38"/>
      <c r="I196" s="38"/>
      <c r="J196" s="38"/>
      <c r="K196" s="38"/>
    </row>
    <row r="197" spans="3:11" ht="21" customHeight="1">
      <c r="C197" s="38"/>
      <c r="D197" s="38"/>
      <c r="E197" s="38"/>
      <c r="F197" s="38"/>
      <c r="G197" s="38"/>
      <c r="H197" s="38"/>
      <c r="I197" s="38"/>
      <c r="J197" s="38"/>
      <c r="K197" s="38"/>
    </row>
    <row r="198" spans="3:11" ht="21" customHeight="1">
      <c r="C198" s="38"/>
      <c r="D198" s="38"/>
      <c r="E198" s="38"/>
      <c r="F198" s="38"/>
      <c r="G198" s="38"/>
      <c r="H198" s="38"/>
      <c r="I198" s="38"/>
      <c r="J198" s="38"/>
      <c r="K198" s="38"/>
    </row>
    <row r="199" spans="3:11" ht="21" customHeight="1">
      <c r="C199" s="38"/>
      <c r="D199" s="38"/>
      <c r="E199" s="38"/>
      <c r="F199" s="38"/>
      <c r="G199" s="38"/>
      <c r="H199" s="38"/>
      <c r="I199" s="38"/>
      <c r="J199" s="38"/>
      <c r="K199" s="38"/>
    </row>
    <row r="200" spans="3:11" ht="21" customHeight="1">
      <c r="C200" s="38"/>
      <c r="D200" s="38"/>
      <c r="E200" s="38"/>
      <c r="F200" s="38"/>
      <c r="G200" s="38"/>
      <c r="H200" s="38"/>
      <c r="I200" s="38"/>
      <c r="J200" s="38"/>
      <c r="K200" s="38"/>
    </row>
    <row r="201" spans="3:11" ht="21" customHeight="1">
      <c r="C201" s="38"/>
      <c r="D201" s="38"/>
      <c r="E201" s="38"/>
      <c r="F201" s="38"/>
      <c r="G201" s="38"/>
      <c r="H201" s="38"/>
      <c r="I201" s="38"/>
      <c r="J201" s="38"/>
      <c r="K201" s="38"/>
    </row>
    <row r="202" spans="3:11" ht="21" customHeight="1">
      <c r="C202" s="38"/>
      <c r="D202" s="38"/>
      <c r="E202" s="38"/>
      <c r="F202" s="38"/>
      <c r="G202" s="38"/>
      <c r="H202" s="38"/>
      <c r="I202" s="38"/>
      <c r="J202" s="38"/>
      <c r="K202" s="38"/>
    </row>
    <row r="203" spans="3:11" ht="21" customHeight="1">
      <c r="C203" s="38"/>
      <c r="D203" s="38"/>
      <c r="E203" s="38"/>
      <c r="F203" s="38"/>
      <c r="G203" s="38"/>
      <c r="H203" s="38"/>
      <c r="I203" s="38"/>
      <c r="J203" s="38"/>
      <c r="K203" s="38"/>
    </row>
    <row r="204" spans="3:11" ht="21" customHeight="1">
      <c r="C204" s="38"/>
      <c r="D204" s="38"/>
      <c r="E204" s="38"/>
      <c r="F204" s="38"/>
      <c r="G204" s="38"/>
      <c r="H204" s="38"/>
      <c r="I204" s="38"/>
      <c r="J204" s="38"/>
      <c r="K204" s="38"/>
    </row>
    <row r="205" spans="3:11" ht="21" customHeight="1">
      <c r="C205" s="38"/>
      <c r="D205" s="38"/>
      <c r="E205" s="38"/>
      <c r="F205" s="38"/>
      <c r="G205" s="38"/>
      <c r="H205" s="38"/>
      <c r="I205" s="38"/>
      <c r="J205" s="38"/>
      <c r="K205" s="38"/>
    </row>
    <row r="206" spans="3:11" ht="21" customHeight="1">
      <c r="C206" s="38"/>
      <c r="D206" s="38"/>
      <c r="E206" s="38"/>
      <c r="F206" s="38"/>
      <c r="G206" s="38"/>
      <c r="H206" s="38"/>
      <c r="I206" s="38"/>
      <c r="J206" s="38"/>
      <c r="K206" s="38"/>
    </row>
    <row r="207" spans="3:11" ht="21" customHeight="1">
      <c r="C207" s="38"/>
      <c r="D207" s="38"/>
      <c r="E207" s="38"/>
      <c r="F207" s="38"/>
      <c r="G207" s="38"/>
      <c r="H207" s="38"/>
      <c r="I207" s="38"/>
      <c r="J207" s="38"/>
      <c r="K207" s="38"/>
    </row>
    <row r="208" spans="3:11" ht="21" customHeight="1">
      <c r="C208" s="38"/>
      <c r="D208" s="38"/>
      <c r="E208" s="38"/>
      <c r="F208" s="38"/>
      <c r="G208" s="38"/>
      <c r="H208" s="38"/>
      <c r="I208" s="38"/>
      <c r="J208" s="38"/>
      <c r="K208" s="38"/>
    </row>
    <row r="209" spans="3:11" ht="21" customHeight="1">
      <c r="C209" s="38"/>
      <c r="D209" s="38"/>
      <c r="E209" s="38"/>
      <c r="F209" s="38"/>
      <c r="G209" s="38"/>
      <c r="H209" s="38"/>
      <c r="I209" s="38"/>
      <c r="J209" s="38"/>
      <c r="K209" s="38"/>
    </row>
    <row r="210" spans="3:11" ht="21" customHeight="1">
      <c r="C210" s="38"/>
      <c r="D210" s="38"/>
      <c r="E210" s="38"/>
      <c r="F210" s="38"/>
      <c r="G210" s="38"/>
      <c r="H210" s="38"/>
      <c r="I210" s="38"/>
      <c r="J210" s="38"/>
      <c r="K210" s="38"/>
    </row>
    <row r="211" spans="3:11" ht="21" customHeight="1">
      <c r="C211" s="38"/>
      <c r="D211" s="38"/>
      <c r="E211" s="38"/>
      <c r="F211" s="38"/>
      <c r="G211" s="38"/>
      <c r="H211" s="38"/>
      <c r="I211" s="38"/>
      <c r="J211" s="38"/>
      <c r="K211" s="38"/>
    </row>
    <row r="212" spans="3:11" ht="21" customHeight="1">
      <c r="C212" s="38"/>
      <c r="D212" s="38"/>
      <c r="E212" s="38"/>
      <c r="F212" s="38"/>
      <c r="G212" s="38"/>
      <c r="H212" s="38"/>
      <c r="I212" s="38"/>
      <c r="J212" s="38"/>
      <c r="K212" s="38"/>
    </row>
    <row r="213" spans="3:11" ht="21" customHeight="1">
      <c r="C213" s="38"/>
      <c r="D213" s="38"/>
      <c r="E213" s="38"/>
      <c r="F213" s="38"/>
      <c r="G213" s="38"/>
      <c r="H213" s="38"/>
      <c r="I213" s="38"/>
      <c r="J213" s="38"/>
      <c r="K213" s="38"/>
    </row>
    <row r="214" spans="3:11" ht="21" customHeight="1">
      <c r="C214" s="38"/>
      <c r="D214" s="38"/>
      <c r="E214" s="38"/>
      <c r="F214" s="38"/>
      <c r="G214" s="38"/>
      <c r="H214" s="38"/>
      <c r="I214" s="38"/>
      <c r="J214" s="38"/>
      <c r="K214" s="38"/>
    </row>
    <row r="215" spans="3:11" ht="21" customHeight="1">
      <c r="C215" s="38"/>
      <c r="D215" s="38"/>
      <c r="E215" s="38"/>
      <c r="F215" s="38"/>
      <c r="G215" s="38"/>
      <c r="H215" s="38"/>
      <c r="I215" s="38"/>
      <c r="J215" s="38"/>
      <c r="K215" s="38"/>
    </row>
    <row r="216" spans="3:11" ht="21" customHeight="1">
      <c r="C216" s="38"/>
      <c r="D216" s="38"/>
      <c r="E216" s="38"/>
      <c r="F216" s="38"/>
      <c r="G216" s="38"/>
      <c r="H216" s="38"/>
      <c r="I216" s="38"/>
      <c r="J216" s="38"/>
      <c r="K216" s="38"/>
    </row>
    <row r="217" spans="3:11" ht="21" customHeight="1">
      <c r="C217" s="38"/>
      <c r="D217" s="38"/>
      <c r="E217" s="38"/>
      <c r="F217" s="38"/>
      <c r="G217" s="38"/>
      <c r="H217" s="38"/>
      <c r="I217" s="38"/>
      <c r="J217" s="38"/>
      <c r="K217" s="38"/>
    </row>
    <row r="218" spans="3:11" ht="21" customHeight="1">
      <c r="C218" s="38"/>
      <c r="D218" s="38"/>
      <c r="E218" s="38"/>
      <c r="F218" s="38"/>
      <c r="G218" s="38"/>
      <c r="H218" s="38"/>
      <c r="I218" s="38"/>
      <c r="J218" s="38"/>
      <c r="K218" s="38"/>
    </row>
    <row r="219" spans="3:11" ht="21" customHeight="1">
      <c r="C219" s="38"/>
      <c r="D219" s="38"/>
      <c r="E219" s="38"/>
      <c r="F219" s="38"/>
      <c r="G219" s="38"/>
      <c r="H219" s="38"/>
      <c r="I219" s="38"/>
      <c r="J219" s="38"/>
      <c r="K219" s="38"/>
    </row>
    <row r="220" spans="3:11" ht="21" customHeight="1">
      <c r="C220" s="38"/>
      <c r="D220" s="38"/>
      <c r="E220" s="38"/>
      <c r="F220" s="38"/>
      <c r="G220" s="38"/>
      <c r="H220" s="38"/>
      <c r="I220" s="38"/>
      <c r="J220" s="38"/>
      <c r="K220" s="38"/>
    </row>
    <row r="221" spans="3:11" ht="21" customHeight="1">
      <c r="C221" s="38"/>
      <c r="D221" s="38"/>
      <c r="E221" s="38"/>
      <c r="F221" s="38"/>
      <c r="G221" s="38"/>
      <c r="H221" s="38"/>
      <c r="I221" s="38"/>
      <c r="J221" s="38"/>
      <c r="K221" s="38"/>
    </row>
    <row r="222" spans="3:11" ht="21" customHeight="1">
      <c r="C222" s="38"/>
      <c r="D222" s="38"/>
      <c r="E222" s="38"/>
      <c r="F222" s="38"/>
      <c r="G222" s="38"/>
      <c r="H222" s="38"/>
      <c r="I222" s="38"/>
      <c r="J222" s="38"/>
      <c r="K222" s="38"/>
    </row>
    <row r="223" spans="3:11" ht="21" customHeight="1">
      <c r="C223" s="38"/>
      <c r="D223" s="38"/>
      <c r="E223" s="38"/>
      <c r="F223" s="38"/>
      <c r="G223" s="38"/>
      <c r="H223" s="38"/>
      <c r="I223" s="38"/>
      <c r="J223" s="38"/>
      <c r="K223" s="38"/>
    </row>
    <row r="224" spans="3:11" ht="21" customHeight="1">
      <c r="C224" s="38"/>
      <c r="D224" s="38"/>
      <c r="E224" s="38"/>
      <c r="F224" s="38"/>
      <c r="G224" s="38"/>
      <c r="H224" s="38"/>
      <c r="I224" s="38"/>
      <c r="J224" s="38"/>
      <c r="K224" s="38"/>
    </row>
    <row r="225" spans="3:11" ht="21" customHeight="1">
      <c r="C225" s="38"/>
      <c r="D225" s="38"/>
      <c r="E225" s="38"/>
      <c r="F225" s="38"/>
      <c r="G225" s="38"/>
      <c r="H225" s="38"/>
      <c r="I225" s="38"/>
      <c r="J225" s="38"/>
      <c r="K225" s="38"/>
    </row>
  </sheetData>
  <mergeCells count="3">
    <mergeCell ref="A4:B5"/>
    <mergeCell ref="L4:M5"/>
    <mergeCell ref="C1:L1"/>
  </mergeCells>
  <printOptions/>
  <pageMargins left="0.73" right="0.23" top="0.86" bottom="0" header="0" footer="0"/>
  <pageSetup horizontalDpi="300" verticalDpi="300" orientation="landscape" paperSize="8" scale="75" r:id="rId1"/>
  <headerFooter alignWithMargins="0">
    <oddHeader>&amp;C
</oddHeader>
  </headerFooter>
  <rowBreaks count="3" manualBreakCount="3">
    <brk id="64" max="21" man="1"/>
    <brk id="120" max="21" man="1"/>
    <brk id="181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福山市</dc:creator>
  <cp:keywords/>
  <dc:description/>
  <cp:lastModifiedBy>福山市</cp:lastModifiedBy>
  <cp:lastPrinted>2007-03-22T02:00:54Z</cp:lastPrinted>
  <dcterms:modified xsi:type="dcterms:W3CDTF">2007-03-22T05:55:21Z</dcterms:modified>
  <cp:category/>
  <cp:version/>
  <cp:contentType/>
  <cp:contentStatus/>
</cp:coreProperties>
</file>