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2110000_管路整備課\管路整備課\22_資材担当\【02】資材審査承認制度\"/>
    </mc:Choice>
  </mc:AlternateContent>
  <bookViews>
    <workbookView xWindow="-15" yWindow="4170" windowWidth="19260" windowHeight="4110" tabRatio="928"/>
  </bookViews>
  <sheets>
    <sheet name="01_工事使用材料承認チェックリスト" sheetId="1" r:id="rId1"/>
    <sheet name="01_工事使用材料承認チェックリスト (例)" sheetId="12" r:id="rId2"/>
    <sheet name="02_指定承認品目一覧表" sheetId="8" r:id="rId3"/>
    <sheet name="03_福山市上下水道局水道承認材料一覧" sheetId="2" r:id="rId4"/>
    <sheet name="04_指定承認品目一覧表（製品別製作者）" sheetId="11" r:id="rId5"/>
    <sheet name="05_更新履歴" sheetId="13" r:id="rId6"/>
  </sheets>
  <definedNames>
    <definedName name="_xlnm._FilterDatabase" localSheetId="2" hidden="1">'02_指定承認品目一覧表'!$A$3:$K$75</definedName>
    <definedName name="_xlnm._FilterDatabase" localSheetId="3" hidden="1">'03_福山市上下水道局水道承認材料一覧'!$A$2:$AC$304</definedName>
    <definedName name="_xlnm._FilterDatabase" localSheetId="4" hidden="1">'04_指定承認品目一覧表（製品別製作者）'!$A$4:$M$241</definedName>
    <definedName name="_xlnm.Print_Area" localSheetId="0">'01_工事使用材料承認チェックリスト'!$A$1:$M$104</definedName>
    <definedName name="_xlnm.Print_Area" localSheetId="1">'01_工事使用材料承認チェックリスト (例)'!$A$1:$M$51</definedName>
    <definedName name="_xlnm.Print_Area" localSheetId="2">'02_指定承認品目一覧表'!$A$1:$K$96</definedName>
    <definedName name="_xlnm.Print_Area" localSheetId="3">'03_福山市上下水道局水道承認材料一覧'!$A$1:$O$290</definedName>
    <definedName name="_xlnm.Print_Area" localSheetId="4">'04_指定承認品目一覧表（製品別製作者）'!$A$1:$M$243</definedName>
    <definedName name="_xlnm.Print_Area" localSheetId="5">'05_更新履歴'!$A$1:$B$230</definedName>
    <definedName name="_xlnm.Print_Titles" localSheetId="0">'01_工事使用材料承認チェックリスト'!$1:$4</definedName>
    <definedName name="_xlnm.Print_Titles" localSheetId="1">'01_工事使用材料承認チェックリスト (例)'!$2:$5</definedName>
    <definedName name="_xlnm.Print_Titles" localSheetId="2">'02_指定承認品目一覧表'!$1:$3</definedName>
    <definedName name="_xlnm.Print_Titles" localSheetId="3">'03_福山市上下水道局水道承認材料一覧'!$1:$2</definedName>
    <definedName name="_xlnm.Print_Titles" localSheetId="4">'04_指定承認品目一覧表（製品別製作者）'!$1:$3</definedName>
    <definedName name="_xlnm.Print_Titles" localSheetId="5">'05_更新履歴'!$1:$2</definedName>
    <definedName name="製造業者等" localSheetId="1">'01_工事使用材料承認チェックリスト (例)'!$G$29:$G$57</definedName>
    <definedName name="製造業者等">'01_工事使用材料承認チェックリスト'!$G$28:$G$56</definedName>
  </definedNames>
  <calcPr calcId="162913"/>
</workbook>
</file>

<file path=xl/calcChain.xml><?xml version="1.0" encoding="utf-8"?>
<calcChain xmlns="http://schemas.openxmlformats.org/spreadsheetml/2006/main">
  <c r="A270" i="2" l="1"/>
  <c r="A289" i="2" l="1"/>
  <c r="A288" i="2"/>
  <c r="A287" i="2"/>
  <c r="A286" i="2"/>
  <c r="A284" i="2"/>
  <c r="A283" i="2"/>
  <c r="A282" i="2"/>
  <c r="A281" i="2"/>
  <c r="A280" i="2"/>
  <c r="A279" i="2"/>
  <c r="A277" i="2"/>
  <c r="A276" i="2"/>
  <c r="A275" i="2"/>
  <c r="A274" i="2"/>
  <c r="A272" i="2"/>
  <c r="A271" i="2"/>
  <c r="A269" i="2"/>
  <c r="A268" i="2"/>
  <c r="A266" i="2"/>
  <c r="A264" i="2"/>
  <c r="A263" i="2"/>
  <c r="A77" i="2" l="1"/>
  <c r="A81" i="2"/>
  <c r="A160" i="2" l="1"/>
  <c r="A176" i="2" l="1"/>
  <c r="A145" i="2" l="1"/>
  <c r="A147" i="2"/>
  <c r="A146" i="2"/>
  <c r="A143" i="2" l="1"/>
  <c r="A142" i="2"/>
  <c r="A139" i="2"/>
  <c r="A185" i="2" l="1"/>
  <c r="A106" i="2" l="1"/>
  <c r="M1" i="11" l="1"/>
  <c r="A67" i="2"/>
  <c r="A66" i="2"/>
  <c r="A68" i="2"/>
  <c r="A69" i="2"/>
  <c r="A170" i="2" l="1"/>
  <c r="A165" i="2"/>
  <c r="A177" i="2" l="1"/>
  <c r="A245" i="2" l="1"/>
  <c r="A244" i="2"/>
  <c r="A84" i="2" l="1"/>
  <c r="A114" i="2" l="1"/>
  <c r="A125" i="2"/>
  <c r="A124" i="2"/>
  <c r="A236" i="2"/>
  <c r="A235" i="2"/>
  <c r="A63" i="2"/>
  <c r="A82" i="2"/>
  <c r="A78" i="2" l="1"/>
  <c r="A213" i="2"/>
  <c r="A212" i="2"/>
  <c r="A214" i="2"/>
  <c r="N1" i="2" l="1"/>
  <c r="A257" i="2" l="1"/>
  <c r="J104" i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A136" i="2" l="1"/>
  <c r="A135" i="2"/>
  <c r="A134" i="2"/>
  <c r="A80" i="2" l="1"/>
  <c r="A76" i="2" l="1"/>
  <c r="A79" i="2"/>
  <c r="A111" i="2" l="1"/>
  <c r="A110" i="2"/>
  <c r="A109" i="2"/>
  <c r="A108" i="2" l="1"/>
  <c r="A107" i="2"/>
  <c r="A41" i="2" l="1"/>
  <c r="A42" i="2"/>
  <c r="A39" i="2"/>
  <c r="A40" i="2"/>
  <c r="A233" i="2" l="1"/>
  <c r="A232" i="2"/>
  <c r="A231" i="2"/>
  <c r="A230" i="2"/>
  <c r="A229" i="2"/>
  <c r="A101" i="2" l="1"/>
  <c r="A100" i="2"/>
  <c r="M8" i="1" l="1"/>
  <c r="L8" i="1"/>
  <c r="J8" i="1"/>
  <c r="H8" i="1"/>
  <c r="G8" i="1"/>
  <c r="B8" i="1"/>
  <c r="G7" i="1"/>
  <c r="D7" i="1"/>
  <c r="B7" i="1"/>
  <c r="M105" i="12"/>
  <c r="L105" i="12"/>
  <c r="J105" i="12"/>
  <c r="H105" i="12"/>
  <c r="G105" i="12"/>
  <c r="B105" i="12"/>
  <c r="G104" i="12"/>
  <c r="D104" i="12"/>
  <c r="B104" i="12"/>
  <c r="M103" i="12"/>
  <c r="L103" i="12"/>
  <c r="J103" i="12"/>
  <c r="H103" i="12"/>
  <c r="G103" i="12"/>
  <c r="B103" i="12"/>
  <c r="G102" i="12"/>
  <c r="D102" i="12"/>
  <c r="B102" i="12"/>
  <c r="M101" i="12"/>
  <c r="L101" i="12"/>
  <c r="J101" i="12"/>
  <c r="H101" i="12"/>
  <c r="G101" i="12"/>
  <c r="B101" i="12"/>
  <c r="G100" i="12"/>
  <c r="D100" i="12"/>
  <c r="B100" i="12"/>
  <c r="M99" i="12"/>
  <c r="L99" i="12"/>
  <c r="J99" i="12"/>
  <c r="H99" i="12"/>
  <c r="G99" i="12"/>
  <c r="B99" i="12"/>
  <c r="G98" i="12"/>
  <c r="D98" i="12"/>
  <c r="B98" i="12"/>
  <c r="M97" i="12"/>
  <c r="L97" i="12"/>
  <c r="J97" i="12"/>
  <c r="H97" i="12"/>
  <c r="G97" i="12"/>
  <c r="B97" i="12"/>
  <c r="G96" i="12"/>
  <c r="D96" i="12"/>
  <c r="B96" i="12"/>
  <c r="M95" i="12"/>
  <c r="L95" i="12"/>
  <c r="J95" i="12"/>
  <c r="H95" i="12"/>
  <c r="G95" i="12"/>
  <c r="B95" i="12"/>
  <c r="G94" i="12"/>
  <c r="D94" i="12"/>
  <c r="B94" i="12"/>
  <c r="M93" i="12"/>
  <c r="L93" i="12"/>
  <c r="J93" i="12"/>
  <c r="H93" i="12"/>
  <c r="G93" i="12"/>
  <c r="B93" i="12"/>
  <c r="G92" i="12"/>
  <c r="D92" i="12"/>
  <c r="B92" i="12"/>
  <c r="M91" i="12"/>
  <c r="L91" i="12"/>
  <c r="J91" i="12"/>
  <c r="H91" i="12"/>
  <c r="G91" i="12"/>
  <c r="B91" i="12"/>
  <c r="G90" i="12"/>
  <c r="D90" i="12"/>
  <c r="B90" i="12"/>
  <c r="M89" i="12"/>
  <c r="L89" i="12"/>
  <c r="J89" i="12"/>
  <c r="H89" i="12"/>
  <c r="G89" i="12"/>
  <c r="B89" i="12"/>
  <c r="G88" i="12"/>
  <c r="D88" i="12"/>
  <c r="B88" i="12"/>
  <c r="M87" i="12"/>
  <c r="L87" i="12"/>
  <c r="J87" i="12"/>
  <c r="H87" i="12"/>
  <c r="G87" i="12"/>
  <c r="B87" i="12"/>
  <c r="G86" i="12"/>
  <c r="D86" i="12"/>
  <c r="B86" i="12"/>
  <c r="M85" i="12"/>
  <c r="L85" i="12"/>
  <c r="J85" i="12"/>
  <c r="H85" i="12"/>
  <c r="G85" i="12"/>
  <c r="B85" i="12"/>
  <c r="G84" i="12"/>
  <c r="D84" i="12"/>
  <c r="B84" i="12"/>
  <c r="M83" i="12"/>
  <c r="L83" i="12"/>
  <c r="J83" i="12"/>
  <c r="H83" i="12"/>
  <c r="G83" i="12"/>
  <c r="B83" i="12"/>
  <c r="G82" i="12"/>
  <c r="D82" i="12"/>
  <c r="B82" i="12"/>
  <c r="M81" i="12"/>
  <c r="L81" i="12"/>
  <c r="J81" i="12"/>
  <c r="H81" i="12"/>
  <c r="G81" i="12"/>
  <c r="B81" i="12"/>
  <c r="G80" i="12"/>
  <c r="D80" i="12"/>
  <c r="B80" i="12"/>
  <c r="M79" i="12"/>
  <c r="L79" i="12"/>
  <c r="J79" i="12"/>
  <c r="H79" i="12"/>
  <c r="G79" i="12"/>
  <c r="B79" i="12"/>
  <c r="G78" i="12"/>
  <c r="D78" i="12"/>
  <c r="B78" i="12"/>
  <c r="M77" i="12"/>
  <c r="L77" i="12"/>
  <c r="J77" i="12"/>
  <c r="H77" i="12"/>
  <c r="G77" i="12"/>
  <c r="B77" i="12"/>
  <c r="G76" i="12"/>
  <c r="D76" i="12"/>
  <c r="B76" i="12"/>
  <c r="M75" i="12"/>
  <c r="L75" i="12"/>
  <c r="J75" i="12"/>
  <c r="H75" i="12"/>
  <c r="G75" i="12"/>
  <c r="B75" i="12"/>
  <c r="G74" i="12"/>
  <c r="D74" i="12"/>
  <c r="B74" i="12"/>
  <c r="M73" i="12"/>
  <c r="L73" i="12"/>
  <c r="J73" i="12"/>
  <c r="H73" i="12"/>
  <c r="G73" i="12"/>
  <c r="B73" i="12"/>
  <c r="G72" i="12"/>
  <c r="D72" i="12"/>
  <c r="B72" i="12"/>
  <c r="M71" i="12"/>
  <c r="L71" i="12"/>
  <c r="J71" i="12"/>
  <c r="H71" i="12"/>
  <c r="G71" i="12"/>
  <c r="B71" i="12"/>
  <c r="G70" i="12"/>
  <c r="D70" i="12"/>
  <c r="B70" i="12"/>
  <c r="M69" i="12"/>
  <c r="L69" i="12"/>
  <c r="J69" i="12"/>
  <c r="H69" i="12"/>
  <c r="G69" i="12"/>
  <c r="B69" i="12"/>
  <c r="G68" i="12"/>
  <c r="D68" i="12"/>
  <c r="B68" i="12"/>
  <c r="M67" i="12"/>
  <c r="L67" i="12"/>
  <c r="J67" i="12"/>
  <c r="H67" i="12"/>
  <c r="G67" i="12"/>
  <c r="B67" i="12"/>
  <c r="G66" i="12"/>
  <c r="D66" i="12"/>
  <c r="B66" i="12"/>
  <c r="M65" i="12"/>
  <c r="L65" i="12"/>
  <c r="J65" i="12"/>
  <c r="H65" i="12"/>
  <c r="G65" i="12"/>
  <c r="B65" i="12"/>
  <c r="G64" i="12"/>
  <c r="D64" i="12"/>
  <c r="B64" i="12"/>
  <c r="M63" i="12"/>
  <c r="L63" i="12"/>
  <c r="J63" i="12"/>
  <c r="H63" i="12"/>
  <c r="G63" i="12"/>
  <c r="B63" i="12"/>
  <c r="G62" i="12"/>
  <c r="D62" i="12"/>
  <c r="B62" i="12"/>
  <c r="M61" i="12"/>
  <c r="L61" i="12"/>
  <c r="J61" i="12"/>
  <c r="H61" i="12"/>
  <c r="G61" i="12"/>
  <c r="B61" i="12"/>
  <c r="G60" i="12"/>
  <c r="D60" i="12"/>
  <c r="B60" i="12"/>
  <c r="M59" i="12"/>
  <c r="L59" i="12"/>
  <c r="J59" i="12"/>
  <c r="H59" i="12"/>
  <c r="G59" i="12"/>
  <c r="B59" i="12"/>
  <c r="G58" i="12"/>
  <c r="D58" i="12"/>
  <c r="B58" i="12"/>
  <c r="M57" i="12"/>
  <c r="L57" i="12"/>
  <c r="J57" i="12"/>
  <c r="H57" i="12"/>
  <c r="G57" i="12"/>
  <c r="B57" i="12"/>
  <c r="G56" i="12"/>
  <c r="D56" i="12"/>
  <c r="B56" i="12"/>
  <c r="M55" i="12"/>
  <c r="L55" i="12"/>
  <c r="J55" i="12"/>
  <c r="H55" i="12"/>
  <c r="G55" i="12"/>
  <c r="B55" i="12"/>
  <c r="G54" i="12"/>
  <c r="D54" i="12"/>
  <c r="B54" i="12"/>
  <c r="M53" i="12"/>
  <c r="L53" i="12"/>
  <c r="J53" i="12"/>
  <c r="H53" i="12"/>
  <c r="G53" i="12"/>
  <c r="B53" i="12"/>
  <c r="G52" i="12"/>
  <c r="D52" i="12"/>
  <c r="B52" i="12"/>
  <c r="M51" i="12"/>
  <c r="L51" i="12"/>
  <c r="J51" i="12"/>
  <c r="H51" i="12"/>
  <c r="G51" i="12"/>
  <c r="B51" i="12"/>
  <c r="G50" i="12"/>
  <c r="D50" i="12"/>
  <c r="B50" i="12"/>
  <c r="M49" i="12"/>
  <c r="L49" i="12"/>
  <c r="J49" i="12"/>
  <c r="H49" i="12"/>
  <c r="G49" i="12"/>
  <c r="B49" i="12"/>
  <c r="G48" i="12"/>
  <c r="D48" i="12"/>
  <c r="B48" i="12"/>
  <c r="M47" i="12"/>
  <c r="L47" i="12"/>
  <c r="J47" i="12"/>
  <c r="H47" i="12"/>
  <c r="G47" i="12"/>
  <c r="B47" i="12"/>
  <c r="G46" i="12"/>
  <c r="D46" i="12"/>
  <c r="B46" i="12"/>
  <c r="M45" i="12"/>
  <c r="L45" i="12"/>
  <c r="J45" i="12"/>
  <c r="H45" i="12"/>
  <c r="G45" i="12"/>
  <c r="B45" i="12"/>
  <c r="G44" i="12"/>
  <c r="D44" i="12"/>
  <c r="B44" i="12"/>
  <c r="M43" i="12"/>
  <c r="L43" i="12"/>
  <c r="J43" i="12"/>
  <c r="H43" i="12"/>
  <c r="G43" i="12"/>
  <c r="B43" i="12"/>
  <c r="G42" i="12"/>
  <c r="D42" i="12"/>
  <c r="B42" i="12"/>
  <c r="M41" i="12"/>
  <c r="L41" i="12"/>
  <c r="J41" i="12"/>
  <c r="H41" i="12"/>
  <c r="G41" i="12"/>
  <c r="B41" i="12"/>
  <c r="G40" i="12"/>
  <c r="D40" i="12"/>
  <c r="B40" i="12"/>
  <c r="M39" i="12"/>
  <c r="L39" i="12"/>
  <c r="J39" i="12"/>
  <c r="H39" i="12"/>
  <c r="G39" i="12"/>
  <c r="B39" i="12"/>
  <c r="G38" i="12"/>
  <c r="D38" i="12"/>
  <c r="B38" i="12"/>
  <c r="M37" i="12"/>
  <c r="L37" i="12"/>
  <c r="J37" i="12"/>
  <c r="H37" i="12"/>
  <c r="G37" i="12"/>
  <c r="B37" i="12"/>
  <c r="G36" i="12"/>
  <c r="D36" i="12"/>
  <c r="B36" i="12"/>
  <c r="M35" i="12"/>
  <c r="L35" i="12"/>
  <c r="J35" i="12"/>
  <c r="H35" i="12"/>
  <c r="G35" i="12"/>
  <c r="B35" i="12"/>
  <c r="G34" i="12"/>
  <c r="D34" i="12"/>
  <c r="B34" i="12"/>
  <c r="M33" i="12"/>
  <c r="L33" i="12"/>
  <c r="J33" i="12"/>
  <c r="H33" i="12"/>
  <c r="G33" i="12"/>
  <c r="B33" i="12"/>
  <c r="G32" i="12"/>
  <c r="D32" i="12"/>
  <c r="B32" i="12"/>
  <c r="M31" i="12"/>
  <c r="L31" i="12"/>
  <c r="J31" i="12"/>
  <c r="H31" i="12"/>
  <c r="G31" i="12"/>
  <c r="B31" i="12"/>
  <c r="G30" i="12"/>
  <c r="D30" i="12"/>
  <c r="B30" i="12"/>
  <c r="M29" i="12"/>
  <c r="L29" i="12"/>
  <c r="J29" i="12"/>
  <c r="H29" i="12"/>
  <c r="G29" i="12"/>
  <c r="B29" i="12"/>
  <c r="G28" i="12"/>
  <c r="D28" i="12"/>
  <c r="B28" i="12"/>
  <c r="M27" i="12"/>
  <c r="L27" i="12"/>
  <c r="J27" i="12"/>
  <c r="H27" i="12"/>
  <c r="G27" i="12"/>
  <c r="B27" i="12"/>
  <c r="G26" i="12"/>
  <c r="D26" i="12"/>
  <c r="B26" i="12"/>
  <c r="M25" i="12"/>
  <c r="L25" i="12"/>
  <c r="J25" i="12"/>
  <c r="H25" i="12"/>
  <c r="G25" i="12"/>
  <c r="B25" i="12"/>
  <c r="G24" i="12"/>
  <c r="D24" i="12"/>
  <c r="B24" i="12"/>
  <c r="M23" i="12"/>
  <c r="L23" i="12"/>
  <c r="J23" i="12"/>
  <c r="H23" i="12"/>
  <c r="G23" i="12"/>
  <c r="B23" i="12"/>
  <c r="G22" i="12"/>
  <c r="D22" i="12"/>
  <c r="B22" i="12"/>
  <c r="M21" i="12"/>
  <c r="L21" i="12"/>
  <c r="J21" i="12"/>
  <c r="H21" i="12"/>
  <c r="G21" i="12"/>
  <c r="B21" i="12"/>
  <c r="G20" i="12"/>
  <c r="D20" i="12"/>
  <c r="B20" i="12"/>
  <c r="M19" i="12"/>
  <c r="L19" i="12"/>
  <c r="J19" i="12"/>
  <c r="H19" i="12"/>
  <c r="G19" i="12"/>
  <c r="B19" i="12"/>
  <c r="G18" i="12"/>
  <c r="D18" i="12"/>
  <c r="B18" i="12"/>
  <c r="L17" i="12"/>
  <c r="J17" i="12"/>
  <c r="H17" i="12"/>
  <c r="G17" i="12"/>
  <c r="M15" i="12"/>
  <c r="L15" i="12"/>
  <c r="J15" i="12"/>
  <c r="H15" i="12"/>
  <c r="G15" i="12"/>
  <c r="B15" i="12"/>
  <c r="G14" i="12"/>
  <c r="L13" i="12"/>
  <c r="J13" i="12"/>
  <c r="H13" i="12"/>
  <c r="G13" i="12"/>
  <c r="L11" i="12"/>
  <c r="J11" i="12"/>
  <c r="H11" i="12"/>
  <c r="G11" i="12"/>
  <c r="L9" i="12"/>
  <c r="J9" i="12"/>
  <c r="H9" i="12"/>
  <c r="G9" i="12"/>
  <c r="L7" i="12"/>
  <c r="J7" i="12"/>
  <c r="H7" i="12"/>
  <c r="G7" i="12"/>
  <c r="G10" i="1" l="1"/>
  <c r="A116" i="2"/>
  <c r="M12" i="1"/>
  <c r="M104" i="1"/>
  <c r="M102" i="1"/>
  <c r="M100" i="1"/>
  <c r="M98" i="1"/>
  <c r="M96" i="1"/>
  <c r="M94" i="1"/>
  <c r="M92" i="1"/>
  <c r="M90" i="1"/>
  <c r="M88" i="1"/>
  <c r="M86" i="1"/>
  <c r="M84" i="1"/>
  <c r="M82" i="1"/>
  <c r="M80" i="1"/>
  <c r="M78" i="1"/>
  <c r="M76" i="1"/>
  <c r="M74" i="1"/>
  <c r="M72" i="1"/>
  <c r="M70" i="1"/>
  <c r="M68" i="1"/>
  <c r="M66" i="1"/>
  <c r="M64" i="1"/>
  <c r="M62" i="1"/>
  <c r="M60" i="1"/>
  <c r="M58" i="1"/>
  <c r="M56" i="1"/>
  <c r="M54" i="1"/>
  <c r="M52" i="1"/>
  <c r="M50" i="1"/>
  <c r="M48" i="1"/>
  <c r="M46" i="1"/>
  <c r="M44" i="1"/>
  <c r="M42" i="1"/>
  <c r="M40" i="1"/>
  <c r="M38" i="1"/>
  <c r="M36" i="1"/>
  <c r="M34" i="1"/>
  <c r="M32" i="1"/>
  <c r="M30" i="1"/>
  <c r="M28" i="1"/>
  <c r="M26" i="1"/>
  <c r="M24" i="1"/>
  <c r="M22" i="1"/>
  <c r="M20" i="1"/>
  <c r="M18" i="1"/>
  <c r="M16" i="1"/>
  <c r="M14" i="1"/>
  <c r="A23" i="2"/>
  <c r="A21" i="2"/>
  <c r="A261" i="2"/>
  <c r="A260" i="2"/>
  <c r="A256" i="2"/>
  <c r="A255" i="2"/>
  <c r="A253" i="2"/>
  <c r="A252" i="2"/>
  <c r="A251" i="2"/>
  <c r="A247" i="2"/>
  <c r="A243" i="2"/>
  <c r="A242" i="2"/>
  <c r="A241" i="2"/>
  <c r="A240" i="2"/>
  <c r="A239" i="2"/>
  <c r="A238" i="2"/>
  <c r="A227" i="2"/>
  <c r="A226" i="2"/>
  <c r="A225" i="2"/>
  <c r="A224" i="2"/>
  <c r="A223" i="2"/>
  <c r="A220" i="2"/>
  <c r="A218" i="2"/>
  <c r="A217" i="2"/>
  <c r="A216" i="2"/>
  <c r="A210" i="2"/>
  <c r="A208" i="2"/>
  <c r="A206" i="2"/>
  <c r="A205" i="2"/>
  <c r="A203" i="2"/>
  <c r="A202" i="2"/>
  <c r="A200" i="2"/>
  <c r="A199" i="2"/>
  <c r="A198" i="2"/>
  <c r="A196" i="2"/>
  <c r="A195" i="2"/>
  <c r="A194" i="2"/>
  <c r="A189" i="2"/>
  <c r="A187" i="2"/>
  <c r="A184" i="2"/>
  <c r="A183" i="2"/>
  <c r="A182" i="2"/>
  <c r="A181" i="2"/>
  <c r="A175" i="2"/>
  <c r="A174" i="2"/>
  <c r="A173" i="2"/>
  <c r="A172" i="2"/>
  <c r="A168" i="2"/>
  <c r="A167" i="2"/>
  <c r="A164" i="2"/>
  <c r="A162" i="2"/>
  <c r="A161" i="2"/>
  <c r="A159" i="2"/>
  <c r="A158" i="2"/>
  <c r="A157" i="2"/>
  <c r="A156" i="2"/>
  <c r="A154" i="2"/>
  <c r="A153" i="2"/>
  <c r="A152" i="2"/>
  <c r="A149" i="2"/>
  <c r="A140" i="2"/>
  <c r="A138" i="2"/>
  <c r="A133" i="2"/>
  <c r="A132" i="2"/>
  <c r="A131" i="2"/>
  <c r="A128" i="2"/>
  <c r="A127" i="2"/>
  <c r="A123" i="2"/>
  <c r="A119" i="2"/>
  <c r="A118" i="2"/>
  <c r="A117" i="2"/>
  <c r="A115" i="2"/>
  <c r="A113" i="2"/>
  <c r="A103" i="2"/>
  <c r="A99" i="2"/>
  <c r="A98" i="2"/>
  <c r="A97" i="2"/>
  <c r="A95" i="2"/>
  <c r="A94" i="2"/>
  <c r="A93" i="2"/>
  <c r="A92" i="2"/>
  <c r="A90" i="2"/>
  <c r="A89" i="2"/>
  <c r="A87" i="2"/>
  <c r="A85" i="2"/>
  <c r="A75" i="2"/>
  <c r="A74" i="2"/>
  <c r="A65" i="2"/>
  <c r="A62" i="2"/>
  <c r="A61" i="2"/>
  <c r="A58" i="2"/>
  <c r="A57" i="2"/>
  <c r="A56" i="2"/>
  <c r="A55" i="2"/>
  <c r="A53" i="2"/>
  <c r="A52" i="2"/>
  <c r="A51" i="2"/>
  <c r="A50" i="2"/>
  <c r="A49" i="2"/>
  <c r="A48" i="2"/>
  <c r="A47" i="2"/>
  <c r="A46" i="2"/>
  <c r="A45" i="2"/>
  <c r="A44" i="2"/>
  <c r="A38" i="2"/>
  <c r="A37" i="2"/>
  <c r="A36" i="2"/>
  <c r="A35" i="2"/>
  <c r="A33" i="2"/>
  <c r="A32" i="2"/>
  <c r="A31" i="2"/>
  <c r="A30" i="2"/>
  <c r="A29" i="2"/>
  <c r="A28" i="2"/>
  <c r="A26" i="2"/>
  <c r="A25" i="2"/>
  <c r="A24" i="2"/>
  <c r="A4" i="2"/>
  <c r="A3" i="2"/>
  <c r="A259" i="2"/>
  <c r="A254" i="2"/>
  <c r="A249" i="2"/>
  <c r="A222" i="2"/>
  <c r="A219" i="2"/>
  <c r="A209" i="2"/>
  <c r="A197" i="2"/>
  <c r="A193" i="2"/>
  <c r="A192" i="2"/>
  <c r="A191" i="2"/>
  <c r="A180" i="2"/>
  <c r="A179" i="2"/>
  <c r="A163" i="2"/>
  <c r="A155" i="2"/>
  <c r="A150" i="2"/>
  <c r="A141" i="2"/>
  <c r="A129" i="2"/>
  <c r="A105" i="2"/>
  <c r="A96" i="2"/>
  <c r="A91" i="2"/>
  <c r="A72" i="2"/>
  <c r="A71" i="2"/>
  <c r="A59" i="2"/>
  <c r="A54" i="2"/>
  <c r="A34" i="2"/>
  <c r="A27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L104" i="1"/>
  <c r="H104" i="1"/>
  <c r="L102" i="1"/>
  <c r="H102" i="1"/>
  <c r="L100" i="1"/>
  <c r="H100" i="1"/>
  <c r="L98" i="1"/>
  <c r="H98" i="1"/>
  <c r="L96" i="1"/>
  <c r="H96" i="1"/>
  <c r="L94" i="1"/>
  <c r="H94" i="1"/>
  <c r="L92" i="1"/>
  <c r="H92" i="1"/>
  <c r="L90" i="1"/>
  <c r="H90" i="1"/>
  <c r="L88" i="1"/>
  <c r="H88" i="1"/>
  <c r="L86" i="1"/>
  <c r="H86" i="1"/>
  <c r="L84" i="1"/>
  <c r="H84" i="1"/>
  <c r="L82" i="1"/>
  <c r="H82" i="1"/>
  <c r="L80" i="1"/>
  <c r="H80" i="1"/>
  <c r="L78" i="1"/>
  <c r="H78" i="1"/>
  <c r="L76" i="1"/>
  <c r="H76" i="1"/>
  <c r="L74" i="1"/>
  <c r="H74" i="1"/>
  <c r="L72" i="1"/>
  <c r="H72" i="1"/>
  <c r="L70" i="1"/>
  <c r="H70" i="1"/>
  <c r="L68" i="1"/>
  <c r="H68" i="1"/>
  <c r="L66" i="1"/>
  <c r="H66" i="1"/>
  <c r="L64" i="1"/>
  <c r="H64" i="1"/>
  <c r="L62" i="1"/>
  <c r="H62" i="1"/>
  <c r="L60" i="1"/>
  <c r="H60" i="1"/>
  <c r="L58" i="1"/>
  <c r="H58" i="1"/>
  <c r="L56" i="1"/>
  <c r="H56" i="1"/>
  <c r="L54" i="1"/>
  <c r="H54" i="1"/>
  <c r="L52" i="1"/>
  <c r="H52" i="1"/>
  <c r="L50" i="1"/>
  <c r="H50" i="1"/>
  <c r="L48" i="1"/>
  <c r="H48" i="1"/>
  <c r="L46" i="1"/>
  <c r="H46" i="1"/>
  <c r="L44" i="1"/>
  <c r="H44" i="1"/>
  <c r="L42" i="1"/>
  <c r="H42" i="1"/>
  <c r="L40" i="1"/>
  <c r="H40" i="1"/>
  <c r="L38" i="1"/>
  <c r="H38" i="1"/>
  <c r="L36" i="1"/>
  <c r="H36" i="1"/>
  <c r="L34" i="1"/>
  <c r="H34" i="1"/>
  <c r="L32" i="1"/>
  <c r="H32" i="1"/>
  <c r="L30" i="1"/>
  <c r="H30" i="1"/>
  <c r="L28" i="1"/>
  <c r="H28" i="1"/>
  <c r="L26" i="1"/>
  <c r="H26" i="1"/>
  <c r="L24" i="1"/>
  <c r="H24" i="1"/>
  <c r="L22" i="1"/>
  <c r="H22" i="1"/>
  <c r="L20" i="1"/>
  <c r="H20" i="1"/>
  <c r="L18" i="1"/>
  <c r="H18" i="1"/>
  <c r="L16" i="1"/>
  <c r="H16" i="1"/>
  <c r="L14" i="1"/>
  <c r="H14" i="1"/>
  <c r="L12" i="1"/>
  <c r="H12" i="1"/>
  <c r="L10" i="1"/>
  <c r="H10" i="1"/>
  <c r="D16" i="12" l="1"/>
  <c r="D12" i="12"/>
  <c r="G10" i="12"/>
  <c r="B16" i="12"/>
  <c r="B12" i="12"/>
  <c r="B8" i="12"/>
  <c r="B17" i="12"/>
  <c r="B13" i="12"/>
  <c r="M11" i="12"/>
  <c r="B10" i="12"/>
  <c r="M7" i="12"/>
  <c r="B6" i="12"/>
  <c r="B11" i="12"/>
  <c r="B7" i="12"/>
  <c r="G6" i="12"/>
  <c r="M13" i="12"/>
  <c r="D10" i="12"/>
  <c r="D6" i="12"/>
  <c r="G16" i="12"/>
  <c r="G12" i="12"/>
  <c r="M9" i="12"/>
  <c r="G8" i="12"/>
  <c r="M17" i="12"/>
  <c r="G5" i="1"/>
  <c r="M10" i="1"/>
  <c r="M6" i="1"/>
  <c r="G104" i="1"/>
  <c r="B104" i="1"/>
  <c r="G103" i="1"/>
  <c r="D103" i="1"/>
  <c r="B103" i="1"/>
  <c r="G102" i="1"/>
  <c r="B102" i="1"/>
  <c r="G101" i="1"/>
  <c r="D101" i="1"/>
  <c r="B101" i="1"/>
  <c r="G100" i="1"/>
  <c r="B100" i="1"/>
  <c r="G99" i="1"/>
  <c r="D99" i="1"/>
  <c r="B99" i="1"/>
  <c r="G98" i="1"/>
  <c r="B98" i="1"/>
  <c r="G97" i="1"/>
  <c r="D97" i="1"/>
  <c r="B97" i="1"/>
  <c r="G96" i="1"/>
  <c r="B96" i="1"/>
  <c r="G95" i="1"/>
  <c r="D95" i="1"/>
  <c r="B95" i="1"/>
  <c r="G94" i="1"/>
  <c r="B94" i="1"/>
  <c r="G93" i="1"/>
  <c r="D93" i="1"/>
  <c r="B93" i="1"/>
  <c r="G92" i="1"/>
  <c r="B92" i="1"/>
  <c r="G91" i="1"/>
  <c r="D91" i="1"/>
  <c r="B91" i="1"/>
  <c r="G90" i="1"/>
  <c r="B90" i="1"/>
  <c r="G89" i="1"/>
  <c r="D89" i="1"/>
  <c r="B89" i="1"/>
  <c r="G88" i="1"/>
  <c r="B88" i="1"/>
  <c r="G87" i="1"/>
  <c r="D87" i="1"/>
  <c r="B87" i="1"/>
  <c r="G86" i="1"/>
  <c r="B86" i="1"/>
  <c r="G85" i="1"/>
  <c r="D85" i="1"/>
  <c r="B85" i="1"/>
  <c r="G84" i="1"/>
  <c r="B84" i="1"/>
  <c r="G83" i="1"/>
  <c r="D83" i="1"/>
  <c r="B83" i="1"/>
  <c r="G82" i="1"/>
  <c r="B82" i="1"/>
  <c r="G81" i="1"/>
  <c r="D81" i="1"/>
  <c r="B81" i="1"/>
  <c r="G80" i="1"/>
  <c r="B80" i="1"/>
  <c r="G79" i="1"/>
  <c r="D79" i="1"/>
  <c r="B79" i="1"/>
  <c r="G78" i="1"/>
  <c r="B78" i="1"/>
  <c r="G77" i="1"/>
  <c r="D77" i="1"/>
  <c r="B77" i="1"/>
  <c r="G76" i="1"/>
  <c r="B76" i="1"/>
  <c r="G75" i="1"/>
  <c r="D75" i="1"/>
  <c r="B75" i="1"/>
  <c r="G74" i="1"/>
  <c r="B74" i="1"/>
  <c r="G73" i="1"/>
  <c r="D73" i="1"/>
  <c r="B73" i="1"/>
  <c r="G72" i="1"/>
  <c r="B72" i="1"/>
  <c r="G71" i="1"/>
  <c r="D71" i="1"/>
  <c r="B71" i="1"/>
  <c r="G70" i="1"/>
  <c r="B70" i="1"/>
  <c r="G69" i="1"/>
  <c r="D69" i="1"/>
  <c r="B69" i="1"/>
  <c r="G68" i="1"/>
  <c r="B68" i="1"/>
  <c r="G67" i="1"/>
  <c r="D67" i="1"/>
  <c r="B67" i="1"/>
  <c r="G66" i="1"/>
  <c r="B66" i="1"/>
  <c r="G65" i="1"/>
  <c r="D65" i="1"/>
  <c r="B65" i="1"/>
  <c r="G64" i="1"/>
  <c r="B64" i="1"/>
  <c r="G63" i="1"/>
  <c r="D63" i="1"/>
  <c r="B63" i="1"/>
  <c r="G62" i="1"/>
  <c r="B62" i="1"/>
  <c r="G61" i="1"/>
  <c r="D61" i="1"/>
  <c r="B61" i="1"/>
  <c r="G60" i="1"/>
  <c r="B60" i="1"/>
  <c r="G59" i="1"/>
  <c r="D59" i="1"/>
  <c r="B59" i="1"/>
  <c r="G58" i="1"/>
  <c r="B58" i="1"/>
  <c r="G57" i="1"/>
  <c r="D57" i="1"/>
  <c r="B57" i="1"/>
  <c r="G56" i="1"/>
  <c r="B56" i="1"/>
  <c r="G55" i="1"/>
  <c r="D55" i="1"/>
  <c r="B55" i="1"/>
  <c r="G54" i="1"/>
  <c r="B54" i="1"/>
  <c r="G53" i="1"/>
  <c r="D53" i="1"/>
  <c r="B53" i="1"/>
  <c r="G52" i="1"/>
  <c r="B52" i="1"/>
  <c r="G51" i="1"/>
  <c r="D51" i="1"/>
  <c r="B51" i="1"/>
  <c r="G50" i="1"/>
  <c r="B50" i="1"/>
  <c r="G49" i="1"/>
  <c r="D49" i="1"/>
  <c r="B49" i="1"/>
  <c r="G48" i="1"/>
  <c r="B48" i="1"/>
  <c r="G47" i="1"/>
  <c r="D47" i="1"/>
  <c r="B47" i="1"/>
  <c r="G46" i="1"/>
  <c r="B46" i="1"/>
  <c r="G45" i="1"/>
  <c r="D45" i="1"/>
  <c r="B45" i="1"/>
  <c r="G44" i="1"/>
  <c r="B44" i="1"/>
  <c r="G43" i="1"/>
  <c r="D43" i="1"/>
  <c r="B43" i="1"/>
  <c r="G42" i="1"/>
  <c r="B42" i="1"/>
  <c r="G41" i="1"/>
  <c r="D41" i="1"/>
  <c r="B41" i="1"/>
  <c r="G40" i="1"/>
  <c r="B40" i="1"/>
  <c r="G39" i="1"/>
  <c r="D39" i="1"/>
  <c r="B39" i="1"/>
  <c r="G38" i="1"/>
  <c r="B38" i="1"/>
  <c r="G37" i="1"/>
  <c r="D37" i="1"/>
  <c r="B37" i="1"/>
  <c r="G36" i="1"/>
  <c r="B36" i="1"/>
  <c r="G35" i="1"/>
  <c r="D35" i="1"/>
  <c r="B35" i="1"/>
  <c r="G34" i="1"/>
  <c r="B34" i="1"/>
  <c r="G33" i="1"/>
  <c r="D33" i="1"/>
  <c r="B33" i="1"/>
  <c r="G32" i="1"/>
  <c r="B32" i="1"/>
  <c r="G31" i="1"/>
  <c r="D31" i="1"/>
  <c r="B31" i="1"/>
  <c r="G30" i="1"/>
  <c r="B30" i="1"/>
  <c r="G29" i="1"/>
  <c r="D29" i="1"/>
  <c r="B29" i="1"/>
  <c r="G28" i="1"/>
  <c r="B28" i="1"/>
  <c r="G27" i="1"/>
  <c r="D27" i="1"/>
  <c r="B27" i="1"/>
  <c r="G26" i="1"/>
  <c r="B26" i="1"/>
  <c r="G25" i="1"/>
  <c r="D25" i="1"/>
  <c r="B25" i="1"/>
  <c r="G24" i="1"/>
  <c r="B24" i="1"/>
  <c r="G23" i="1"/>
  <c r="D23" i="1"/>
  <c r="B23" i="1"/>
  <c r="G22" i="1"/>
  <c r="B22" i="1"/>
  <c r="G21" i="1"/>
  <c r="D21" i="1"/>
  <c r="B21" i="1"/>
  <c r="G20" i="1"/>
  <c r="B20" i="1"/>
  <c r="G19" i="1"/>
  <c r="D19" i="1"/>
  <c r="B19" i="1"/>
  <c r="G18" i="1"/>
  <c r="B18" i="1"/>
  <c r="G17" i="1"/>
  <c r="D17" i="1"/>
  <c r="B17" i="1"/>
  <c r="G16" i="1"/>
  <c r="B16" i="1"/>
  <c r="G15" i="1"/>
  <c r="D15" i="1"/>
  <c r="B15" i="1"/>
  <c r="G14" i="1"/>
  <c r="G12" i="1"/>
  <c r="L6" i="1"/>
  <c r="J6" i="1"/>
  <c r="H6" i="1"/>
  <c r="G6" i="1"/>
  <c r="B6" i="1" l="1"/>
  <c r="B11" i="1"/>
  <c r="B5" i="1"/>
  <c r="D13" i="1"/>
  <c r="G11" i="1"/>
  <c r="B10" i="1"/>
  <c r="B9" i="1"/>
  <c r="D5" i="1"/>
  <c r="B12" i="1"/>
  <c r="D11" i="1"/>
  <c r="G9" i="1"/>
  <c r="B14" i="1"/>
  <c r="B13" i="1"/>
  <c r="D9" i="1"/>
  <c r="G13" i="1"/>
</calcChain>
</file>

<file path=xl/comments1.xml><?xml version="1.0" encoding="utf-8"?>
<comments xmlns="http://schemas.openxmlformats.org/spreadsheetml/2006/main">
  <authors>
    <author>f09867</author>
  </authors>
  <commentList>
    <comment ref="M3" authorId="0" shapeId="0">
      <text>
        <r>
          <rPr>
            <b/>
            <sz val="9"/>
            <color indexed="9"/>
            <rFont val="ＭＳ Ｐゴシック"/>
            <family val="3"/>
            <charset val="128"/>
          </rPr>
          <t>【自動】下段：規格及び備考</t>
        </r>
      </text>
    </comment>
    <comment ref="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【水道用承認材料一覧より入力】
シート「03_…」を基に入力コードを入力</t>
        </r>
      </text>
    </comment>
    <comment ref="B4" authorId="0" shapeId="0">
      <text>
        <r>
          <rPr>
            <b/>
            <sz val="9"/>
            <color indexed="9"/>
            <rFont val="ＭＳ Ｐゴシック"/>
            <family val="3"/>
            <charset val="128"/>
          </rPr>
          <t>【自動入力】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【設計書より入力】
メーカーの製品名
口径
規格等</t>
        </r>
      </text>
    </comment>
    <comment ref="D4" authorId="0" shapeId="0">
      <text>
        <r>
          <rPr>
            <b/>
            <sz val="9"/>
            <color indexed="9"/>
            <rFont val="ＭＳ Ｐゴシック"/>
            <family val="3"/>
            <charset val="128"/>
          </rPr>
          <t>【自動入力】</t>
        </r>
      </text>
    </commen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【設計書より入力】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>【入力】</t>
        </r>
        <r>
          <rPr>
            <sz val="6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>
      <text>
        <r>
          <rPr>
            <b/>
            <sz val="9"/>
            <color indexed="9"/>
            <rFont val="ＭＳ Ｐゴシック"/>
            <family val="3"/>
            <charset val="128"/>
          </rPr>
          <t>【自動入力】</t>
        </r>
      </text>
    </comment>
    <comment ref="H4" authorId="0" shapeId="0">
      <text>
        <r>
          <rPr>
            <b/>
            <sz val="9"/>
            <color indexed="9"/>
            <rFont val="ＭＳ Ｐゴシック"/>
            <family val="3"/>
            <charset val="128"/>
          </rPr>
          <t>【自動入力】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【入力】上段：局承認又は承認図等</t>
        </r>
      </text>
    </comment>
  </commentList>
</comments>
</file>

<file path=xl/sharedStrings.xml><?xml version="1.0" encoding="utf-8"?>
<sst xmlns="http://schemas.openxmlformats.org/spreadsheetml/2006/main" count="5500" uniqueCount="903">
  <si>
    <t>単位</t>
    <rPh sb="0" eb="2">
      <t>タンイ</t>
    </rPh>
    <phoneticPr fontId="1"/>
  </si>
  <si>
    <t>数量</t>
    <rPh sb="0" eb="2">
      <t>スウリョウ</t>
    </rPh>
    <phoneticPr fontId="1"/>
  </si>
  <si>
    <t>承認チェック</t>
    <rPh sb="0" eb="2">
      <t>ショウニン</t>
    </rPh>
    <phoneticPr fontId="1"/>
  </si>
  <si>
    <t>製作者</t>
    <rPh sb="0" eb="3">
      <t>セイサクシャ</t>
    </rPh>
    <phoneticPr fontId="1"/>
  </si>
  <si>
    <t>区分</t>
    <rPh sb="0" eb="2">
      <t>クブン</t>
    </rPh>
    <phoneticPr fontId="1"/>
  </si>
  <si>
    <t>種別</t>
    <rPh sb="0" eb="2">
      <t>シュベツ</t>
    </rPh>
    <phoneticPr fontId="1"/>
  </si>
  <si>
    <t>備考</t>
    <rPh sb="0" eb="2">
      <t>ビコウ</t>
    </rPh>
    <phoneticPr fontId="1"/>
  </si>
  <si>
    <t>直管</t>
    <rPh sb="0" eb="1">
      <t>チョク</t>
    </rPh>
    <rPh sb="1" eb="2">
      <t>カン</t>
    </rPh>
    <phoneticPr fontId="1"/>
  </si>
  <si>
    <t>NS形</t>
    <rPh sb="2" eb="3">
      <t>ケイ</t>
    </rPh>
    <phoneticPr fontId="1"/>
  </si>
  <si>
    <t>φ75～250</t>
    <phoneticPr fontId="1"/>
  </si>
  <si>
    <t>製作者
番号</t>
    <rPh sb="0" eb="3">
      <t>セイサクシャ</t>
    </rPh>
    <rPh sb="4" eb="6">
      <t>バンゴウ</t>
    </rPh>
    <phoneticPr fontId="1"/>
  </si>
  <si>
    <t>大分類
番号</t>
    <rPh sb="0" eb="3">
      <t>ダイブンルイ</t>
    </rPh>
    <rPh sb="4" eb="6">
      <t>バンゴウ</t>
    </rPh>
    <phoneticPr fontId="1"/>
  </si>
  <si>
    <t>品目
番号</t>
    <rPh sb="0" eb="2">
      <t>ヒンモク</t>
    </rPh>
    <rPh sb="3" eb="5">
      <t>バンゴウ</t>
    </rPh>
    <phoneticPr fontId="1"/>
  </si>
  <si>
    <t>承認
番号</t>
    <rPh sb="0" eb="2">
      <t>ショウニン</t>
    </rPh>
    <rPh sb="3" eb="5">
      <t>バンゴウ</t>
    </rPh>
    <phoneticPr fontId="1"/>
  </si>
  <si>
    <t>D</t>
    <phoneticPr fontId="1"/>
  </si>
  <si>
    <t>本</t>
    <rPh sb="0" eb="1">
      <t>ホン</t>
    </rPh>
    <phoneticPr fontId="1"/>
  </si>
  <si>
    <t>基</t>
    <rPh sb="0" eb="1">
      <t>キ</t>
    </rPh>
    <phoneticPr fontId="1"/>
  </si>
  <si>
    <t>内面ｴﾎﾟｷｼ樹脂粉体塗装</t>
    <rPh sb="0" eb="2">
      <t>ナイメン</t>
    </rPh>
    <rPh sb="7" eb="9">
      <t>ジュシ</t>
    </rPh>
    <rPh sb="9" eb="10">
      <t>タイ</t>
    </rPh>
    <rPh sb="10" eb="12">
      <t>トソウ</t>
    </rPh>
    <phoneticPr fontId="1"/>
  </si>
  <si>
    <t>水道用ﾀﾞｸﾀｲﾙ鋳鉄管</t>
    <rPh sb="0" eb="3">
      <t>スイドウヨウ</t>
    </rPh>
    <rPh sb="9" eb="12">
      <t>チュウテツカン</t>
    </rPh>
    <phoneticPr fontId="1"/>
  </si>
  <si>
    <t>NS形</t>
    <rPh sb="2" eb="3">
      <t>ガタ</t>
    </rPh>
    <phoneticPr fontId="1"/>
  </si>
  <si>
    <t>K形</t>
    <rPh sb="1" eb="2">
      <t>ガタ</t>
    </rPh>
    <phoneticPr fontId="1"/>
  </si>
  <si>
    <t>日本鋳鉄管㈱</t>
    <rPh sb="0" eb="2">
      <t>ニホン</t>
    </rPh>
    <rPh sb="2" eb="4">
      <t>チュウテツ</t>
    </rPh>
    <rPh sb="4" eb="5">
      <t>カン</t>
    </rPh>
    <phoneticPr fontId="1"/>
  </si>
  <si>
    <t>朝日鋳工㈱</t>
    <rPh sb="0" eb="2">
      <t>アサヒ</t>
    </rPh>
    <rPh sb="2" eb="4">
      <t>チュウコウ</t>
    </rPh>
    <phoneticPr fontId="1"/>
  </si>
  <si>
    <t>㈱岡本</t>
    <rPh sb="1" eb="3">
      <t>オカモト</t>
    </rPh>
    <phoneticPr fontId="1"/>
  </si>
  <si>
    <t>㈱村瀬鉄工所</t>
    <rPh sb="1" eb="3">
      <t>ムラセ</t>
    </rPh>
    <rPh sb="3" eb="6">
      <t>テッコウショ</t>
    </rPh>
    <phoneticPr fontId="1"/>
  </si>
  <si>
    <t>山岡鉄管㈱</t>
    <rPh sb="0" eb="2">
      <t>ヤマオカ</t>
    </rPh>
    <rPh sb="2" eb="4">
      <t>テッカン</t>
    </rPh>
    <phoneticPr fontId="1"/>
  </si>
  <si>
    <t>ﾓﾙﾀﾙﾗｲﾆﾝｸﾞ</t>
    <phoneticPr fontId="1"/>
  </si>
  <si>
    <t>異形管</t>
    <rPh sb="0" eb="2">
      <t>イケイ</t>
    </rPh>
    <rPh sb="2" eb="3">
      <t>カン</t>
    </rPh>
    <phoneticPr fontId="1"/>
  </si>
  <si>
    <t>仕切弁</t>
    <rPh sb="0" eb="2">
      <t>シキリ</t>
    </rPh>
    <rPh sb="2" eb="3">
      <t>ベン</t>
    </rPh>
    <phoneticPr fontId="1"/>
  </si>
  <si>
    <t>工事名：</t>
    <rPh sb="0" eb="2">
      <t>コウジ</t>
    </rPh>
    <rPh sb="2" eb="3">
      <t>メイ</t>
    </rPh>
    <phoneticPr fontId="4"/>
  </si>
  <si>
    <t>番号</t>
    <rPh sb="0" eb="2">
      <t>バンゴウ</t>
    </rPh>
    <phoneticPr fontId="1"/>
  </si>
  <si>
    <t>日本ﾌﾟﾗｽﾁｯｸ工業㈱</t>
    <rPh sb="0" eb="2">
      <t>ニホン</t>
    </rPh>
    <rPh sb="9" eb="11">
      <t>コウギョウ</t>
    </rPh>
    <phoneticPr fontId="1"/>
  </si>
  <si>
    <t>宮部鉄工㈱</t>
    <rPh sb="0" eb="2">
      <t>ミヤベ</t>
    </rPh>
    <rPh sb="2" eb="4">
      <t>テッコウ</t>
    </rPh>
    <phoneticPr fontId="1"/>
  </si>
  <si>
    <t>大成機工㈱</t>
    <rPh sb="0" eb="2">
      <t>タイセイ</t>
    </rPh>
    <rPh sb="2" eb="4">
      <t>キコウ</t>
    </rPh>
    <phoneticPr fontId="1"/>
  </si>
  <si>
    <t>㈱川西水道機器</t>
    <rPh sb="1" eb="3">
      <t>カワニシ</t>
    </rPh>
    <rPh sb="3" eb="5">
      <t>スイドウ</t>
    </rPh>
    <rPh sb="5" eb="7">
      <t>キキ</t>
    </rPh>
    <phoneticPr fontId="1"/>
  </si>
  <si>
    <t>㈲嶋村化成</t>
    <rPh sb="1" eb="3">
      <t>シマムラ</t>
    </rPh>
    <rPh sb="3" eb="5">
      <t>カセイ</t>
    </rPh>
    <phoneticPr fontId="1"/>
  </si>
  <si>
    <t>積水化学工業㈱</t>
    <rPh sb="0" eb="2">
      <t>セキスイ</t>
    </rPh>
    <rPh sb="2" eb="4">
      <t>カガク</t>
    </rPh>
    <rPh sb="4" eb="6">
      <t>コウギョウ</t>
    </rPh>
    <phoneticPr fontId="1"/>
  </si>
  <si>
    <t>信越ﾎﾟﾘﾏｰ㈱</t>
    <rPh sb="0" eb="2">
      <t>シンエツ</t>
    </rPh>
    <phoneticPr fontId="1"/>
  </si>
  <si>
    <t>ｱﾛﾝ化成㈱</t>
    <rPh sb="3" eb="5">
      <t>カセイ</t>
    </rPh>
    <phoneticPr fontId="1"/>
  </si>
  <si>
    <t>ﾐﾂｷﾞﾛﾝ工業㈱</t>
    <rPh sb="6" eb="8">
      <t>コウギョウ</t>
    </rPh>
    <phoneticPr fontId="1"/>
  </si>
  <si>
    <t>ﾖﾂｷﾞ㈱</t>
    <phoneticPr fontId="1"/>
  </si>
  <si>
    <t>前田ﾊﾞﾙﾌﾞ工業㈱</t>
    <rPh sb="0" eb="2">
      <t>マエダ</t>
    </rPh>
    <rPh sb="7" eb="9">
      <t>コウギョウ</t>
    </rPh>
    <phoneticPr fontId="1"/>
  </si>
  <si>
    <t>φ350～450</t>
    <phoneticPr fontId="1"/>
  </si>
  <si>
    <t>φ500～600</t>
    <phoneticPr fontId="1"/>
  </si>
  <si>
    <t>GX形</t>
    <rPh sb="2" eb="3">
      <t>ケイ</t>
    </rPh>
    <phoneticPr fontId="1"/>
  </si>
  <si>
    <t>個</t>
    <rPh sb="0" eb="1">
      <t>コ</t>
    </rPh>
    <phoneticPr fontId="1"/>
  </si>
  <si>
    <t>V</t>
    <phoneticPr fontId="1"/>
  </si>
  <si>
    <t>細別</t>
    <rPh sb="0" eb="1">
      <t>ホソ</t>
    </rPh>
    <rPh sb="1" eb="2">
      <t>ベツ</t>
    </rPh>
    <phoneticPr fontId="1"/>
  </si>
  <si>
    <t>口径</t>
    <rPh sb="0" eb="2">
      <t>コウケイ</t>
    </rPh>
    <phoneticPr fontId="1"/>
  </si>
  <si>
    <t>ｿﾌﾄｼｰﾙ仕切弁</t>
    <rPh sb="6" eb="8">
      <t>シキ</t>
    </rPh>
    <rPh sb="8" eb="9">
      <t>ベン</t>
    </rPh>
    <phoneticPr fontId="1"/>
  </si>
  <si>
    <t>基</t>
    <rPh sb="0" eb="1">
      <t>モト</t>
    </rPh>
    <phoneticPr fontId="1"/>
  </si>
  <si>
    <t>JDPA G1049準</t>
    <rPh sb="10" eb="11">
      <t>ジュン</t>
    </rPh>
    <phoneticPr fontId="1"/>
  </si>
  <si>
    <t>φ350～400</t>
    <phoneticPr fontId="1"/>
  </si>
  <si>
    <t>GX形</t>
    <rPh sb="2" eb="3">
      <t>ガタ</t>
    </rPh>
    <phoneticPr fontId="1"/>
  </si>
  <si>
    <t>φ50～150</t>
    <phoneticPr fontId="1"/>
  </si>
  <si>
    <t>HIVP</t>
    <phoneticPr fontId="1"/>
  </si>
  <si>
    <t>空気弁</t>
    <rPh sb="0" eb="2">
      <t>クウキ</t>
    </rPh>
    <rPh sb="2" eb="3">
      <t>ベン</t>
    </rPh>
    <phoneticPr fontId="1"/>
  </si>
  <si>
    <t>水道用急速空気弁</t>
    <rPh sb="0" eb="3">
      <t>スイドウヨウ</t>
    </rPh>
    <rPh sb="3" eb="5">
      <t>キュウソク</t>
    </rPh>
    <rPh sb="5" eb="7">
      <t>クウキ</t>
    </rPh>
    <rPh sb="7" eb="8">
      <t>ベン</t>
    </rPh>
    <phoneticPr fontId="1"/>
  </si>
  <si>
    <t>φ13～25</t>
    <phoneticPr fontId="1"/>
  </si>
  <si>
    <t>離脱防止金具</t>
    <rPh sb="0" eb="2">
      <t>リダツ</t>
    </rPh>
    <rPh sb="2" eb="4">
      <t>ボウシ</t>
    </rPh>
    <rPh sb="4" eb="6">
      <t>カナグ</t>
    </rPh>
    <phoneticPr fontId="1"/>
  </si>
  <si>
    <t>φ13～50</t>
    <phoneticPr fontId="1"/>
  </si>
  <si>
    <t>EFｻﾄﾞﾙ</t>
    <phoneticPr fontId="1"/>
  </si>
  <si>
    <t>水道用ﾀﾞｸﾀｲﾙ鋳鉄異形管</t>
    <rPh sb="0" eb="3">
      <t>スイドウヨウ</t>
    </rPh>
    <rPh sb="10" eb="13">
      <t>イケイカン</t>
    </rPh>
    <phoneticPr fontId="1"/>
  </si>
  <si>
    <t>P</t>
    <phoneticPr fontId="1"/>
  </si>
  <si>
    <t>PEP</t>
    <phoneticPr fontId="1"/>
  </si>
  <si>
    <t>水道用配水用ﾎﾟﾘｴﾁﾚﾝ管</t>
    <rPh sb="0" eb="3">
      <t>スイドウヨウ</t>
    </rPh>
    <rPh sb="3" eb="6">
      <t>ハイスイヨウ</t>
    </rPh>
    <phoneticPr fontId="1"/>
  </si>
  <si>
    <t>受口付直管を除く</t>
    <rPh sb="0" eb="1">
      <t>ウ</t>
    </rPh>
    <rPh sb="1" eb="2">
      <t>クチ</t>
    </rPh>
    <rPh sb="2" eb="3">
      <t>ツキ</t>
    </rPh>
    <rPh sb="3" eb="4">
      <t>チョク</t>
    </rPh>
    <rPh sb="4" eb="5">
      <t>カン</t>
    </rPh>
    <rPh sb="6" eb="7">
      <t>ノゾ</t>
    </rPh>
    <phoneticPr fontId="1"/>
  </si>
  <si>
    <t>局承認</t>
    <rPh sb="0" eb="1">
      <t>キョク</t>
    </rPh>
    <rPh sb="1" eb="3">
      <t>ショウニン</t>
    </rPh>
    <phoneticPr fontId="1"/>
  </si>
  <si>
    <t>PVC管用は除く</t>
    <rPh sb="3" eb="4">
      <t>カン</t>
    </rPh>
    <rPh sb="4" eb="5">
      <t>ヨウ</t>
    </rPh>
    <rPh sb="6" eb="7">
      <t>ノゾ</t>
    </rPh>
    <phoneticPr fontId="1"/>
  </si>
  <si>
    <t>挿し口付ﾀﾞｸﾀｲﾙ鋳鉄管用異種管継手</t>
    <rPh sb="0" eb="1">
      <t>サ</t>
    </rPh>
    <rPh sb="2" eb="3">
      <t>グチ</t>
    </rPh>
    <rPh sb="3" eb="4">
      <t>ツキ</t>
    </rPh>
    <rPh sb="10" eb="12">
      <t>チュウテツ</t>
    </rPh>
    <rPh sb="12" eb="13">
      <t>カン</t>
    </rPh>
    <rPh sb="13" eb="14">
      <t>ヨウ</t>
    </rPh>
    <rPh sb="14" eb="16">
      <t>イシュ</t>
    </rPh>
    <rPh sb="16" eb="17">
      <t>カン</t>
    </rPh>
    <rPh sb="17" eb="18">
      <t>ツギ</t>
    </rPh>
    <rPh sb="18" eb="19">
      <t>テ</t>
    </rPh>
    <phoneticPr fontId="1"/>
  </si>
  <si>
    <t>φ75～150</t>
    <phoneticPr fontId="1"/>
  </si>
  <si>
    <t>PE挿し口付ｿﾌﾄｼｰﾙ仕切弁</t>
    <rPh sb="2" eb="3">
      <t>サ</t>
    </rPh>
    <rPh sb="4" eb="5">
      <t>グチ</t>
    </rPh>
    <rPh sb="5" eb="6">
      <t>ツキ</t>
    </rPh>
    <rPh sb="12" eb="14">
      <t>シキ</t>
    </rPh>
    <rPh sb="14" eb="15">
      <t>ベン</t>
    </rPh>
    <phoneticPr fontId="1"/>
  </si>
  <si>
    <t>内外面ｴﾎﾟｷｼ樹脂粉体塗装</t>
    <rPh sb="1" eb="2">
      <t>メン</t>
    </rPh>
    <rPh sb="2" eb="6">
      <t>エポキシ</t>
    </rPh>
    <rPh sb="10" eb="12">
      <t>フンタイ</t>
    </rPh>
    <rPh sb="12" eb="14">
      <t>トソウ</t>
    </rPh>
    <phoneticPr fontId="1"/>
  </si>
  <si>
    <t>摘要・備考</t>
    <rPh sb="0" eb="2">
      <t>テキヨウ</t>
    </rPh>
    <rPh sb="3" eb="5">
      <t>ビコウ</t>
    </rPh>
    <phoneticPr fontId="1"/>
  </si>
  <si>
    <t>‐</t>
    <phoneticPr fontId="1"/>
  </si>
  <si>
    <t>□</t>
    <phoneticPr fontId="1"/>
  </si>
  <si>
    <t>PTC G32,局承認</t>
    <rPh sb="8" eb="9">
      <t>キョク</t>
    </rPh>
    <rPh sb="9" eb="11">
      <t>ショウニン</t>
    </rPh>
    <phoneticPr fontId="1"/>
  </si>
  <si>
    <t>挿し口付鋳鉄T字管(GF)</t>
    <rPh sb="0" eb="1">
      <t>サ</t>
    </rPh>
    <rPh sb="2" eb="3">
      <t>グチ</t>
    </rPh>
    <rPh sb="3" eb="4">
      <t>ツキ</t>
    </rPh>
    <rPh sb="4" eb="6">
      <t>チュウテツ</t>
    </rPh>
    <rPh sb="7" eb="8">
      <t>カン</t>
    </rPh>
    <phoneticPr fontId="1"/>
  </si>
  <si>
    <t>挿し口付ﾌﾗﾝｼﾞ短管(GF)</t>
    <rPh sb="0" eb="1">
      <t>サ</t>
    </rPh>
    <rPh sb="2" eb="3">
      <t>グチ</t>
    </rPh>
    <rPh sb="3" eb="4">
      <t>ツキ</t>
    </rPh>
    <rPh sb="8" eb="10">
      <t>タンカン</t>
    </rPh>
    <rPh sb="10" eb="11">
      <t>（</t>
    </rPh>
    <phoneticPr fontId="1"/>
  </si>
  <si>
    <t>挿し口付うず巻式鋳鉄T字管(GF)</t>
    <rPh sb="0" eb="1">
      <t>サ</t>
    </rPh>
    <rPh sb="2" eb="3">
      <t>グチ</t>
    </rPh>
    <rPh sb="3" eb="4">
      <t>ツキ</t>
    </rPh>
    <rPh sb="6" eb="7">
      <t>マキ</t>
    </rPh>
    <rPh sb="7" eb="8">
      <t>シキ</t>
    </rPh>
    <rPh sb="8" eb="10">
      <t>チュウテツ</t>
    </rPh>
    <rPh sb="11" eb="12">
      <t>カン</t>
    </rPh>
    <phoneticPr fontId="1"/>
  </si>
  <si>
    <t>内面ｴﾎﾟｷｼ樹脂粉体塗装</t>
    <rPh sb="1" eb="5">
      <t>エポキシ</t>
    </rPh>
    <rPh sb="9" eb="11">
      <t>フンタイ</t>
    </rPh>
    <rPh sb="11" eb="13">
      <t>トソウ</t>
    </rPh>
    <phoneticPr fontId="1"/>
  </si>
  <si>
    <t>ﾌﾗﾝｼﾞ製品は除く</t>
    <rPh sb="4" eb="6">
      <t>セイヒン</t>
    </rPh>
    <rPh sb="6" eb="7">
      <t>ハ</t>
    </rPh>
    <rPh sb="8" eb="9">
      <t>ノゾ</t>
    </rPh>
    <phoneticPr fontId="1"/>
  </si>
  <si>
    <t>RFは除く</t>
    <rPh sb="3" eb="4">
      <t>ノゾ</t>
    </rPh>
    <phoneticPr fontId="1"/>
  </si>
  <si>
    <t>Q</t>
    <phoneticPr fontId="1"/>
  </si>
  <si>
    <t>PP</t>
    <phoneticPr fontId="1"/>
  </si>
  <si>
    <t>水道用ﾎﾟﾘｴﾁﾚﾝ二層管</t>
    <rPh sb="0" eb="3">
      <t>スイドウヨウ</t>
    </rPh>
    <rPh sb="10" eb="11">
      <t>２</t>
    </rPh>
    <rPh sb="11" eb="12">
      <t>ソウ</t>
    </rPh>
    <rPh sb="12" eb="13">
      <t>カン</t>
    </rPh>
    <phoneticPr fontId="1"/>
  </si>
  <si>
    <t>1種</t>
    <rPh sb="1" eb="2">
      <t>シュ</t>
    </rPh>
    <phoneticPr fontId="1"/>
  </si>
  <si>
    <t>巻</t>
    <rPh sb="0" eb="1">
      <t>マキ</t>
    </rPh>
    <phoneticPr fontId="1"/>
  </si>
  <si>
    <t>サドル</t>
    <phoneticPr fontId="1"/>
  </si>
  <si>
    <t>φ450は除く</t>
    <rPh sb="5" eb="6">
      <t>ノゾ</t>
    </rPh>
    <phoneticPr fontId="1"/>
  </si>
  <si>
    <t>㈱ｲﾉｱｯｸ住環境</t>
    <rPh sb="6" eb="7">
      <t>ジュウ</t>
    </rPh>
    <rPh sb="7" eb="9">
      <t>カンキョウ</t>
    </rPh>
    <phoneticPr fontId="1"/>
  </si>
  <si>
    <t>準拠品含む</t>
    <rPh sb="0" eb="2">
      <t>ジュンキョ</t>
    </rPh>
    <rPh sb="2" eb="3">
      <t>ヒン</t>
    </rPh>
    <rPh sb="3" eb="4">
      <t>フク</t>
    </rPh>
    <phoneticPr fontId="1"/>
  </si>
  <si>
    <t>消火栓</t>
    <rPh sb="0" eb="2">
      <t>ショウカ</t>
    </rPh>
    <rPh sb="2" eb="3">
      <t>セン</t>
    </rPh>
    <phoneticPr fontId="1"/>
  </si>
  <si>
    <t>水道用ﾎﾞｰﾙ式単口消火栓</t>
    <rPh sb="0" eb="3">
      <t>スイドウヨウ</t>
    </rPh>
    <rPh sb="7" eb="8">
      <t>シキ</t>
    </rPh>
    <rPh sb="8" eb="9">
      <t>クチ</t>
    </rPh>
    <rPh sb="9" eb="11">
      <t>ショウカ</t>
    </rPh>
    <rPh sb="11" eb="12">
      <t>セン</t>
    </rPh>
    <phoneticPr fontId="1"/>
  </si>
  <si>
    <t>補修弁</t>
    <rPh sb="0" eb="2">
      <t>ホシュウ</t>
    </rPh>
    <rPh sb="2" eb="3">
      <t>ベン</t>
    </rPh>
    <phoneticPr fontId="1"/>
  </si>
  <si>
    <t>ﾎﾞｰﾙ形補修弁（ﾚﾊﾞｰ式）</t>
    <rPh sb="4" eb="5">
      <t>ガタ</t>
    </rPh>
    <rPh sb="5" eb="7">
      <t>ホシュウ</t>
    </rPh>
    <rPh sb="7" eb="8">
      <t>ベン</t>
    </rPh>
    <rPh sb="13" eb="14">
      <t>シキ</t>
    </rPh>
    <phoneticPr fontId="1"/>
  </si>
  <si>
    <t>φ75　</t>
    <phoneticPr fontId="1"/>
  </si>
  <si>
    <t>φ25～150</t>
    <phoneticPr fontId="1"/>
  </si>
  <si>
    <t>角田鉄工㈱</t>
    <rPh sb="0" eb="2">
      <t>スミダ</t>
    </rPh>
    <rPh sb="2" eb="4">
      <t>テッコウ</t>
    </rPh>
    <phoneticPr fontId="1"/>
  </si>
  <si>
    <t>清水工業㈱</t>
    <rPh sb="2" eb="4">
      <t>コウギョウ</t>
    </rPh>
    <phoneticPr fontId="1"/>
  </si>
  <si>
    <t>φ100～φ150除く</t>
    <rPh sb="9" eb="10">
      <t>ノゾ</t>
    </rPh>
    <phoneticPr fontId="1"/>
  </si>
  <si>
    <t>㈱清水鐵工所</t>
    <rPh sb="3" eb="5">
      <t>テッコウ</t>
    </rPh>
    <rPh sb="5" eb="6">
      <t>ショ</t>
    </rPh>
    <phoneticPr fontId="1"/>
  </si>
  <si>
    <t>前澤工業㈱</t>
    <rPh sb="0" eb="2">
      <t>マエザワ</t>
    </rPh>
    <rPh sb="2" eb="4">
      <t>コウギョウ</t>
    </rPh>
    <phoneticPr fontId="1"/>
  </si>
  <si>
    <t>準拠品含む,φ400除く</t>
    <rPh sb="0" eb="2">
      <t>ジュンキョ</t>
    </rPh>
    <rPh sb="2" eb="3">
      <t>ヒン</t>
    </rPh>
    <rPh sb="3" eb="4">
      <t>フク</t>
    </rPh>
    <rPh sb="10" eb="11">
      <t>ノゾ</t>
    </rPh>
    <phoneticPr fontId="1"/>
  </si>
  <si>
    <t>水道配水用ﾎﾟﾘｴﾁﾚﾝ管ﾒｶﾆｶﾙ継手</t>
    <rPh sb="0" eb="2">
      <t>スイドウ</t>
    </rPh>
    <rPh sb="2" eb="4">
      <t>ハイスイ</t>
    </rPh>
    <rPh sb="12" eb="13">
      <t>カン</t>
    </rPh>
    <rPh sb="18" eb="19">
      <t>ツ</t>
    </rPh>
    <rPh sb="19" eb="20">
      <t>テ</t>
    </rPh>
    <phoneticPr fontId="1"/>
  </si>
  <si>
    <t>継手</t>
    <rPh sb="0" eb="1">
      <t>ツ</t>
    </rPh>
    <rPh sb="1" eb="2">
      <t>テ</t>
    </rPh>
    <phoneticPr fontId="1"/>
  </si>
  <si>
    <t>VP,DIP</t>
    <phoneticPr fontId="1"/>
  </si>
  <si>
    <t>ﾎﾞｰﾙ式ｻﾄﾞﾙ分水栓</t>
    <rPh sb="4" eb="5">
      <t>シキ</t>
    </rPh>
    <rPh sb="9" eb="11">
      <t>ブンスイ</t>
    </rPh>
    <rPh sb="11" eb="12">
      <t>セン</t>
    </rPh>
    <phoneticPr fontId="1"/>
  </si>
  <si>
    <t>φ50～150×φ25</t>
    <phoneticPr fontId="1"/>
  </si>
  <si>
    <t>止水栓</t>
    <rPh sb="0" eb="2">
      <t>シスイ</t>
    </rPh>
    <rPh sb="2" eb="3">
      <t>セン</t>
    </rPh>
    <phoneticPr fontId="1"/>
  </si>
  <si>
    <t>ﾎﾞｰﾙ式止水栓</t>
    <rPh sb="4" eb="5">
      <t>シキ</t>
    </rPh>
    <rPh sb="5" eb="7">
      <t>シスイ</t>
    </rPh>
    <rPh sb="7" eb="8">
      <t>セン</t>
    </rPh>
    <phoneticPr fontId="1"/>
  </si>
  <si>
    <t>内ﾈｼﾞ式</t>
    <rPh sb="0" eb="1">
      <t>ウチ</t>
    </rPh>
    <rPh sb="4" eb="5">
      <t>シキ</t>
    </rPh>
    <phoneticPr fontId="1"/>
  </si>
  <si>
    <t>逆止弁付ﾎﾞｰﾙ伸縮止水栓</t>
    <rPh sb="0" eb="1">
      <t>ギャク</t>
    </rPh>
    <rPh sb="1" eb="2">
      <t>ト</t>
    </rPh>
    <rPh sb="2" eb="3">
      <t>ベン</t>
    </rPh>
    <rPh sb="3" eb="4">
      <t>ツキ</t>
    </rPh>
    <rPh sb="8" eb="10">
      <t>シンシュク</t>
    </rPh>
    <rPh sb="10" eb="12">
      <t>シスイ</t>
    </rPh>
    <rPh sb="12" eb="13">
      <t>セン</t>
    </rPh>
    <phoneticPr fontId="1"/>
  </si>
  <si>
    <t>ﾎﾟﾘｴﾁﾚﾝ管用金属継手</t>
    <rPh sb="7" eb="8">
      <t>カン</t>
    </rPh>
    <rPh sb="8" eb="9">
      <t>ヨウ</t>
    </rPh>
    <rPh sb="9" eb="11">
      <t>キンゾク</t>
    </rPh>
    <rPh sb="11" eb="12">
      <t>ツ</t>
    </rPh>
    <rPh sb="12" eb="13">
      <t>テ</t>
    </rPh>
    <phoneticPr fontId="1"/>
  </si>
  <si>
    <t>φ13～40</t>
    <phoneticPr fontId="1"/>
  </si>
  <si>
    <t>日之出水道機器㈱</t>
    <rPh sb="0" eb="1">
      <t>ヒ</t>
    </rPh>
    <rPh sb="1" eb="2">
      <t>ノ</t>
    </rPh>
    <rPh sb="2" eb="3">
      <t>デ</t>
    </rPh>
    <rPh sb="3" eb="5">
      <t>スイドウ</t>
    </rPh>
    <rPh sb="5" eb="7">
      <t>キキ</t>
    </rPh>
    <phoneticPr fontId="1"/>
  </si>
  <si>
    <t>B</t>
    <phoneticPr fontId="1"/>
  </si>
  <si>
    <t>BOX</t>
    <phoneticPr fontId="1"/>
  </si>
  <si>
    <t>組</t>
    <rPh sb="0" eb="1">
      <t>クミ</t>
    </rPh>
    <phoneticPr fontId="1"/>
  </si>
  <si>
    <t>鉄蓋：市章入,下枡：ﾚｼﾞﾝｺﾝｸﾘｰﾄ製</t>
    <rPh sb="0" eb="2">
      <t>テツブタ</t>
    </rPh>
    <rPh sb="3" eb="4">
      <t>シ</t>
    </rPh>
    <rPh sb="4" eb="5">
      <t>ショウ</t>
    </rPh>
    <rPh sb="5" eb="6">
      <t>イ</t>
    </rPh>
    <rPh sb="7" eb="8">
      <t>シタ</t>
    </rPh>
    <rPh sb="8" eb="9">
      <t>マス</t>
    </rPh>
    <rPh sb="20" eb="21">
      <t>セイ</t>
    </rPh>
    <phoneticPr fontId="1"/>
  </si>
  <si>
    <t>円形1号鉄蓋及びﾚｼﾞﾝｺﾝｸﾘｰﾄ製下枡</t>
    <rPh sb="0" eb="2">
      <t>エンケイ</t>
    </rPh>
    <rPh sb="3" eb="4">
      <t>ゴウ</t>
    </rPh>
    <rPh sb="4" eb="6">
      <t>テツブタ</t>
    </rPh>
    <rPh sb="6" eb="7">
      <t>オヨ</t>
    </rPh>
    <rPh sb="18" eb="19">
      <t>セイ</t>
    </rPh>
    <rPh sb="19" eb="20">
      <t>シタ</t>
    </rPh>
    <rPh sb="20" eb="21">
      <t>マス</t>
    </rPh>
    <phoneticPr fontId="1"/>
  </si>
  <si>
    <t>鉄蓋：福山市型,下枡：ﾚｼﾞﾝｺﾝｸﾘｰﾄ製</t>
    <rPh sb="0" eb="2">
      <t>テツブタ</t>
    </rPh>
    <rPh sb="3" eb="6">
      <t>フクヤマシ</t>
    </rPh>
    <rPh sb="6" eb="7">
      <t>ガタ</t>
    </rPh>
    <rPh sb="8" eb="9">
      <t>シタ</t>
    </rPh>
    <rPh sb="9" eb="10">
      <t>マス</t>
    </rPh>
    <rPh sb="21" eb="22">
      <t>セイ</t>
    </rPh>
    <phoneticPr fontId="1"/>
  </si>
  <si>
    <t>円形3号鉄蓋及びﾚｼﾞﾝｺﾝｸﾘｰﾄ製下枡</t>
    <rPh sb="0" eb="2">
      <t>エンケイ</t>
    </rPh>
    <rPh sb="3" eb="4">
      <t>ゴウ</t>
    </rPh>
    <rPh sb="4" eb="6">
      <t>テツブタ</t>
    </rPh>
    <rPh sb="6" eb="7">
      <t>オヨ</t>
    </rPh>
    <rPh sb="18" eb="19">
      <t>セイ</t>
    </rPh>
    <rPh sb="19" eb="20">
      <t>シタ</t>
    </rPh>
    <rPh sb="20" eb="21">
      <t>マス</t>
    </rPh>
    <phoneticPr fontId="1"/>
  </si>
  <si>
    <t>円形4号鉄蓋及びﾚｼﾞﾝｺﾝｸﾘｰﾄ製下枡</t>
    <rPh sb="0" eb="2">
      <t>エンケイ</t>
    </rPh>
    <rPh sb="3" eb="4">
      <t>ゴウ</t>
    </rPh>
    <rPh sb="4" eb="6">
      <t>テツブタ</t>
    </rPh>
    <rPh sb="6" eb="7">
      <t>オヨ</t>
    </rPh>
    <rPh sb="18" eb="19">
      <t>セイ</t>
    </rPh>
    <rPh sb="19" eb="20">
      <t>シタ</t>
    </rPh>
    <rPh sb="20" eb="21">
      <t>マス</t>
    </rPh>
    <phoneticPr fontId="1"/>
  </si>
  <si>
    <t>有効内径φ200</t>
    <rPh sb="0" eb="2">
      <t>ユウコウ</t>
    </rPh>
    <rPh sb="2" eb="4">
      <t>ナイケイ</t>
    </rPh>
    <phoneticPr fontId="1"/>
  </si>
  <si>
    <t>有効内径φ250</t>
    <rPh sb="0" eb="2">
      <t>ユウコウ</t>
    </rPh>
    <rPh sb="2" eb="4">
      <t>ナイケイ</t>
    </rPh>
    <phoneticPr fontId="1"/>
  </si>
  <si>
    <t>有効内径φ500</t>
    <rPh sb="0" eb="2">
      <t>ユウコウ</t>
    </rPh>
    <rPh sb="2" eb="4">
      <t>ナイケイ</t>
    </rPh>
    <phoneticPr fontId="1"/>
  </si>
  <si>
    <t>有効内径φ600</t>
    <rPh sb="0" eb="2">
      <t>ユウコウ</t>
    </rPh>
    <rPh sb="2" eb="4">
      <t>ナイケイ</t>
    </rPh>
    <phoneticPr fontId="1"/>
  </si>
  <si>
    <t>鋳鉄製止水栓ﾎﾞｯｸｽ</t>
    <rPh sb="0" eb="2">
      <t>チュウテツ</t>
    </rPh>
    <rPh sb="2" eb="3">
      <t>セイ</t>
    </rPh>
    <rPh sb="3" eb="5">
      <t>シスイ</t>
    </rPh>
    <rPh sb="5" eb="6">
      <t>セン</t>
    </rPh>
    <phoneticPr fontId="1"/>
  </si>
  <si>
    <t>材質：FCD600　市章入</t>
    <rPh sb="0" eb="2">
      <t>ザイシツ</t>
    </rPh>
    <rPh sb="10" eb="12">
      <t>シショウ</t>
    </rPh>
    <rPh sb="12" eb="13">
      <t>イ</t>
    </rPh>
    <phoneticPr fontId="1"/>
  </si>
  <si>
    <t>北勢工業㈱</t>
    <rPh sb="0" eb="1">
      <t>キタ</t>
    </rPh>
    <rPh sb="1" eb="2">
      <t>セイ</t>
    </rPh>
    <rPh sb="2" eb="4">
      <t>コウギョウ</t>
    </rPh>
    <phoneticPr fontId="1"/>
  </si>
  <si>
    <t>φ40,φ50mmﾎﾞｰﾙ型止水栓用鉄蓋</t>
    <rPh sb="13" eb="15">
      <t>シスイ</t>
    </rPh>
    <rPh sb="15" eb="16">
      <t>セン</t>
    </rPh>
    <rPh sb="16" eb="17">
      <t>ヨウ</t>
    </rPh>
    <rPh sb="17" eb="19">
      <t>テツブタ</t>
    </rPh>
    <rPh sb="18" eb="20">
      <t>テツブタ</t>
    </rPh>
    <phoneticPr fontId="1"/>
  </si>
  <si>
    <t>ﾒｰﾀｰﾎﾞｯｸｽ</t>
    <phoneticPr fontId="1"/>
  </si>
  <si>
    <t>材質：受枠FC200,蓋FCD500　市章入</t>
    <rPh sb="0" eb="2">
      <t>ザイシツ</t>
    </rPh>
    <rPh sb="3" eb="5">
      <t>ウケワク</t>
    </rPh>
    <rPh sb="11" eb="12">
      <t>フタ</t>
    </rPh>
    <rPh sb="19" eb="21">
      <t>シショウ</t>
    </rPh>
    <rPh sb="21" eb="22">
      <t>イ</t>
    </rPh>
    <phoneticPr fontId="1"/>
  </si>
  <si>
    <t>ｻﾝｴｽ護謨工業㈱</t>
    <rPh sb="4" eb="6">
      <t>ゴム</t>
    </rPh>
    <rPh sb="6" eb="8">
      <t>コウギョウ</t>
    </rPh>
    <phoneticPr fontId="1"/>
  </si>
  <si>
    <t>その他</t>
    <rPh sb="2" eb="3">
      <t>タ</t>
    </rPh>
    <phoneticPr fontId="1"/>
  </si>
  <si>
    <t>E</t>
    <phoneticPr fontId="1"/>
  </si>
  <si>
    <t>水道用ﾀﾞｸﾀｲﾙ鋳鉄管用ﾎﾟﾘｴﾁﾚﾝｽﾘｰﾌﾞ</t>
    <rPh sb="0" eb="3">
      <t>スイドウヨウ</t>
    </rPh>
    <rPh sb="9" eb="11">
      <t>チュウテツ</t>
    </rPh>
    <rPh sb="11" eb="13">
      <t>カンヨウ</t>
    </rPh>
    <phoneticPr fontId="1"/>
  </si>
  <si>
    <t>JWWA K158</t>
    <phoneticPr fontId="1"/>
  </si>
  <si>
    <t>φ75～600用</t>
    <rPh sb="7" eb="8">
      <t>ヨウ</t>
    </rPh>
    <phoneticPr fontId="1"/>
  </si>
  <si>
    <t>枚</t>
    <rPh sb="0" eb="1">
      <t>マイ</t>
    </rPh>
    <phoneticPr fontId="1"/>
  </si>
  <si>
    <t>幅150mm×2倍折込×50m巻</t>
    <rPh sb="0" eb="1">
      <t>ハバ</t>
    </rPh>
    <rPh sb="8" eb="9">
      <t>バイ</t>
    </rPh>
    <rPh sb="9" eb="11">
      <t>オリコミ</t>
    </rPh>
    <rPh sb="15" eb="16">
      <t>マキ</t>
    </rPh>
    <phoneticPr fontId="1"/>
  </si>
  <si>
    <t>名　　称　・　規　　格</t>
    <rPh sb="0" eb="1">
      <t>メイ</t>
    </rPh>
    <rPh sb="3" eb="4">
      <t>ショウ</t>
    </rPh>
    <rPh sb="7" eb="8">
      <t>キ</t>
    </rPh>
    <rPh sb="10" eb="11">
      <t>カク</t>
    </rPh>
    <phoneticPr fontId="1"/>
  </si>
  <si>
    <t>φ13～150用</t>
    <rPh sb="7" eb="8">
      <t>ヨウ</t>
    </rPh>
    <phoneticPr fontId="1"/>
  </si>
  <si>
    <t>埋設管表示ﾃｰﾌﾟ</t>
    <rPh sb="0" eb="2">
      <t>マイセツ</t>
    </rPh>
    <rPh sb="2" eb="3">
      <t>カン</t>
    </rPh>
    <rPh sb="3" eb="5">
      <t>ヒョウジ</t>
    </rPh>
    <phoneticPr fontId="1"/>
  </si>
  <si>
    <t>ﾛｹｰﾃｨﾝｸﾞﾜｲﾔｰ</t>
    <phoneticPr fontId="1"/>
  </si>
  <si>
    <t>φ4.4</t>
    <phoneticPr fontId="1"/>
  </si>
  <si>
    <t>100m巻</t>
    <rPh sb="4" eb="5">
      <t>マキ</t>
    </rPh>
    <phoneticPr fontId="1"/>
  </si>
  <si>
    <t>幅50mm×20m巻 福山市上下水道局仕様</t>
    <rPh sb="0" eb="1">
      <t>ハバ</t>
    </rPh>
    <rPh sb="9" eb="10">
      <t>マキ</t>
    </rPh>
    <rPh sb="11" eb="14">
      <t>フクヤマシ</t>
    </rPh>
    <rPh sb="14" eb="16">
      <t>ジョウゲ</t>
    </rPh>
    <rPh sb="16" eb="19">
      <t>スイドウキョク</t>
    </rPh>
    <rPh sb="19" eb="21">
      <t>シヨウ</t>
    </rPh>
    <phoneticPr fontId="1"/>
  </si>
  <si>
    <t>200mm×300mm 福山市上下水道局仕様</t>
    <rPh sb="12" eb="15">
      <t>フクヤマシ</t>
    </rPh>
    <rPh sb="15" eb="17">
      <t>ジョウゲ</t>
    </rPh>
    <rPh sb="17" eb="20">
      <t>スイドウキョク</t>
    </rPh>
    <rPh sb="20" eb="22">
      <t>シヨウ</t>
    </rPh>
    <phoneticPr fontId="1"/>
  </si>
  <si>
    <t>明示帯ｼｰﾄ</t>
    <rPh sb="0" eb="2">
      <t>メイジ</t>
    </rPh>
    <rPh sb="2" eb="3">
      <t>オビ</t>
    </rPh>
    <phoneticPr fontId="1"/>
  </si>
  <si>
    <t>興和ｺﾞﾑ工業㈱</t>
    <rPh sb="0" eb="2">
      <t>コウワ</t>
    </rPh>
    <rPh sb="4" eb="6">
      <t>コウギョウ</t>
    </rPh>
    <rPh sb="5" eb="7">
      <t>コウギョウ</t>
    </rPh>
    <phoneticPr fontId="1"/>
  </si>
  <si>
    <t>φ40は除く</t>
    <rPh sb="4" eb="5">
      <t>ノゾ</t>
    </rPh>
    <phoneticPr fontId="1"/>
  </si>
  <si>
    <t>ｺｽﾓ工機㈱</t>
    <rPh sb="3" eb="5">
      <t>コウキ</t>
    </rPh>
    <phoneticPr fontId="1"/>
  </si>
  <si>
    <t>鳥居化成㈱</t>
    <rPh sb="0" eb="2">
      <t>トリイ</t>
    </rPh>
    <rPh sb="2" eb="4">
      <t>カセイ</t>
    </rPh>
    <phoneticPr fontId="1"/>
  </si>
  <si>
    <t>前澤給装工業㈱</t>
    <rPh sb="0" eb="2">
      <t>マエザワ</t>
    </rPh>
    <rPh sb="2" eb="3">
      <t>キュウ</t>
    </rPh>
    <rPh sb="3" eb="4">
      <t>ソウ</t>
    </rPh>
    <rPh sb="4" eb="6">
      <t>コウギョウ</t>
    </rPh>
    <phoneticPr fontId="1"/>
  </si>
  <si>
    <t>㈱光明製作所</t>
    <rPh sb="1" eb="2">
      <t>ヒカリ</t>
    </rPh>
    <rPh sb="2" eb="3">
      <t>メイ</t>
    </rPh>
    <rPh sb="3" eb="6">
      <t>セイサクショ</t>
    </rPh>
    <phoneticPr fontId="1"/>
  </si>
  <si>
    <t>付属品</t>
    <rPh sb="0" eb="2">
      <t>フゾク</t>
    </rPh>
    <rPh sb="2" eb="3">
      <t>ヒン</t>
    </rPh>
    <phoneticPr fontId="1"/>
  </si>
  <si>
    <t>継輪用離脱防止金具</t>
    <rPh sb="0" eb="1">
      <t>ツ</t>
    </rPh>
    <rPh sb="1" eb="2">
      <t>ワ</t>
    </rPh>
    <rPh sb="2" eb="3">
      <t>ヨウ</t>
    </rPh>
    <rPh sb="3" eb="5">
      <t>リダツ</t>
    </rPh>
    <rPh sb="5" eb="7">
      <t>ボウシ</t>
    </rPh>
    <rPh sb="7" eb="9">
      <t>カナグ</t>
    </rPh>
    <phoneticPr fontId="1"/>
  </si>
  <si>
    <t>K,A形</t>
    <rPh sb="3" eb="4">
      <t>ガタ</t>
    </rPh>
    <phoneticPr fontId="1"/>
  </si>
  <si>
    <t>鋳鉄管用離脱防止金具</t>
    <rPh sb="0" eb="2">
      <t>チュウテツ</t>
    </rPh>
    <rPh sb="2" eb="3">
      <t>カン</t>
    </rPh>
    <rPh sb="3" eb="4">
      <t>ヨウ</t>
    </rPh>
    <rPh sb="4" eb="6">
      <t>リダツ</t>
    </rPh>
    <rPh sb="6" eb="8">
      <t>ボウシ</t>
    </rPh>
    <rPh sb="8" eb="10">
      <t>カナグ</t>
    </rPh>
    <phoneticPr fontId="1"/>
  </si>
  <si>
    <t>φ75～600</t>
    <phoneticPr fontId="1"/>
  </si>
  <si>
    <t>3DkN対応型,ボルト・ﾅｯﾄSUS304</t>
    <rPh sb="4" eb="6">
      <t>タイオウ</t>
    </rPh>
    <rPh sb="6" eb="7">
      <t>ガタ</t>
    </rPh>
    <phoneticPr fontId="1"/>
  </si>
  <si>
    <t>ﾜｲﾄﾞ,ボルト・ﾅｯﾄSUS304</t>
    <phoneticPr fontId="1"/>
  </si>
  <si>
    <t>ボルト・ﾅｯﾄSUS304</t>
    <phoneticPr fontId="1"/>
  </si>
  <si>
    <t>二つ割離脱防止金具</t>
    <rPh sb="0" eb="1">
      <t>フタ</t>
    </rPh>
    <rPh sb="2" eb="3">
      <t>ワリ</t>
    </rPh>
    <rPh sb="3" eb="5">
      <t>リダツ</t>
    </rPh>
    <rPh sb="5" eb="7">
      <t>ボウシ</t>
    </rPh>
    <rPh sb="7" eb="9">
      <t>カナグ</t>
    </rPh>
    <phoneticPr fontId="1"/>
  </si>
  <si>
    <t>二つ割継輪用離脱防止金具</t>
    <rPh sb="0" eb="1">
      <t>フタ</t>
    </rPh>
    <rPh sb="2" eb="3">
      <t>ワリ</t>
    </rPh>
    <rPh sb="6" eb="8">
      <t>リダツ</t>
    </rPh>
    <rPh sb="8" eb="10">
      <t>ボウシ</t>
    </rPh>
    <rPh sb="10" eb="12">
      <t>カナグ</t>
    </rPh>
    <phoneticPr fontId="1"/>
  </si>
  <si>
    <t>T形</t>
    <rPh sb="1" eb="2">
      <t>ガタ</t>
    </rPh>
    <phoneticPr fontId="1"/>
  </si>
  <si>
    <t>H</t>
    <phoneticPr fontId="1"/>
  </si>
  <si>
    <t>VP</t>
    <phoneticPr fontId="1"/>
  </si>
  <si>
    <t>硬質塩化ﾋﾞﾆﾙ管ﾒｶﾆｶﾙ継手</t>
    <rPh sb="0" eb="2">
      <t>コウシツ</t>
    </rPh>
    <rPh sb="2" eb="4">
      <t>エンカ</t>
    </rPh>
    <rPh sb="8" eb="9">
      <t>ヨウ</t>
    </rPh>
    <rPh sb="13" eb="15">
      <t>ツギテ</t>
    </rPh>
    <phoneticPr fontId="1"/>
  </si>
  <si>
    <t>φ40～150</t>
    <phoneticPr fontId="1"/>
  </si>
  <si>
    <t>内外面ｴﾎﾟｷｼ樹脂粉体塗装,              ボルト・ﾅｯﾄSUS304</t>
    <rPh sb="1" eb="2">
      <t>メン</t>
    </rPh>
    <rPh sb="2" eb="6">
      <t>エポキシ</t>
    </rPh>
    <rPh sb="10" eb="12">
      <t>フンタイ</t>
    </rPh>
    <rPh sb="12" eb="14">
      <t>トソウ</t>
    </rPh>
    <phoneticPr fontId="1"/>
  </si>
  <si>
    <t>RR離脱防止金具</t>
    <rPh sb="2" eb="4">
      <t>リダツ</t>
    </rPh>
    <rPh sb="4" eb="6">
      <t>ボウシ</t>
    </rPh>
    <rPh sb="6" eb="8">
      <t>カナグ</t>
    </rPh>
    <phoneticPr fontId="1"/>
  </si>
  <si>
    <t>分類</t>
    <rPh sb="0" eb="2">
      <t>ブンルイ</t>
    </rPh>
    <phoneticPr fontId="1"/>
  </si>
  <si>
    <t>認定規格</t>
    <rPh sb="0" eb="2">
      <t>ニンテイ</t>
    </rPh>
    <rPh sb="2" eb="4">
      <t>キカク</t>
    </rPh>
    <phoneticPr fontId="1"/>
  </si>
  <si>
    <t>接合部品</t>
    <rPh sb="0" eb="2">
      <t>セツゴウ</t>
    </rPh>
    <rPh sb="2" eb="4">
      <t>ブヒン</t>
    </rPh>
    <phoneticPr fontId="1"/>
  </si>
  <si>
    <t>HIVP</t>
    <phoneticPr fontId="1"/>
  </si>
  <si>
    <t>水道用耐衝撃性硬質塩化ﾋﾞﾆﾙ管</t>
    <rPh sb="0" eb="3">
      <t>スイドウヨウ</t>
    </rPh>
    <rPh sb="3" eb="4">
      <t>タイ</t>
    </rPh>
    <rPh sb="4" eb="7">
      <t>ショウゲキセイ</t>
    </rPh>
    <rPh sb="7" eb="9">
      <t>コウシツ</t>
    </rPh>
    <rPh sb="9" eb="11">
      <t>エンカ</t>
    </rPh>
    <phoneticPr fontId="1"/>
  </si>
  <si>
    <t>φ13～50</t>
    <phoneticPr fontId="1"/>
  </si>
  <si>
    <t>JIS K6743</t>
    <phoneticPr fontId="1"/>
  </si>
  <si>
    <t>水道用硬質ﾎﾟﾘ塩化ﾋﾞﾆﾙ管継手</t>
    <rPh sb="0" eb="3">
      <t>スイドウヨウ</t>
    </rPh>
    <rPh sb="3" eb="5">
      <t>コウシツ</t>
    </rPh>
    <rPh sb="8" eb="10">
      <t>エンカ</t>
    </rPh>
    <rPh sb="15" eb="16">
      <t>ツギ</t>
    </rPh>
    <rPh sb="16" eb="17">
      <t>テ</t>
    </rPh>
    <phoneticPr fontId="1"/>
  </si>
  <si>
    <t>管栓</t>
    <rPh sb="0" eb="1">
      <t>カン</t>
    </rPh>
    <rPh sb="1" eb="2">
      <t>セン</t>
    </rPh>
    <phoneticPr fontId="1"/>
  </si>
  <si>
    <t>管帽のみ</t>
    <rPh sb="0" eb="1">
      <t>カン</t>
    </rPh>
    <rPh sb="1" eb="2">
      <t>ボウ</t>
    </rPh>
    <phoneticPr fontId="1"/>
  </si>
  <si>
    <t>管帽</t>
    <rPh sb="0" eb="1">
      <t>カン</t>
    </rPh>
    <rPh sb="1" eb="2">
      <t>ボウ</t>
    </rPh>
    <phoneticPr fontId="1"/>
  </si>
  <si>
    <t>φ75～600</t>
    <phoneticPr fontId="1"/>
  </si>
  <si>
    <t>JWWA B117</t>
    <phoneticPr fontId="1"/>
  </si>
  <si>
    <t>EFｻﾄﾞﾙ付分水栓</t>
    <rPh sb="6" eb="7">
      <t>ツキ</t>
    </rPh>
    <rPh sb="7" eb="9">
      <t>ブンスイ</t>
    </rPh>
    <rPh sb="9" eb="10">
      <t>セン</t>
    </rPh>
    <phoneticPr fontId="1"/>
  </si>
  <si>
    <t>φ50</t>
    <phoneticPr fontId="1"/>
  </si>
  <si>
    <t>旭有機材工業㈱</t>
    <rPh sb="0" eb="1">
      <t>アサヒ</t>
    </rPh>
    <rPh sb="1" eb="3">
      <t>ユウキ</t>
    </rPh>
    <rPh sb="3" eb="4">
      <t>ザイ</t>
    </rPh>
    <rPh sb="4" eb="6">
      <t>コウギョウ</t>
    </rPh>
    <phoneticPr fontId="1"/>
  </si>
  <si>
    <t>GFﾌﾗﾝｼﾞﾊﾟｯｷﾝ</t>
    <phoneticPr fontId="1"/>
  </si>
  <si>
    <t>RFﾌﾗﾝｼﾞﾊﾟｯｷﾝ</t>
    <phoneticPr fontId="1"/>
  </si>
  <si>
    <t>φ75～φ800</t>
    <phoneticPr fontId="1"/>
  </si>
  <si>
    <t>φ50～φ600</t>
    <phoneticPr fontId="1"/>
  </si>
  <si>
    <t>JWWA G113,114附属書</t>
    <rPh sb="13" eb="15">
      <t>フゾク</t>
    </rPh>
    <rPh sb="15" eb="16">
      <t>ショ</t>
    </rPh>
    <phoneticPr fontId="1"/>
  </si>
  <si>
    <t>K形用のみ</t>
    <rPh sb="1" eb="2">
      <t>ガタ</t>
    </rPh>
    <rPh sb="2" eb="3">
      <t>ヨウ</t>
    </rPh>
    <phoneticPr fontId="1"/>
  </si>
  <si>
    <t>EF90°ｴﾙﾎﾞ</t>
    <phoneticPr fontId="1"/>
  </si>
  <si>
    <t>入力コード
(半角入力)</t>
    <rPh sb="0" eb="2">
      <t>ニュウリョク</t>
    </rPh>
    <rPh sb="7" eb="9">
      <t>ハンカク</t>
    </rPh>
    <rPh sb="9" eb="11">
      <t>ニュウリョク</t>
    </rPh>
    <phoneticPr fontId="1"/>
  </si>
  <si>
    <t>分　　類  ・  細　　別</t>
    <rPh sb="0" eb="1">
      <t>ブン</t>
    </rPh>
    <rPh sb="3" eb="4">
      <t>ルイ</t>
    </rPh>
    <rPh sb="9" eb="10">
      <t>ホソ</t>
    </rPh>
    <rPh sb="12" eb="13">
      <t>ベツ</t>
    </rPh>
    <phoneticPr fontId="1"/>
  </si>
  <si>
    <t>製作者</t>
    <rPh sb="0" eb="3">
      <t>セイサクシャシャ</t>
    </rPh>
    <phoneticPr fontId="1"/>
  </si>
  <si>
    <t>製作者番号</t>
    <rPh sb="0" eb="3">
      <t>セイサクシャ</t>
    </rPh>
    <rPh sb="3" eb="5">
      <t>バンゴウ</t>
    </rPh>
    <phoneticPr fontId="1"/>
  </si>
  <si>
    <t>工事使用材料　承認チェックリスト</t>
    <rPh sb="0" eb="2">
      <t>コウジ</t>
    </rPh>
    <rPh sb="2" eb="4">
      <t>シヨウ</t>
    </rPh>
    <rPh sb="4" eb="6">
      <t>ザイリョウ</t>
    </rPh>
    <rPh sb="7" eb="9">
      <t>ショウニン</t>
    </rPh>
    <phoneticPr fontId="1"/>
  </si>
  <si>
    <t>購入先</t>
    <rPh sb="0" eb="2">
      <t>コウニュウ</t>
    </rPh>
    <rPh sb="2" eb="3">
      <t>サキ</t>
    </rPh>
    <phoneticPr fontId="1"/>
  </si>
  <si>
    <t>大
分類</t>
    <rPh sb="0" eb="1">
      <t>ダイ</t>
    </rPh>
    <rPh sb="2" eb="4">
      <t>ブンルイ</t>
    </rPh>
    <phoneticPr fontId="1"/>
  </si>
  <si>
    <t>大 分 類</t>
    <rPh sb="0" eb="1">
      <t>ダイ</t>
    </rPh>
    <rPh sb="2" eb="3">
      <t>プン</t>
    </rPh>
    <rPh sb="4" eb="5">
      <t>ルイ</t>
    </rPh>
    <phoneticPr fontId="1"/>
  </si>
  <si>
    <t>大分類</t>
    <rPh sb="0" eb="3">
      <t>ダイブンルイ</t>
    </rPh>
    <phoneticPr fontId="1"/>
  </si>
  <si>
    <t>品目</t>
    <rPh sb="0" eb="2">
      <t>ヒンモク</t>
    </rPh>
    <phoneticPr fontId="1"/>
  </si>
  <si>
    <t>名   　　称</t>
    <rPh sb="0" eb="1">
      <t>メイ</t>
    </rPh>
    <rPh sb="6" eb="7">
      <t>ショウ</t>
    </rPh>
    <phoneticPr fontId="1"/>
  </si>
  <si>
    <t>細別・適用</t>
    <rPh sb="0" eb="1">
      <t>サイ</t>
    </rPh>
    <rPh sb="1" eb="2">
      <t>ベツ</t>
    </rPh>
    <rPh sb="3" eb="5">
      <t>テキヨウ</t>
    </rPh>
    <phoneticPr fontId="1"/>
  </si>
  <si>
    <t>規  　　格</t>
    <rPh sb="0" eb="1">
      <t>キ</t>
    </rPh>
    <rPh sb="5" eb="6">
      <t>カク</t>
    </rPh>
    <phoneticPr fontId="1"/>
  </si>
  <si>
    <t>(公益)日本水道協会</t>
    <rPh sb="1" eb="3">
      <t>コウエキ</t>
    </rPh>
    <rPh sb="4" eb="6">
      <t>ニホン</t>
    </rPh>
    <rPh sb="6" eb="8">
      <t>スイドウ</t>
    </rPh>
    <rPh sb="8" eb="10">
      <t>キョウカイ</t>
    </rPh>
    <phoneticPr fontId="1"/>
  </si>
  <si>
    <t>その他</t>
    <rPh sb="2" eb="3">
      <t>ホカ</t>
    </rPh>
    <phoneticPr fontId="1"/>
  </si>
  <si>
    <t>ﾀﾞｸﾀｲﾙ鋳鉄管類</t>
    <rPh sb="6" eb="9">
      <t>チュウテツカン</t>
    </rPh>
    <rPh sb="9" eb="10">
      <t>ルイ</t>
    </rPh>
    <phoneticPr fontId="1"/>
  </si>
  <si>
    <t>D</t>
    <phoneticPr fontId="1"/>
  </si>
  <si>
    <t>φ75～250</t>
    <phoneticPr fontId="1"/>
  </si>
  <si>
    <t>D</t>
    <phoneticPr fontId="1"/>
  </si>
  <si>
    <t>ﾓﾙﾀﾙﾗｲﾆﾝｸﾞ</t>
    <phoneticPr fontId="1"/>
  </si>
  <si>
    <t>φ75～250</t>
    <phoneticPr fontId="1"/>
  </si>
  <si>
    <t>JDPA G1042</t>
    <phoneticPr fontId="1"/>
  </si>
  <si>
    <t>HI(TS)</t>
    <phoneticPr fontId="1"/>
  </si>
  <si>
    <t>φ50</t>
    <phoneticPr fontId="1"/>
  </si>
  <si>
    <t>EF90°ｴﾙﾎﾞ</t>
    <phoneticPr fontId="1"/>
  </si>
  <si>
    <t>内外面ｴﾎﾟｷｼ樹脂粉体塗装, ボルト・ﾅｯﾄSUS304</t>
    <rPh sb="1" eb="2">
      <t>メン</t>
    </rPh>
    <rPh sb="2" eb="6">
      <t>エポキシ</t>
    </rPh>
    <rPh sb="10" eb="12">
      <t>フンタイ</t>
    </rPh>
    <rPh sb="12" eb="14">
      <t>トソウ</t>
    </rPh>
    <phoneticPr fontId="1"/>
  </si>
  <si>
    <t>内外面ｴﾎﾟｷｼ樹脂粉体塗装,ボルト・ﾅｯﾄSUS304</t>
    <rPh sb="1" eb="2">
      <t>メン</t>
    </rPh>
    <rPh sb="2" eb="6">
      <t>エポキシ</t>
    </rPh>
    <rPh sb="10" eb="12">
      <t>フンタイ</t>
    </rPh>
    <rPh sb="12" eb="14">
      <t>トソウ</t>
    </rPh>
    <phoneticPr fontId="1"/>
  </si>
  <si>
    <t>鉄蓋及びボックス類</t>
    <rPh sb="0" eb="1">
      <t>テツ</t>
    </rPh>
    <rPh sb="1" eb="2">
      <t>ブタ</t>
    </rPh>
    <rPh sb="2" eb="3">
      <t>オヨ</t>
    </rPh>
    <rPh sb="8" eb="9">
      <t>ルイ</t>
    </rPh>
    <phoneticPr fontId="1"/>
  </si>
  <si>
    <t>その他管材類</t>
    <rPh sb="2" eb="3">
      <t>ホカ</t>
    </rPh>
    <rPh sb="3" eb="4">
      <t>カン</t>
    </rPh>
    <rPh sb="4" eb="5">
      <t>ザイ</t>
    </rPh>
    <rPh sb="5" eb="6">
      <t>ルイ</t>
    </rPh>
    <phoneticPr fontId="1"/>
  </si>
  <si>
    <t>ポリエチレン管類</t>
    <rPh sb="6" eb="7">
      <t>カン</t>
    </rPh>
    <rPh sb="7" eb="8">
      <t>ルイ</t>
    </rPh>
    <phoneticPr fontId="1"/>
  </si>
  <si>
    <t>硬質塩化ビニル管類</t>
    <rPh sb="0" eb="2">
      <t>コウシツ</t>
    </rPh>
    <rPh sb="2" eb="4">
      <t>エンカ</t>
    </rPh>
    <rPh sb="7" eb="8">
      <t>カン</t>
    </rPh>
    <rPh sb="8" eb="9">
      <t>ルイ</t>
    </rPh>
    <phoneticPr fontId="1"/>
  </si>
  <si>
    <t>給水切替類</t>
    <rPh sb="0" eb="2">
      <t>キュウスイ</t>
    </rPh>
    <rPh sb="2" eb="4">
      <t>キリカエ</t>
    </rPh>
    <rPh sb="4" eb="5">
      <t>ルイ</t>
    </rPh>
    <phoneticPr fontId="1"/>
  </si>
  <si>
    <t>弁類</t>
    <rPh sb="0" eb="1">
      <t>ベン</t>
    </rPh>
    <rPh sb="1" eb="2">
      <t>ルイ</t>
    </rPh>
    <phoneticPr fontId="1"/>
  </si>
  <si>
    <t>φ40～350×φ20～50</t>
    <phoneticPr fontId="1"/>
  </si>
  <si>
    <t>φ75～150×φ40～50</t>
    <phoneticPr fontId="1"/>
  </si>
  <si>
    <t>有効内径φ120　高さ350</t>
    <rPh sb="0" eb="2">
      <t>ユウコウ</t>
    </rPh>
    <rPh sb="2" eb="4">
      <t>ナイケイ</t>
    </rPh>
    <rPh sb="9" eb="10">
      <t>タカ</t>
    </rPh>
    <phoneticPr fontId="1"/>
  </si>
  <si>
    <t/>
  </si>
  <si>
    <t>福山市上下水道局　水道用承認材料一覧</t>
    <rPh sb="0" eb="3">
      <t>フクヤマシ</t>
    </rPh>
    <rPh sb="3" eb="5">
      <t>ジョウゲ</t>
    </rPh>
    <rPh sb="5" eb="8">
      <t>スイドウキョク</t>
    </rPh>
    <rPh sb="9" eb="11">
      <t>スイドウ</t>
    </rPh>
    <rPh sb="11" eb="12">
      <t>ヨウ</t>
    </rPh>
    <rPh sb="14" eb="16">
      <t>ザイリョウ</t>
    </rPh>
    <rPh sb="16" eb="18">
      <t>イチラン</t>
    </rPh>
    <phoneticPr fontId="1"/>
  </si>
  <si>
    <t xml:space="preserve">           指 定 承 認 品 目 一 覧 表</t>
    <rPh sb="11" eb="12">
      <t>ユビ</t>
    </rPh>
    <rPh sb="13" eb="14">
      <t>サダム</t>
    </rPh>
    <rPh sb="15" eb="16">
      <t>ショウ</t>
    </rPh>
    <rPh sb="17" eb="18">
      <t>シノブ</t>
    </rPh>
    <rPh sb="19" eb="20">
      <t>ヒン</t>
    </rPh>
    <rPh sb="21" eb="22">
      <t>モク</t>
    </rPh>
    <rPh sb="23" eb="24">
      <t>イチ</t>
    </rPh>
    <rPh sb="25" eb="26">
      <t>ラン</t>
    </rPh>
    <rPh sb="27" eb="28">
      <t>ヒョウ</t>
    </rPh>
    <phoneticPr fontId="1"/>
  </si>
  <si>
    <t>　　　           指 定 承 認 品 目 一 覧 表 （ 製 品 別 製 作 者 ）</t>
    <rPh sb="14" eb="15">
      <t>ユビ</t>
    </rPh>
    <rPh sb="16" eb="17">
      <t>サダム</t>
    </rPh>
    <rPh sb="18" eb="19">
      <t>ショウ</t>
    </rPh>
    <rPh sb="20" eb="21">
      <t>シノブ</t>
    </rPh>
    <rPh sb="22" eb="23">
      <t>ヒン</t>
    </rPh>
    <rPh sb="24" eb="25">
      <t>モク</t>
    </rPh>
    <rPh sb="26" eb="27">
      <t>イチ</t>
    </rPh>
    <rPh sb="28" eb="29">
      <t>ラン</t>
    </rPh>
    <rPh sb="30" eb="31">
      <t>ヒョウ</t>
    </rPh>
    <rPh sb="34" eb="35">
      <t>セイ</t>
    </rPh>
    <rPh sb="36" eb="37">
      <t>ヒン</t>
    </rPh>
    <rPh sb="38" eb="39">
      <t>ベツ</t>
    </rPh>
    <rPh sb="40" eb="41">
      <t>セイ</t>
    </rPh>
    <rPh sb="42" eb="43">
      <t>サク</t>
    </rPh>
    <rPh sb="44" eb="45">
      <t>シャ</t>
    </rPh>
    <phoneticPr fontId="1"/>
  </si>
  <si>
    <t>局認証品</t>
    <phoneticPr fontId="1"/>
  </si>
  <si>
    <t>減圧弁</t>
    <rPh sb="0" eb="2">
      <t>ゲンアツ</t>
    </rPh>
    <rPh sb="2" eb="3">
      <t>ベン</t>
    </rPh>
    <phoneticPr fontId="1"/>
  </si>
  <si>
    <t>基</t>
    <rPh sb="0" eb="1">
      <t>キ</t>
    </rPh>
    <phoneticPr fontId="1"/>
  </si>
  <si>
    <t>承認図，仕様書，試験成績表</t>
    <phoneticPr fontId="1"/>
  </si>
  <si>
    <t>001D0201</t>
    <phoneticPr fontId="1"/>
  </si>
  <si>
    <t>００１D2001</t>
    <phoneticPr fontId="1"/>
  </si>
  <si>
    <t>００１V0101</t>
    <phoneticPr fontId="1"/>
  </si>
  <si>
    <t>００７D2201</t>
    <phoneticPr fontId="1"/>
  </si>
  <si>
    <t>GX形ダクタイル鋳鉄管【1種管】</t>
    <rPh sb="2" eb="3">
      <t>ケイ</t>
    </rPh>
    <rPh sb="8" eb="11">
      <t>チュウテツカン</t>
    </rPh>
    <rPh sb="13" eb="14">
      <t>シュ</t>
    </rPh>
    <rPh sb="14" eb="15">
      <t>カン</t>
    </rPh>
    <phoneticPr fontId="1"/>
  </si>
  <si>
    <t>φ100</t>
    <phoneticPr fontId="1"/>
  </si>
  <si>
    <t>手動内ねじ式仕切弁（両受け）</t>
    <rPh sb="0" eb="2">
      <t>シュドウ</t>
    </rPh>
    <rPh sb="2" eb="3">
      <t>ウチ</t>
    </rPh>
    <rPh sb="5" eb="6">
      <t>シキ</t>
    </rPh>
    <rPh sb="6" eb="8">
      <t>シキリ</t>
    </rPh>
    <rPh sb="8" eb="9">
      <t>ベン</t>
    </rPh>
    <rPh sb="10" eb="11">
      <t>リョウ</t>
    </rPh>
    <rPh sb="11" eb="12">
      <t>ウ</t>
    </rPh>
    <phoneticPr fontId="1"/>
  </si>
  <si>
    <t>φ200</t>
    <phoneticPr fontId="1"/>
  </si>
  <si>
    <t>φ150</t>
    <phoneticPr fontId="1"/>
  </si>
  <si>
    <t>基</t>
    <rPh sb="0" eb="1">
      <t>キ</t>
    </rPh>
    <phoneticPr fontId="1"/>
  </si>
  <si>
    <t>○○○○○○○○工事</t>
    <rPh sb="8" eb="10">
      <t>コウジ</t>
    </rPh>
    <phoneticPr fontId="1"/>
  </si>
  <si>
    <t>管工事組合</t>
    <rPh sb="0" eb="1">
      <t>カン</t>
    </rPh>
    <rPh sb="1" eb="3">
      <t>コウジ</t>
    </rPh>
    <rPh sb="3" eb="5">
      <t>クミアイ</t>
    </rPh>
    <phoneticPr fontId="1"/>
  </si>
  <si>
    <t>○○管材</t>
    <rPh sb="2" eb="3">
      <t>カン</t>
    </rPh>
    <rPh sb="3" eb="4">
      <t>ザイ</t>
    </rPh>
    <phoneticPr fontId="1"/>
  </si>
  <si>
    <t>○○商店</t>
    <rPh sb="2" eb="4">
      <t>ショウテン</t>
    </rPh>
    <phoneticPr fontId="1"/>
  </si>
  <si>
    <t>201503GX用及び径違いを追加</t>
    <rPh sb="8" eb="9">
      <t>ヨウ</t>
    </rPh>
    <rPh sb="9" eb="10">
      <t>オヨ</t>
    </rPh>
    <rPh sb="11" eb="12">
      <t>ケイ</t>
    </rPh>
    <rPh sb="12" eb="13">
      <t>チガ</t>
    </rPh>
    <rPh sb="15" eb="17">
      <t>ツイカ</t>
    </rPh>
    <phoneticPr fontId="1"/>
  </si>
  <si>
    <t>材質：FCD　市章入</t>
    <rPh sb="0" eb="2">
      <t>ザイシツ</t>
    </rPh>
    <rPh sb="7" eb="9">
      <t>シショウ</t>
    </rPh>
    <rPh sb="9" eb="10">
      <t>イ</t>
    </rPh>
    <phoneticPr fontId="1"/>
  </si>
  <si>
    <t>有効内径φ120　　　　高さ350程度</t>
    <rPh sb="0" eb="2">
      <t>ユウコウ</t>
    </rPh>
    <rPh sb="2" eb="4">
      <t>ナイケイ</t>
    </rPh>
    <rPh sb="12" eb="13">
      <t>タカ</t>
    </rPh>
    <rPh sb="17" eb="19">
      <t>テイド</t>
    </rPh>
    <phoneticPr fontId="1"/>
  </si>
  <si>
    <t>GX形給水分岐専用管</t>
    <rPh sb="2" eb="3">
      <t>ガタ</t>
    </rPh>
    <rPh sb="3" eb="5">
      <t>キュウスイ</t>
    </rPh>
    <rPh sb="5" eb="7">
      <t>ブンキ</t>
    </rPh>
    <rPh sb="7" eb="9">
      <t>センヨウ</t>
    </rPh>
    <rPh sb="9" eb="10">
      <t>カン</t>
    </rPh>
    <phoneticPr fontId="1"/>
  </si>
  <si>
    <t>準拠品</t>
    <rPh sb="2" eb="3">
      <t>ヒン</t>
    </rPh>
    <phoneticPr fontId="1"/>
  </si>
  <si>
    <t>㈱日邦ﾊﾞﾙﾌﾞ</t>
    <rPh sb="1" eb="3">
      <t>ニッポウ</t>
    </rPh>
    <phoneticPr fontId="1"/>
  </si>
  <si>
    <t>㈱栗本鐵工所</t>
    <rPh sb="1" eb="6">
      <t>クリモトテッコウショ</t>
    </rPh>
    <phoneticPr fontId="1"/>
  </si>
  <si>
    <t>栗本商事㈱</t>
    <rPh sb="0" eb="2">
      <t>クリモト</t>
    </rPh>
    <rPh sb="2" eb="4">
      <t>ショウジ</t>
    </rPh>
    <phoneticPr fontId="1"/>
  </si>
  <si>
    <t>PEP</t>
    <phoneticPr fontId="1"/>
  </si>
  <si>
    <t>φ500～600</t>
    <phoneticPr fontId="1"/>
  </si>
  <si>
    <t>D</t>
    <phoneticPr fontId="1"/>
  </si>
  <si>
    <t>φ75～250×φ50</t>
    <phoneticPr fontId="1"/>
  </si>
  <si>
    <t>JDPA G1049</t>
    <phoneticPr fontId="1"/>
  </si>
  <si>
    <t>JWWA G114</t>
    <phoneticPr fontId="1"/>
  </si>
  <si>
    <t>㈱栗本鐵工所</t>
    <phoneticPr fontId="1"/>
  </si>
  <si>
    <t>JWWA G 114</t>
    <phoneticPr fontId="1"/>
  </si>
  <si>
    <t>φ75～350</t>
    <phoneticPr fontId="1"/>
  </si>
  <si>
    <t>φ75</t>
    <phoneticPr fontId="1"/>
  </si>
  <si>
    <t>E</t>
    <phoneticPr fontId="1"/>
  </si>
  <si>
    <t>RFﾌﾗﾝｼﾞﾊﾟｯｷﾝ</t>
    <phoneticPr fontId="1"/>
  </si>
  <si>
    <t>φ50～φ600</t>
    <phoneticPr fontId="1"/>
  </si>
  <si>
    <t>ﾅｲﾛﾝｽﾘｰﾌﾞ</t>
    <phoneticPr fontId="1"/>
  </si>
  <si>
    <t>φ75～250</t>
    <phoneticPr fontId="1"/>
  </si>
  <si>
    <t>JWWA G120</t>
    <phoneticPr fontId="1"/>
  </si>
  <si>
    <t>㈱ｸﾎﾞﾀ</t>
    <phoneticPr fontId="1"/>
  </si>
  <si>
    <t>〃</t>
    <phoneticPr fontId="1"/>
  </si>
  <si>
    <t>φ350～450</t>
    <phoneticPr fontId="1"/>
  </si>
  <si>
    <t>JWWA G113</t>
    <phoneticPr fontId="1"/>
  </si>
  <si>
    <t>JDPA G1042</t>
    <phoneticPr fontId="1"/>
  </si>
  <si>
    <t>JWWA G121</t>
    <phoneticPr fontId="1"/>
  </si>
  <si>
    <t>JWWA G114</t>
    <phoneticPr fontId="1"/>
  </si>
  <si>
    <t>GX形給水分岐専用管</t>
    <phoneticPr fontId="1"/>
  </si>
  <si>
    <t>JIS K6742</t>
    <phoneticPr fontId="1"/>
  </si>
  <si>
    <t>HI(TS)</t>
    <phoneticPr fontId="1"/>
  </si>
  <si>
    <t>φ40～150</t>
    <phoneticPr fontId="1"/>
  </si>
  <si>
    <t>P</t>
    <phoneticPr fontId="1"/>
  </si>
  <si>
    <t>PEP</t>
    <phoneticPr fontId="1"/>
  </si>
  <si>
    <t>φ50～150</t>
    <phoneticPr fontId="1"/>
  </si>
  <si>
    <t>JWWA K144</t>
    <phoneticPr fontId="1"/>
  </si>
  <si>
    <t>JWWA K145</t>
    <phoneticPr fontId="1"/>
  </si>
  <si>
    <t>PTC K13</t>
    <phoneticPr fontId="1"/>
  </si>
  <si>
    <t>φ75～150</t>
    <phoneticPr fontId="1"/>
  </si>
  <si>
    <t>PTC G32</t>
    <phoneticPr fontId="1"/>
  </si>
  <si>
    <t>局承認</t>
    <phoneticPr fontId="1"/>
  </si>
  <si>
    <t>V</t>
    <phoneticPr fontId="1"/>
  </si>
  <si>
    <t>㈱清水合金製作所</t>
    <phoneticPr fontId="1"/>
  </si>
  <si>
    <t>φ350～400</t>
    <phoneticPr fontId="1"/>
  </si>
  <si>
    <t>JWWA B120</t>
    <phoneticPr fontId="1"/>
  </si>
  <si>
    <t>PTC B22</t>
    <phoneticPr fontId="1"/>
  </si>
  <si>
    <t>φ75　</t>
    <phoneticPr fontId="1"/>
  </si>
  <si>
    <t>JWWA B135</t>
    <phoneticPr fontId="1"/>
  </si>
  <si>
    <t>JWWA B126</t>
    <phoneticPr fontId="1"/>
  </si>
  <si>
    <t>JWWA B137</t>
    <phoneticPr fontId="1"/>
  </si>
  <si>
    <t>㈱ﾀﾞｲﾓﾝ</t>
    <phoneticPr fontId="1"/>
  </si>
  <si>
    <t>JWWA B132</t>
    <phoneticPr fontId="1"/>
  </si>
  <si>
    <t>JWWA K148</t>
    <phoneticPr fontId="1"/>
  </si>
  <si>
    <t>ﾅｲﾛﾝｽﾘｰﾌﾞ</t>
    <phoneticPr fontId="1"/>
  </si>
  <si>
    <t>φ4.4</t>
    <phoneticPr fontId="1"/>
  </si>
  <si>
    <t>ﾌｼﾞﾃｺﾑ㈱</t>
    <phoneticPr fontId="1"/>
  </si>
  <si>
    <t>GFﾌﾗﾝｼﾞﾊﾟｯｷﾝ</t>
    <phoneticPr fontId="1"/>
  </si>
  <si>
    <t>φ75～φ800</t>
    <phoneticPr fontId="1"/>
  </si>
  <si>
    <t>Q</t>
    <phoneticPr fontId="1"/>
  </si>
  <si>
    <t>PP</t>
    <phoneticPr fontId="1"/>
  </si>
  <si>
    <t>JIS K6762</t>
    <phoneticPr fontId="1"/>
  </si>
  <si>
    <t>サドル</t>
    <phoneticPr fontId="1"/>
  </si>
  <si>
    <t>EFｻﾄﾞﾙ</t>
    <phoneticPr fontId="1"/>
  </si>
  <si>
    <t>φ50～150×φ25</t>
    <phoneticPr fontId="1"/>
  </si>
  <si>
    <t>VP,DIP</t>
    <phoneticPr fontId="1"/>
  </si>
  <si>
    <t>φ40～350×φ20～50</t>
    <phoneticPr fontId="1"/>
  </si>
  <si>
    <t>㈱ﾀﾌﾞﾁ</t>
    <phoneticPr fontId="1"/>
  </si>
  <si>
    <t>栗本商事㈱</t>
    <phoneticPr fontId="1"/>
  </si>
  <si>
    <t>φ13～25</t>
    <phoneticPr fontId="1"/>
  </si>
  <si>
    <t>φ75～150×φ40～50</t>
    <phoneticPr fontId="1"/>
  </si>
  <si>
    <t>更新日</t>
    <rPh sb="0" eb="3">
      <t>コウシンビ</t>
    </rPh>
    <phoneticPr fontId="1"/>
  </si>
  <si>
    <t>更新内容</t>
    <rPh sb="0" eb="2">
      <t>コウシン</t>
    </rPh>
    <rPh sb="2" eb="4">
      <t>ナイヨウ</t>
    </rPh>
    <phoneticPr fontId="1"/>
  </si>
  <si>
    <t>φ50～150用</t>
    <rPh sb="7" eb="8">
      <t>ヨウ</t>
    </rPh>
    <phoneticPr fontId="1"/>
  </si>
  <si>
    <t>福山市上下水道局水道用承認材料一覧に，入力コード083E0301を追加しました。</t>
    <rPh sb="19" eb="21">
      <t>ニュウリョク</t>
    </rPh>
    <rPh sb="33" eb="35">
      <t>ツイカ</t>
    </rPh>
    <phoneticPr fontId="1"/>
  </si>
  <si>
    <t>指定承認品目一覧表に，ﾀﾞｸﾀｲﾙ鋳鉄管類D38異形管GX形GX形給水分岐専用管φ75～250×φ50JDPA G1049を追加しました。</t>
    <rPh sb="24" eb="25">
      <t>イ</t>
    </rPh>
    <rPh sb="25" eb="26">
      <t>ケイ</t>
    </rPh>
    <rPh sb="26" eb="27">
      <t>カン</t>
    </rPh>
    <rPh sb="29" eb="30">
      <t>ガタ</t>
    </rPh>
    <rPh sb="62" eb="64">
      <t>ツイカ</t>
    </rPh>
    <phoneticPr fontId="1"/>
  </si>
  <si>
    <t>福山市上下水道局水道用承認材料一覧に，入力コード002V0102を追加しました。</t>
    <phoneticPr fontId="1"/>
  </si>
  <si>
    <t>福山市上下水道局水道用承認材料一覧に，入力コード002V0202を追加しました。</t>
    <phoneticPr fontId="1"/>
  </si>
  <si>
    <t>福山市上下水道局水道用承認材料一覧に，入力コード002V0302を追加しました。</t>
    <phoneticPr fontId="1"/>
  </si>
  <si>
    <t>福山市上下水道局水道用承認材料一覧に，入力コード002D3802を追加しました。</t>
    <phoneticPr fontId="1"/>
  </si>
  <si>
    <t>福山市上下水道局水道用承認材料一覧に，入力コード007D2102を追加しました。</t>
    <phoneticPr fontId="1"/>
  </si>
  <si>
    <t>福山市上下水道局水道用承認材料一覧に，入力コード007D3102を追加しました。</t>
    <phoneticPr fontId="1"/>
  </si>
  <si>
    <t>福山市上下水道局水道用承認材料一覧に，入力コード007D3202を追加しました。</t>
    <phoneticPr fontId="1"/>
  </si>
  <si>
    <t>福山市上下水道局水道用承認材料一覧に，入力コード011P0802を追加しました。</t>
    <phoneticPr fontId="1"/>
  </si>
  <si>
    <t>福山市上下水道局水道用承認材料一覧に，入力コード011E0302を追加しました。</t>
    <phoneticPr fontId="1"/>
  </si>
  <si>
    <t>福山市上下水道局水道用承認材料一覧に，入力コード020V0302を追加しました。</t>
    <phoneticPr fontId="1"/>
  </si>
  <si>
    <t>福山市上下水道局水道用承認材料一覧に，入力コード020V0402を追加しました。</t>
    <phoneticPr fontId="1"/>
  </si>
  <si>
    <t>福山市上下水道局水道用承認材料一覧に，入力コード020V0502を追加しました。</t>
    <phoneticPr fontId="1"/>
  </si>
  <si>
    <t>福山市上下水道局水道用承認材料一覧に，入力コード020V0602を追加しました。</t>
    <phoneticPr fontId="1"/>
  </si>
  <si>
    <t>福山市上下水道局水道用承認材料一覧に，入力コード020V0702を追加しました。</t>
    <phoneticPr fontId="1"/>
  </si>
  <si>
    <t>福山市上下水道局水道用承認材料一覧に，入力コード024V0502を追加しました。</t>
    <phoneticPr fontId="1"/>
  </si>
  <si>
    <t>福山市上下水道局水道用承認材料一覧に，入力コード024V0602を追加しました。</t>
    <phoneticPr fontId="1"/>
  </si>
  <si>
    <t>福山市上下水道局水道用承認材料一覧に，入力コード024V0702を追加しました。</t>
    <phoneticPr fontId="1"/>
  </si>
  <si>
    <t>福山市上下水道局水道用承認材料一覧に，入力コード073B0102を追加しました。</t>
    <phoneticPr fontId="1"/>
  </si>
  <si>
    <t>福山市上下水道局水道用承認材料一覧に，入力コード073B0202を追加しました。</t>
    <phoneticPr fontId="1"/>
  </si>
  <si>
    <t>福山市上下水道局水道用承認材料一覧に，入力コード073B0302を追加しました。</t>
    <phoneticPr fontId="1"/>
  </si>
  <si>
    <t>福山市上下水道局水道用承認材料一覧に，入力コード073B0502を追加しました。</t>
    <phoneticPr fontId="1"/>
  </si>
  <si>
    <t>福山市上下水道局水道用承認材料一覧に，入力コード073B0602を追加しました。</t>
    <phoneticPr fontId="1"/>
  </si>
  <si>
    <t>福山市上下水道局水道用承認材料一覧に，入力コード092Q0302を追加しました。</t>
    <phoneticPr fontId="1"/>
  </si>
  <si>
    <t>福山市上下水道局水道用承認材料一覧に，入力コード092Q0402を追加しました。</t>
    <phoneticPr fontId="1"/>
  </si>
  <si>
    <t>福山市上下水道局水道用承認材料一覧に，入力コード092Q0502を追加しました。</t>
    <phoneticPr fontId="1"/>
  </si>
  <si>
    <t>福山市上下水道局水道用承認材料一覧に，入力コード092Q0602を追加しました。</t>
    <phoneticPr fontId="1"/>
  </si>
  <si>
    <t>福山市上下水道局水道用承認材料一覧に，入力コード092Q0702を追加しました。</t>
    <phoneticPr fontId="1"/>
  </si>
  <si>
    <t>福山市上下水道局水道用承認材料一覧に，入力コード092Q0802を追加しました。</t>
    <phoneticPr fontId="1"/>
  </si>
  <si>
    <t>福山市上下水道局水道用承認材料一覧に，入力コード093Q0602を追加しました。</t>
    <phoneticPr fontId="1"/>
  </si>
  <si>
    <t>福山市上下水道局水道用承認材料一覧に，入力コード094Q0302を追加しました。</t>
    <phoneticPr fontId="1"/>
  </si>
  <si>
    <t>福山市上下水道局水道用承認材料一覧に，入力コード094Q0402を追加しました。</t>
    <phoneticPr fontId="1"/>
  </si>
  <si>
    <t>福山市上下水道局水道用承認材料一覧に，入力コード094Q0502を追加しました。</t>
    <phoneticPr fontId="1"/>
  </si>
  <si>
    <t>福山市上下水道局水道用承認材料一覧に，入力コード094Q0602を追加しました。</t>
    <phoneticPr fontId="1"/>
  </si>
  <si>
    <t>福山市上下水道局水道用承認材料一覧に，入力コード094Q0802を追加しました。</t>
    <phoneticPr fontId="1"/>
  </si>
  <si>
    <t>指定承認品目一覧表（製品別製作者）に，弁類V05消火栓，製作者番号020を追加しました。</t>
    <rPh sb="19" eb="20">
      <t>ベン</t>
    </rPh>
    <rPh sb="24" eb="27">
      <t>ショウカセン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</si>
  <si>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指定承認品目一覧表（製品別製作者）に，弁類V05消火栓，製作者番号024を追加しました。</t>
    <rPh sb="19" eb="20">
      <t>ベン</t>
    </rPh>
    <rPh sb="24" eb="27">
      <t>ショウカセン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</si>
  <si>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指定承認品目一覧表（製品別製作者）に，弁類V06補修弁，製作者番号020を追加しました。</t>
    <rPh sb="19" eb="20">
      <t>ベン</t>
    </rPh>
    <rPh sb="24" eb="26">
      <t>ホシュウ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</si>
  <si>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指定承認品目一覧表（製品別製作者）に，弁類V06補修弁，製作者番号024を追加しました。</t>
    <rPh sb="19" eb="20">
      <t>ベン</t>
    </rPh>
    <rPh sb="24" eb="26">
      <t>ホシュウ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</si>
  <si>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指定承認品目一覧表（製品別製作者）に，弁類V07空気弁，製作者番号020を追加しました。</t>
    <rPh sb="19" eb="20">
      <t>ベン</t>
    </rPh>
    <rPh sb="24" eb="26">
      <t>クウキ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</si>
  <si>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指定承認品目一覧表（製品別製作者）に，弁類V07空気弁，製作者番号024を追加しました。</t>
    <rPh sb="19" eb="20">
      <t>ベン</t>
    </rPh>
    <rPh sb="24" eb="26">
      <t>クウキ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</si>
  <si>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指定承認品目一覧表（製品別製作者）に，鉄蓋及びボックス類B01BOX，製作者番号073を追加しました。</t>
    <rPh sb="19" eb="20">
      <t>テツ</t>
    </rPh>
    <rPh sb="20" eb="21">
      <t>フタ</t>
    </rPh>
    <rPh sb="21" eb="22">
      <t>オヨ</t>
    </rPh>
    <rPh sb="27" eb="28">
      <t>ルイ</t>
    </rPh>
    <rPh sb="35" eb="38">
      <t>セイサクシャ</t>
    </rPh>
    <rPh sb="38" eb="40">
      <t>バンゴウ</t>
    </rPh>
    <rPh sb="44" eb="46">
      <t>ツイカ</t>
    </rPh>
    <phoneticPr fontId="1"/>
  </si>
  <si>
    <t>指定承認品目一覧表（製品別製作者）に，鉄蓋及びボックス類B02BOX，製作者番号073を追加しました。</t>
    <rPh sb="19" eb="20">
      <t>テツ</t>
    </rPh>
    <rPh sb="20" eb="21">
      <t>フタ</t>
    </rPh>
    <rPh sb="21" eb="22">
      <t>オヨ</t>
    </rPh>
    <rPh sb="27" eb="28">
      <t>ルイ</t>
    </rPh>
    <rPh sb="35" eb="38">
      <t>セイサクシャ</t>
    </rPh>
    <rPh sb="38" eb="40">
      <t>バンゴウ</t>
    </rPh>
    <rPh sb="44" eb="46">
      <t>ツイカ</t>
    </rPh>
    <phoneticPr fontId="1"/>
  </si>
  <si>
    <t>指定承認品目一覧表（製品別製作者）に，鉄蓋及びボックス類B03BOX，製作者番号073を追加しました。</t>
    <rPh sb="19" eb="20">
      <t>テツ</t>
    </rPh>
    <rPh sb="20" eb="21">
      <t>フタ</t>
    </rPh>
    <rPh sb="21" eb="22">
      <t>オヨ</t>
    </rPh>
    <rPh sb="27" eb="28">
      <t>ルイ</t>
    </rPh>
    <rPh sb="35" eb="38">
      <t>セイサクシャ</t>
    </rPh>
    <rPh sb="38" eb="40">
      <t>バンゴウ</t>
    </rPh>
    <rPh sb="44" eb="46">
      <t>ツイカ</t>
    </rPh>
    <phoneticPr fontId="1"/>
  </si>
  <si>
    <t>指定承認品目一覧表（製品別製作者）に，鉄蓋及びボックス類B05BOX，製作者番号073を追加しました。</t>
    <rPh sb="19" eb="20">
      <t>テツ</t>
    </rPh>
    <rPh sb="20" eb="21">
      <t>フタ</t>
    </rPh>
    <rPh sb="21" eb="22">
      <t>オヨ</t>
    </rPh>
    <rPh sb="27" eb="28">
      <t>ルイ</t>
    </rPh>
    <rPh sb="35" eb="38">
      <t>セイサクシャ</t>
    </rPh>
    <rPh sb="38" eb="40">
      <t>バンゴウ</t>
    </rPh>
    <rPh sb="44" eb="46">
      <t>ツイカ</t>
    </rPh>
    <phoneticPr fontId="1"/>
  </si>
  <si>
    <t>指定承認品目一覧表（製品別製作者）に，鉄蓋及びボックス類B06BOX，製作者番号073を追加しました。</t>
    <rPh sb="19" eb="20">
      <t>テツ</t>
    </rPh>
    <rPh sb="20" eb="21">
      <t>フタ</t>
    </rPh>
    <rPh sb="21" eb="22">
      <t>オヨ</t>
    </rPh>
    <rPh sb="27" eb="28">
      <t>ルイ</t>
    </rPh>
    <rPh sb="35" eb="38">
      <t>セイサクシャ</t>
    </rPh>
    <rPh sb="38" eb="40">
      <t>バンゴウ</t>
    </rPh>
    <rPh sb="44" eb="46">
      <t>ツイカ</t>
    </rPh>
    <phoneticPr fontId="1"/>
  </si>
  <si>
    <t>指定承認品目一覧表（製品別製作者）に，その他管材類E03その他，製作者番号011を追加しました。</t>
    <rPh sb="21" eb="22">
      <t>タ</t>
    </rPh>
    <rPh sb="22" eb="23">
      <t>カン</t>
    </rPh>
    <rPh sb="23" eb="24">
      <t>ザイ</t>
    </rPh>
    <rPh sb="24" eb="25">
      <t>ルイ</t>
    </rPh>
    <rPh sb="30" eb="31">
      <t>タ</t>
    </rPh>
    <rPh sb="32" eb="35">
      <t>セイサクシャ</t>
    </rPh>
    <rPh sb="35" eb="37">
      <t>バンゴウ</t>
    </rPh>
    <rPh sb="41" eb="43">
      <t>ツイカ</t>
    </rPh>
    <phoneticPr fontId="1"/>
  </si>
  <si>
    <t>指定承認品目一覧表（製品別製作者）に，給水切替類Q03サドル，製作者番号092を追加しました。</t>
    <rPh sb="19" eb="21">
      <t>キュウスイ</t>
    </rPh>
    <rPh sb="21" eb="23">
      <t>キリカエ</t>
    </rPh>
    <rPh sb="23" eb="24">
      <t>ルイ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</si>
  <si>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指定承認品目一覧表（製品別製作者）に，給水切替類Q03サドル，製作者番号094を追加しました。</t>
    <rPh sb="19" eb="21">
      <t>キュウスイ</t>
    </rPh>
    <rPh sb="21" eb="23">
      <t>キリカエ</t>
    </rPh>
    <rPh sb="23" eb="24">
      <t>ルイ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</si>
  <si>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指定承認品目一覧表（製品別製作者）に，給水切替類Q04止水栓，製作者番号092を追加しました。</t>
    <rPh sb="19" eb="21">
      <t>キュウスイ</t>
    </rPh>
    <rPh sb="21" eb="23">
      <t>キリカエ</t>
    </rPh>
    <rPh sb="23" eb="24">
      <t>ルイ</t>
    </rPh>
    <rPh sb="27" eb="29">
      <t>シスイ</t>
    </rPh>
    <rPh sb="29" eb="30">
      <t>セン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</si>
  <si>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指定承認品目一覧表（製品別製作者）に，給水切替類Q04止水栓，製作者番号094を追加しました。</t>
    <rPh sb="19" eb="21">
      <t>キュウスイ</t>
    </rPh>
    <rPh sb="21" eb="23">
      <t>キリカエ</t>
    </rPh>
    <rPh sb="23" eb="24">
      <t>ルイ</t>
    </rPh>
    <rPh sb="27" eb="29">
      <t>シスイ</t>
    </rPh>
    <rPh sb="29" eb="30">
      <t>セン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</si>
  <si>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指定承認品目一覧表（製品別製作者）に，給水切替類Q05止水栓，製作者番号092を追加しました。</t>
    <rPh sb="19" eb="21">
      <t>キュウスイ</t>
    </rPh>
    <rPh sb="21" eb="23">
      <t>キリカエ</t>
    </rPh>
    <rPh sb="23" eb="24">
      <t>ルイ</t>
    </rPh>
    <rPh sb="27" eb="29">
      <t>シスイ</t>
    </rPh>
    <rPh sb="29" eb="30">
      <t>セン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</si>
  <si>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指定承認品目一覧表（製品別製作者）に，給水切替類Q05止水栓，製作者番号094を追加しました。</t>
    <rPh sb="19" eb="21">
      <t>キュウスイ</t>
    </rPh>
    <rPh sb="21" eb="23">
      <t>キリカエ</t>
    </rPh>
    <rPh sb="23" eb="24">
      <t>ルイ</t>
    </rPh>
    <rPh sb="27" eb="29">
      <t>シスイ</t>
    </rPh>
    <rPh sb="29" eb="30">
      <t>セン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</si>
  <si>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指定承認品目一覧表（製品別製作者）に，給水切替類Q06継手，製作者番号092を追加しました。</t>
    <rPh sb="19" eb="21">
      <t>キュウスイ</t>
    </rPh>
    <rPh sb="21" eb="23">
      <t>キリカエ</t>
    </rPh>
    <rPh sb="23" eb="24">
      <t>ルイ</t>
    </rPh>
    <rPh sb="27" eb="28">
      <t>ツギ</t>
    </rPh>
    <rPh sb="28" eb="29">
      <t>テ</t>
    </rPh>
    <rPh sb="30" eb="33">
      <t>セイサクシャ</t>
    </rPh>
    <rPh sb="33" eb="35">
      <t>バンゴウ</t>
    </rPh>
    <rPh sb="39" eb="41">
      <t>ツイカ</t>
    </rPh>
    <phoneticPr fontId="1"/>
  </si>
  <si>
    <t>指定承認品目一覧表（製品別製作者）に，給水切替類Q06継手，製作者番号093を追加しました。</t>
    <rPh sb="19" eb="21">
      <t>キュウスイ</t>
    </rPh>
    <rPh sb="21" eb="23">
      <t>キリカエ</t>
    </rPh>
    <rPh sb="23" eb="24">
      <t>ルイ</t>
    </rPh>
    <rPh sb="27" eb="28">
      <t>ツギ</t>
    </rPh>
    <rPh sb="28" eb="29">
      <t>テ</t>
    </rPh>
    <rPh sb="30" eb="33">
      <t>セイサクシャ</t>
    </rPh>
    <rPh sb="33" eb="35">
      <t>バンゴウ</t>
    </rPh>
    <rPh sb="39" eb="41">
      <t>ツイカ</t>
    </rPh>
    <phoneticPr fontId="1"/>
  </si>
  <si>
    <t>指定承認品目一覧表（製品別製作者）に，給水切替類Q06継手，製作者番号094を追加しました。</t>
    <rPh sb="19" eb="21">
      <t>キュウスイ</t>
    </rPh>
    <rPh sb="21" eb="23">
      <t>キリカエ</t>
    </rPh>
    <rPh sb="23" eb="24">
      <t>ルイ</t>
    </rPh>
    <rPh sb="27" eb="28">
      <t>ツギ</t>
    </rPh>
    <rPh sb="28" eb="29">
      <t>テ</t>
    </rPh>
    <rPh sb="30" eb="33">
      <t>セイサクシャ</t>
    </rPh>
    <rPh sb="33" eb="35">
      <t>バンゴウ</t>
    </rPh>
    <rPh sb="39" eb="41">
      <t>ツイカ</t>
    </rPh>
    <phoneticPr fontId="1"/>
  </si>
  <si>
    <t>指定承認品目一覧表（製品別製作者）に，給水切替類Q07サドル，製作者番号092を追加しました。</t>
    <rPh sb="19" eb="21">
      <t>キュウスイ</t>
    </rPh>
    <rPh sb="21" eb="23">
      <t>キリカエ</t>
    </rPh>
    <rPh sb="23" eb="24">
      <t>ルイ</t>
    </rPh>
    <rPh sb="31" eb="34">
      <t>セイサクシャ</t>
    </rPh>
    <rPh sb="34" eb="36">
      <t>バンゴウ</t>
    </rPh>
    <rPh sb="40" eb="42">
      <t>ツイカ</t>
    </rPh>
    <phoneticPr fontId="1"/>
  </si>
  <si>
    <t>指定承認品目一覧表（製品別製作者）に，その他管材類E03ﾅｲﾛﾝｽﾘｰﾌﾞ，製作者番号083を追加しました。</t>
    <rPh sb="38" eb="41">
      <t>セイサクシャ</t>
    </rPh>
    <rPh sb="41" eb="43">
      <t>バンゴウ</t>
    </rPh>
    <rPh sb="47" eb="49">
      <t>ツイカ</t>
    </rPh>
    <phoneticPr fontId="1"/>
  </si>
  <si>
    <t>〃</t>
    <phoneticPr fontId="1"/>
  </si>
  <si>
    <t>材料承認登録化データベース更新履歴（2015年4月以降）</t>
    <rPh sb="0" eb="2">
      <t>ザイリョウ</t>
    </rPh>
    <rPh sb="2" eb="4">
      <t>ショウニン</t>
    </rPh>
    <rPh sb="4" eb="6">
      <t>トウロク</t>
    </rPh>
    <rPh sb="6" eb="7">
      <t>カ</t>
    </rPh>
    <rPh sb="13" eb="15">
      <t>コウシン</t>
    </rPh>
    <rPh sb="15" eb="17">
      <t>リレキ</t>
    </rPh>
    <rPh sb="22" eb="23">
      <t>ネン</t>
    </rPh>
    <rPh sb="24" eb="25">
      <t>ガツ</t>
    </rPh>
    <rPh sb="25" eb="27">
      <t>イコウ</t>
    </rPh>
    <phoneticPr fontId="1"/>
  </si>
  <si>
    <t>指定承認品目一覧表（製品別製作者）に，給水切替類Q08継手，製作者番号092を追加しました。</t>
    <rPh sb="19" eb="21">
      <t>キュウスイ</t>
    </rPh>
    <rPh sb="21" eb="23">
      <t>キリカエ</t>
    </rPh>
    <rPh sb="23" eb="24">
      <t>ルイ</t>
    </rPh>
    <rPh sb="27" eb="28">
      <t>ツギ</t>
    </rPh>
    <rPh sb="28" eb="29">
      <t>テ</t>
    </rPh>
    <rPh sb="30" eb="33">
      <t>セイサクシャ</t>
    </rPh>
    <rPh sb="33" eb="35">
      <t>バンゴウ</t>
    </rPh>
    <rPh sb="39" eb="41">
      <t>ツイカ</t>
    </rPh>
    <phoneticPr fontId="1"/>
  </si>
  <si>
    <t>指定承認品目一覧表（製品別製作者）に，給水切替類Q08継手，製作者番号094を追加しました。</t>
    <rPh sb="19" eb="21">
      <t>キュウスイ</t>
    </rPh>
    <rPh sb="21" eb="23">
      <t>キリカエ</t>
    </rPh>
    <rPh sb="23" eb="24">
      <t>ルイ</t>
    </rPh>
    <rPh sb="27" eb="28">
      <t>ツギ</t>
    </rPh>
    <rPh sb="28" eb="29">
      <t>テ</t>
    </rPh>
    <rPh sb="30" eb="33">
      <t>セイサクシャ</t>
    </rPh>
    <rPh sb="33" eb="35">
      <t>バンゴウ</t>
    </rPh>
    <rPh sb="39" eb="41">
      <t>ツイカ</t>
    </rPh>
    <phoneticPr fontId="1"/>
  </si>
  <si>
    <t>指定承認品目一覧表（製品別製作者）に，弁類V04仕切弁，製作者番号020を追加しました。</t>
    <rPh sb="19" eb="20">
      <t>ベン</t>
    </rPh>
    <rPh sb="24" eb="26">
      <t>シキリ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</si>
  <si>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指定承認品目一覧表（製品別製作者）に，弁類V01仕切弁，製作者番号002を追加しました。</t>
    <rPh sb="19" eb="20">
      <t>ベン</t>
    </rPh>
    <rPh sb="24" eb="26">
      <t>シキリ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</si>
  <si>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指定承認品目一覧表（製品別製作者）に，弁類V02仕切弁，製作者番号002を追加しました。</t>
    <rPh sb="19" eb="20">
      <t>ベン</t>
    </rPh>
    <rPh sb="24" eb="26">
      <t>シキリ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</si>
  <si>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指定承認品目一覧表（製品別製作者）に，弁類V03仕切弁，製作者番号002を追加しました。</t>
    <rPh sb="19" eb="20">
      <t>ベン</t>
    </rPh>
    <rPh sb="24" eb="26">
      <t>シキリ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</si>
  <si>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指定承認品目一覧表（製品別製作者）に，弁類V03仕切弁，製作者番号020を追加しました。</t>
    <rPh sb="19" eb="20">
      <t>ベン</t>
    </rPh>
    <rPh sb="24" eb="26">
      <t>シキリ</t>
    </rPh>
    <rPh sb="26" eb="27">
      <t>ベン</t>
    </rPh>
    <rPh sb="28" eb="31">
      <t>セイサクシャ</t>
    </rPh>
    <rPh sb="31" eb="33">
      <t>バンゴウ</t>
    </rPh>
    <rPh sb="37" eb="39">
      <t>ツイカ</t>
    </rPh>
    <phoneticPr fontId="1"/>
  </si>
  <si>
    <t>指定承認品目一覧表（製品別製作者）に，ポリエチレン管類P08異形管，製作者番号011を追加しました。</t>
    <rPh sb="30" eb="32">
      <t>イケイ</t>
    </rPh>
    <rPh sb="32" eb="33">
      <t>カン</t>
    </rPh>
    <rPh sb="34" eb="37">
      <t>セイサクシャ</t>
    </rPh>
    <rPh sb="37" eb="39">
      <t>バンゴウ</t>
    </rPh>
    <rPh sb="43" eb="45">
      <t>ツイカ</t>
    </rPh>
    <phoneticPr fontId="1"/>
  </si>
  <si>
    <t>指定承認品目一覧表（製品別製作者）に，ﾀﾞｸﾀｲﾙ鋳鉄管類D38異形管，製作者番号002を追加しました。</t>
    <rPh sb="32" eb="34">
      <t>イケイ</t>
    </rPh>
    <rPh sb="34" eb="35">
      <t>カン</t>
    </rPh>
    <rPh sb="36" eb="39">
      <t>セイサクシャ</t>
    </rPh>
    <rPh sb="39" eb="41">
      <t>バンゴウ</t>
    </rPh>
    <rPh sb="45" eb="47">
      <t>ツイカ</t>
    </rPh>
    <phoneticPr fontId="1"/>
  </si>
  <si>
    <t>指定承認品目一覧表（製品別製作者）に，ﾀﾞｸﾀｲﾙ鋳鉄管類D32付属品，製作者番号007を追加しました。</t>
    <rPh sb="32" eb="34">
      <t>フゾク</t>
    </rPh>
    <rPh sb="34" eb="35">
      <t>ヒン</t>
    </rPh>
    <rPh sb="36" eb="39">
      <t>セイサクシャ</t>
    </rPh>
    <rPh sb="39" eb="41">
      <t>バンゴウ</t>
    </rPh>
    <rPh sb="45" eb="47">
      <t>ツイカ</t>
    </rPh>
    <phoneticPr fontId="1"/>
  </si>
  <si>
    <t>指定承認品目一覧表（製品別製作者）に，ﾀﾞｸﾀｲﾙ鋳鉄管類D31付属品，製作者番号007を追加しました。</t>
    <rPh sb="32" eb="34">
      <t>フゾク</t>
    </rPh>
    <rPh sb="34" eb="35">
      <t>ヒン</t>
    </rPh>
    <rPh sb="36" eb="39">
      <t>セイサクシャ</t>
    </rPh>
    <rPh sb="39" eb="41">
      <t>バンゴウ</t>
    </rPh>
    <rPh sb="45" eb="47">
      <t>ツイカ</t>
    </rPh>
    <phoneticPr fontId="1"/>
  </si>
  <si>
    <t>指定承認品目一覧表（製品別製作者）に，ﾀﾞｸﾀｲﾙ鋳鉄管類D21異形管，製作者番号007を追加しました。</t>
    <rPh sb="32" eb="34">
      <t>イケイ</t>
    </rPh>
    <rPh sb="34" eb="35">
      <t>カン</t>
    </rPh>
    <rPh sb="36" eb="39">
      <t>セイサクシャ</t>
    </rPh>
    <rPh sb="39" eb="41">
      <t>バンゴウ</t>
    </rPh>
    <rPh sb="45" eb="47">
      <t>ツイカ</t>
    </rPh>
    <phoneticPr fontId="1"/>
  </si>
  <si>
    <t>MCｽｰﾊﾟｰﾕﾆｵﾝ</t>
  </si>
  <si>
    <t>前澤化成工業㈱</t>
    <rPh sb="0" eb="6">
      <t>マエザワカセイコウギョウ</t>
    </rPh>
    <phoneticPr fontId="1"/>
  </si>
  <si>
    <t>HIVP</t>
  </si>
  <si>
    <t>φ13～50</t>
  </si>
  <si>
    <t>JIS K6742</t>
  </si>
  <si>
    <t>HI(TS)</t>
  </si>
  <si>
    <t>JIS K6743</t>
  </si>
  <si>
    <t>H</t>
  </si>
  <si>
    <t>〃</t>
  </si>
  <si>
    <t>水道用耐衝撃性硬質塩化ビニル管用継手</t>
    <rPh sb="3" eb="4">
      <t>タイ</t>
    </rPh>
    <rPh sb="4" eb="7">
      <t>ショウゲキセイ</t>
    </rPh>
    <rPh sb="14" eb="15">
      <t>カン</t>
    </rPh>
    <rPh sb="15" eb="16">
      <t>ヨウ</t>
    </rPh>
    <rPh sb="16" eb="17">
      <t>ツギ</t>
    </rPh>
    <rPh sb="17" eb="18">
      <t>テ</t>
    </rPh>
    <phoneticPr fontId="1"/>
  </si>
  <si>
    <t>水道用締付接合継手HIUJL</t>
    <rPh sb="0" eb="3">
      <t>スイドウヨウ</t>
    </rPh>
    <rPh sb="3" eb="5">
      <t>シメツケ</t>
    </rPh>
    <rPh sb="5" eb="7">
      <t>セツゴウ</t>
    </rPh>
    <rPh sb="7" eb="8">
      <t>ツギ</t>
    </rPh>
    <rPh sb="8" eb="9">
      <t>テ</t>
    </rPh>
    <phoneticPr fontId="1"/>
  </si>
  <si>
    <t>水道用締付接合継手HIUJL</t>
    <phoneticPr fontId="1"/>
  </si>
  <si>
    <t>指定承認品目一覧表の硬質塩化ビニル管類H05継手の名称を変更しました。</t>
    <rPh sb="10" eb="12">
      <t>コウシツ</t>
    </rPh>
    <rPh sb="12" eb="14">
      <t>エンカ</t>
    </rPh>
    <rPh sb="17" eb="18">
      <t>カン</t>
    </rPh>
    <rPh sb="18" eb="19">
      <t>ルイ</t>
    </rPh>
    <rPh sb="22" eb="23">
      <t>ツ</t>
    </rPh>
    <rPh sb="23" eb="24">
      <t>テ</t>
    </rPh>
    <rPh sb="25" eb="27">
      <t>メイショウ</t>
    </rPh>
    <rPh sb="28" eb="30">
      <t>ヘンコウ</t>
    </rPh>
    <phoneticPr fontId="1"/>
  </si>
  <si>
    <t>福山市上下水道局水道用承認材料一覧に，入力コード064H0101を追加しました。</t>
    <phoneticPr fontId="1"/>
  </si>
  <si>
    <t>福山市上下水道局水道用承認材料一覧に，入力コード064H0201を追加しました。</t>
    <phoneticPr fontId="1"/>
  </si>
  <si>
    <t>福山市上下水道局水道用承認材料一覧に，入力コード064H0301を追加しました。</t>
    <phoneticPr fontId="1"/>
  </si>
  <si>
    <t>指定承認品目一覧表（製品別製作者）に，硬質塩化ビニル管類H05継手，製作者番号064を追加しました。</t>
    <rPh sb="19" eb="21">
      <t>コウシツ</t>
    </rPh>
    <rPh sb="21" eb="23">
      <t>エンカ</t>
    </rPh>
    <rPh sb="31" eb="32">
      <t>ツ</t>
    </rPh>
    <rPh sb="32" eb="33">
      <t>テ</t>
    </rPh>
    <rPh sb="34" eb="37">
      <t>セイサクシャ</t>
    </rPh>
    <rPh sb="37" eb="39">
      <t>バンゴウ</t>
    </rPh>
    <rPh sb="43" eb="45">
      <t>ツイカ</t>
    </rPh>
    <phoneticPr fontId="1"/>
  </si>
  <si>
    <t>フランジ形</t>
    <rPh sb="4" eb="5">
      <t>ケイ</t>
    </rPh>
    <phoneticPr fontId="1"/>
  </si>
  <si>
    <t>内面ｴﾎﾟｷｼ樹脂粉体塗装</t>
    <phoneticPr fontId="1"/>
  </si>
  <si>
    <t>φ75～600</t>
  </si>
  <si>
    <t>φ75～600</t>
    <phoneticPr fontId="1"/>
  </si>
  <si>
    <t>JWWA G 114</t>
  </si>
  <si>
    <t>フランジ形</t>
    <rPh sb="4" eb="5">
      <t>ガタ</t>
    </rPh>
    <phoneticPr fontId="1"/>
  </si>
  <si>
    <t>ﾌﾗﾝｼﾞ形</t>
    <rPh sb="5" eb="6">
      <t>ガタ</t>
    </rPh>
    <phoneticPr fontId="1"/>
  </si>
  <si>
    <t>水道用ﾀﾞｸﾀｲﾙ鋳鉄異形管</t>
    <rPh sb="0" eb="3">
      <t>スイドウヨウ</t>
    </rPh>
    <rPh sb="10" eb="12">
      <t>イケイ</t>
    </rPh>
    <rPh sb="12" eb="13">
      <t>カン</t>
    </rPh>
    <phoneticPr fontId="1"/>
  </si>
  <si>
    <t>〃</t>
    <phoneticPr fontId="1"/>
  </si>
  <si>
    <t>JWWA G114</t>
    <phoneticPr fontId="1"/>
  </si>
  <si>
    <t>朝日鋳工㈱</t>
    <phoneticPr fontId="1"/>
  </si>
  <si>
    <t>短管</t>
    <rPh sb="0" eb="1">
      <t>タン</t>
    </rPh>
    <rPh sb="1" eb="2">
      <t>カン</t>
    </rPh>
    <phoneticPr fontId="1"/>
  </si>
  <si>
    <t>φ75</t>
  </si>
  <si>
    <t>RF-GF形</t>
  </si>
  <si>
    <t>RF-GF形</t>
    <rPh sb="5" eb="6">
      <t>ガタ</t>
    </rPh>
    <phoneticPr fontId="1"/>
  </si>
  <si>
    <t>D</t>
  </si>
  <si>
    <t>指定承認品目一覧表のﾀﾞｸﾀｲﾙ鋳鉄管類D39異形管フランジ形短管内面エポキシ樹脂粉体塗装φ75JWWA G114RF-GF形を追加しました。</t>
    <rPh sb="16" eb="18">
      <t>チュウテツ</t>
    </rPh>
    <rPh sb="18" eb="19">
      <t>カン</t>
    </rPh>
    <rPh sb="19" eb="20">
      <t>ルイ</t>
    </rPh>
    <rPh sb="23" eb="25">
      <t>イケイ</t>
    </rPh>
    <rPh sb="25" eb="26">
      <t>カン</t>
    </rPh>
    <rPh sb="30" eb="31">
      <t>ガタ</t>
    </rPh>
    <rPh sb="31" eb="32">
      <t>タン</t>
    </rPh>
    <rPh sb="32" eb="33">
      <t>カン</t>
    </rPh>
    <rPh sb="33" eb="35">
      <t>ナイメン</t>
    </rPh>
    <rPh sb="39" eb="41">
      <t>ジュシ</t>
    </rPh>
    <rPh sb="41" eb="42">
      <t>タイ</t>
    </rPh>
    <rPh sb="42" eb="44">
      <t>トソウ</t>
    </rPh>
    <rPh sb="44" eb="45">
      <t>ファイ</t>
    </rPh>
    <rPh sb="61" eb="63">
      <t>ガタヲ</t>
    </rPh>
    <rPh sb="63" eb="65">
      <t>ツイカ</t>
    </rPh>
    <rPh sb="65" eb="66">
      <t>シマ</t>
    </rPh>
    <phoneticPr fontId="1"/>
  </si>
  <si>
    <t>指定承認品目一覧表のﾀﾞｸﾀｲﾙ鋳鉄管類D24異形管K形の口径をφ75～600に変更しました。</t>
    <rPh sb="16" eb="18">
      <t>チュウテツ</t>
    </rPh>
    <rPh sb="18" eb="19">
      <t>カン</t>
    </rPh>
    <rPh sb="19" eb="20">
      <t>ルイ</t>
    </rPh>
    <rPh sb="23" eb="25">
      <t>イケイ</t>
    </rPh>
    <rPh sb="25" eb="26">
      <t>カン</t>
    </rPh>
    <rPh sb="27" eb="28">
      <t>ガタ</t>
    </rPh>
    <rPh sb="29" eb="31">
      <t>コウケイ</t>
    </rPh>
    <rPh sb="40" eb="42">
      <t>ヘンコウ</t>
    </rPh>
    <phoneticPr fontId="1"/>
  </si>
  <si>
    <t>指定承認品目一覧表（製品別製作者）に，ﾀﾞｸﾀｲﾙ鋳鉄管類D24異形管，製作者番号007を追加しました。</t>
    <rPh sb="25" eb="27">
      <t>チュウテツ</t>
    </rPh>
    <rPh sb="32" eb="34">
      <t>イケイ</t>
    </rPh>
    <rPh sb="34" eb="35">
      <t>カン</t>
    </rPh>
    <rPh sb="36" eb="39">
      <t>セイサクシャ</t>
    </rPh>
    <rPh sb="39" eb="41">
      <t>バンゴウ</t>
    </rPh>
    <rPh sb="45" eb="47">
      <t>ツイカ</t>
    </rPh>
    <phoneticPr fontId="1"/>
  </si>
  <si>
    <t>指定承認品目一覧表（製品別製作者）に，ﾀﾞｸﾀｲﾙ鋳鉄管類D39異形管，製作者番号007を追加しました。</t>
    <rPh sb="25" eb="27">
      <t>チュウテツ</t>
    </rPh>
    <rPh sb="32" eb="34">
      <t>イケイ</t>
    </rPh>
    <rPh sb="34" eb="35">
      <t>カン</t>
    </rPh>
    <rPh sb="36" eb="39">
      <t>セイサクシャ</t>
    </rPh>
    <rPh sb="39" eb="41">
      <t>バンゴウ</t>
    </rPh>
    <rPh sb="45" eb="47">
      <t>ツイカ</t>
    </rPh>
    <phoneticPr fontId="1"/>
  </si>
  <si>
    <t>指定承認品目一覧表（製品別製作者）に，ﾀﾞｸﾀｲﾙ鋳鉄管類D39異形管，製作者番号004を追加しました。</t>
    <rPh sb="25" eb="27">
      <t>チュウテツ</t>
    </rPh>
    <rPh sb="32" eb="34">
      <t>イケイ</t>
    </rPh>
    <rPh sb="34" eb="35">
      <t>カン</t>
    </rPh>
    <rPh sb="36" eb="39">
      <t>セイサクシャ</t>
    </rPh>
    <rPh sb="39" eb="41">
      <t>バンゴウ</t>
    </rPh>
    <rPh sb="45" eb="47">
      <t>ツイカ</t>
    </rPh>
    <phoneticPr fontId="1"/>
  </si>
  <si>
    <t>D</t>
    <phoneticPr fontId="1"/>
  </si>
  <si>
    <t>内面ｴﾎﾟｷｼ樹脂粉体塗装</t>
    <phoneticPr fontId="1"/>
  </si>
  <si>
    <t>φ75</t>
    <phoneticPr fontId="1"/>
  </si>
  <si>
    <t>㈱ｸﾎﾞﾀ</t>
    <phoneticPr fontId="1"/>
  </si>
  <si>
    <t>φ75～250</t>
    <phoneticPr fontId="1"/>
  </si>
  <si>
    <t>JWWA G120</t>
    <phoneticPr fontId="1"/>
  </si>
  <si>
    <t>JDPA G1049</t>
    <phoneticPr fontId="1"/>
  </si>
  <si>
    <t>ﾓﾙﾀﾙﾗｲﾆﾝｸﾞ</t>
    <phoneticPr fontId="1"/>
  </si>
  <si>
    <t>φ350～450</t>
    <phoneticPr fontId="1"/>
  </si>
  <si>
    <t>JWWA G113</t>
    <phoneticPr fontId="1"/>
  </si>
  <si>
    <t>φ500～600</t>
    <phoneticPr fontId="1"/>
  </si>
  <si>
    <t>JDPA G1042</t>
    <phoneticPr fontId="1"/>
  </si>
  <si>
    <t>JWWA G121,JDPA G1049</t>
    <phoneticPr fontId="1"/>
  </si>
  <si>
    <t>㈱ｸﾎﾞﾀ</t>
    <phoneticPr fontId="1"/>
  </si>
  <si>
    <t>D</t>
    <phoneticPr fontId="1"/>
  </si>
  <si>
    <t>φ300</t>
    <phoneticPr fontId="1"/>
  </si>
  <si>
    <t>JDPA G1049</t>
    <phoneticPr fontId="1"/>
  </si>
  <si>
    <t>φ350～450</t>
    <phoneticPr fontId="1"/>
  </si>
  <si>
    <t>JWWA G114</t>
    <phoneticPr fontId="1"/>
  </si>
  <si>
    <t>φ500～600</t>
    <phoneticPr fontId="1"/>
  </si>
  <si>
    <t>JDPA G1042</t>
    <phoneticPr fontId="1"/>
  </si>
  <si>
    <t>φ75～250</t>
    <phoneticPr fontId="1"/>
  </si>
  <si>
    <t>JWWA G121</t>
    <phoneticPr fontId="1"/>
  </si>
  <si>
    <t>㈱ｸﾎﾞﾀ</t>
    <phoneticPr fontId="1"/>
  </si>
  <si>
    <t>D</t>
    <phoneticPr fontId="1"/>
  </si>
  <si>
    <t>JDPA G1049</t>
    <phoneticPr fontId="1"/>
  </si>
  <si>
    <t>φ350～450</t>
    <phoneticPr fontId="1"/>
  </si>
  <si>
    <t>JWWA G114</t>
    <phoneticPr fontId="1"/>
  </si>
  <si>
    <t>φ500～600</t>
    <phoneticPr fontId="1"/>
  </si>
  <si>
    <t>JDPA G1042</t>
    <phoneticPr fontId="1"/>
  </si>
  <si>
    <t>V</t>
    <phoneticPr fontId="1"/>
  </si>
  <si>
    <t>φ75～250</t>
    <phoneticPr fontId="1"/>
  </si>
  <si>
    <t>φ350～400</t>
    <phoneticPr fontId="1"/>
  </si>
  <si>
    <t>JWWA B120</t>
    <phoneticPr fontId="1"/>
  </si>
  <si>
    <t>㈱栗本鐵工所</t>
    <phoneticPr fontId="1"/>
  </si>
  <si>
    <t>JWWA G120</t>
    <phoneticPr fontId="1"/>
  </si>
  <si>
    <t>ﾓﾙﾀﾙﾗｲﾆﾝｸﾞ</t>
    <phoneticPr fontId="1"/>
  </si>
  <si>
    <t>JWWA G113</t>
    <phoneticPr fontId="1"/>
  </si>
  <si>
    <t>JWWA G121,JDPA G1049</t>
    <phoneticPr fontId="1"/>
  </si>
  <si>
    <t>㈱栗本鐵工所</t>
    <phoneticPr fontId="1"/>
  </si>
  <si>
    <t>V</t>
    <phoneticPr fontId="1"/>
  </si>
  <si>
    <t>φ350～400</t>
    <phoneticPr fontId="1"/>
  </si>
  <si>
    <t>JWWA B120</t>
    <phoneticPr fontId="1"/>
  </si>
  <si>
    <t>φ75～250×φ50</t>
    <phoneticPr fontId="1"/>
  </si>
  <si>
    <t>JWWA G120</t>
    <phoneticPr fontId="1"/>
  </si>
  <si>
    <t>ﾓﾙﾀﾙﾗｲﾆﾝｸﾞ</t>
    <phoneticPr fontId="1"/>
  </si>
  <si>
    <t>JWWA G113</t>
    <phoneticPr fontId="1"/>
  </si>
  <si>
    <t>JWWA G121,JDPA G1049</t>
    <phoneticPr fontId="1"/>
  </si>
  <si>
    <t>JWWA G 114</t>
    <phoneticPr fontId="1"/>
  </si>
  <si>
    <t>φ75～350</t>
    <phoneticPr fontId="1"/>
  </si>
  <si>
    <t>φ75</t>
    <phoneticPr fontId="1"/>
  </si>
  <si>
    <t>RF-GF形</t>
    <phoneticPr fontId="1"/>
  </si>
  <si>
    <t>D</t>
    <phoneticPr fontId="1"/>
  </si>
  <si>
    <t>φ500～600</t>
    <phoneticPr fontId="1"/>
  </si>
  <si>
    <t>JDPA G1042</t>
    <phoneticPr fontId="1"/>
  </si>
  <si>
    <t>Q</t>
    <phoneticPr fontId="1"/>
  </si>
  <si>
    <t>PP</t>
    <phoneticPr fontId="1"/>
  </si>
  <si>
    <t>φ13～50</t>
    <phoneticPr fontId="1"/>
  </si>
  <si>
    <t>JIS K6762</t>
    <phoneticPr fontId="1"/>
  </si>
  <si>
    <t>ｍ</t>
    <phoneticPr fontId="1"/>
  </si>
  <si>
    <t>P</t>
    <phoneticPr fontId="1"/>
  </si>
  <si>
    <t>PEP</t>
    <phoneticPr fontId="1"/>
  </si>
  <si>
    <t>φ50～150</t>
    <phoneticPr fontId="1"/>
  </si>
  <si>
    <t>JWWA K144</t>
    <phoneticPr fontId="1"/>
  </si>
  <si>
    <t>P</t>
    <phoneticPr fontId="1"/>
  </si>
  <si>
    <t>PEP</t>
    <phoneticPr fontId="1"/>
  </si>
  <si>
    <t>φ50～150</t>
    <phoneticPr fontId="1"/>
  </si>
  <si>
    <t>JWWA K145,PTC K13</t>
    <phoneticPr fontId="1"/>
  </si>
  <si>
    <t>φ75～150</t>
    <phoneticPr fontId="1"/>
  </si>
  <si>
    <t>PTC G32</t>
    <phoneticPr fontId="1"/>
  </si>
  <si>
    <t>PTC G32</t>
    <phoneticPr fontId="1"/>
  </si>
  <si>
    <t>PTC B22</t>
    <phoneticPr fontId="1"/>
  </si>
  <si>
    <t>Q</t>
    <phoneticPr fontId="1"/>
  </si>
  <si>
    <t>PP</t>
    <phoneticPr fontId="1"/>
  </si>
  <si>
    <t>φ13～50</t>
    <phoneticPr fontId="1"/>
  </si>
  <si>
    <t>JIS K6762</t>
    <phoneticPr fontId="1"/>
  </si>
  <si>
    <t>ｍ</t>
    <phoneticPr fontId="1"/>
  </si>
  <si>
    <t>サドル</t>
    <phoneticPr fontId="1"/>
  </si>
  <si>
    <t>EFｻﾄﾞﾙ</t>
    <phoneticPr fontId="1"/>
  </si>
  <si>
    <t>φ50～150×φ25</t>
    <phoneticPr fontId="1"/>
  </si>
  <si>
    <t>PTC K13</t>
    <phoneticPr fontId="1"/>
  </si>
  <si>
    <t>H</t>
    <phoneticPr fontId="1"/>
  </si>
  <si>
    <t>HIVP</t>
    <phoneticPr fontId="1"/>
  </si>
  <si>
    <t>JIS K6742</t>
    <phoneticPr fontId="1"/>
  </si>
  <si>
    <t>HI(TS)</t>
    <phoneticPr fontId="1"/>
  </si>
  <si>
    <t>JIS K6743</t>
    <phoneticPr fontId="1"/>
  </si>
  <si>
    <t>EF90°ｴﾙﾎﾞ</t>
    <phoneticPr fontId="1"/>
  </si>
  <si>
    <t>φ50</t>
    <phoneticPr fontId="1"/>
  </si>
  <si>
    <t>局承認</t>
    <phoneticPr fontId="1"/>
  </si>
  <si>
    <t>E</t>
    <phoneticPr fontId="1"/>
  </si>
  <si>
    <t>ﾅｲﾛﾝｽﾘｰﾌﾞ</t>
    <phoneticPr fontId="1"/>
  </si>
  <si>
    <t>V</t>
    <phoneticPr fontId="1"/>
  </si>
  <si>
    <t>φ75　</t>
    <phoneticPr fontId="1"/>
  </si>
  <si>
    <t>JWWA B135</t>
    <phoneticPr fontId="1"/>
  </si>
  <si>
    <t>φ75</t>
    <phoneticPr fontId="1"/>
  </si>
  <si>
    <t>JWWA B126</t>
    <phoneticPr fontId="1"/>
  </si>
  <si>
    <t>φ25～150</t>
    <phoneticPr fontId="1"/>
  </si>
  <si>
    <t>JWWA B137</t>
    <phoneticPr fontId="1"/>
  </si>
  <si>
    <t>㈱清水合金製作所</t>
    <phoneticPr fontId="1"/>
  </si>
  <si>
    <t>φ75～250</t>
    <phoneticPr fontId="1"/>
  </si>
  <si>
    <t>JDPA G1049</t>
    <phoneticPr fontId="1"/>
  </si>
  <si>
    <t>φ350～400</t>
    <phoneticPr fontId="1"/>
  </si>
  <si>
    <t>JWWA B120</t>
    <phoneticPr fontId="1"/>
  </si>
  <si>
    <t>φ50～150</t>
    <phoneticPr fontId="1"/>
  </si>
  <si>
    <t>PTC B22</t>
    <phoneticPr fontId="1"/>
  </si>
  <si>
    <t>JWWA B135</t>
    <phoneticPr fontId="1"/>
  </si>
  <si>
    <t>JWWA B137</t>
    <phoneticPr fontId="1"/>
  </si>
  <si>
    <t>φ300</t>
    <phoneticPr fontId="1"/>
  </si>
  <si>
    <t>P</t>
    <phoneticPr fontId="1"/>
  </si>
  <si>
    <t>VP</t>
    <phoneticPr fontId="1"/>
  </si>
  <si>
    <t>φ40～150</t>
    <phoneticPr fontId="1"/>
  </si>
  <si>
    <t>φ75～600</t>
    <phoneticPr fontId="1"/>
  </si>
  <si>
    <t>ﾜｲﾄﾞ,ボルト・ﾅｯﾄSUS304</t>
    <phoneticPr fontId="1"/>
  </si>
  <si>
    <t>ボルト・ﾅｯﾄSUS304</t>
    <phoneticPr fontId="1"/>
  </si>
  <si>
    <t>H</t>
    <phoneticPr fontId="1"/>
  </si>
  <si>
    <t>VP</t>
    <phoneticPr fontId="1"/>
  </si>
  <si>
    <t>P</t>
    <phoneticPr fontId="1"/>
  </si>
  <si>
    <t>PEP</t>
    <phoneticPr fontId="1"/>
  </si>
  <si>
    <t>φ50～150</t>
    <phoneticPr fontId="1"/>
  </si>
  <si>
    <t>ボルト・ﾅｯﾄSUS304</t>
    <phoneticPr fontId="1"/>
  </si>
  <si>
    <t>φ75～600</t>
    <phoneticPr fontId="1"/>
  </si>
  <si>
    <t>H</t>
    <phoneticPr fontId="1"/>
  </si>
  <si>
    <t>VP</t>
    <phoneticPr fontId="1"/>
  </si>
  <si>
    <t>φ40～150</t>
    <phoneticPr fontId="1"/>
  </si>
  <si>
    <t>㈱ﾀﾌﾞﾁ</t>
    <phoneticPr fontId="1"/>
  </si>
  <si>
    <t>サドル</t>
    <phoneticPr fontId="1"/>
  </si>
  <si>
    <t>VP,DIP</t>
    <phoneticPr fontId="1"/>
  </si>
  <si>
    <t>φ40～350×　　　　　φ20～50</t>
    <phoneticPr fontId="1"/>
  </si>
  <si>
    <t>JWWA B117</t>
    <phoneticPr fontId="1"/>
  </si>
  <si>
    <t>㈱ﾀﾌﾞﾁ</t>
    <phoneticPr fontId="1"/>
  </si>
  <si>
    <t>Q</t>
    <phoneticPr fontId="1"/>
  </si>
  <si>
    <t>φ13～40</t>
    <phoneticPr fontId="1"/>
  </si>
  <si>
    <t>φ13～25</t>
    <phoneticPr fontId="1"/>
  </si>
  <si>
    <t>EFｻﾄﾞﾙ</t>
    <phoneticPr fontId="1"/>
  </si>
  <si>
    <t>φ50～150×φ25</t>
    <phoneticPr fontId="1"/>
  </si>
  <si>
    <t>PTC K13</t>
    <phoneticPr fontId="1"/>
  </si>
  <si>
    <t>φ75～150×　　　　　φ40～50</t>
    <phoneticPr fontId="1"/>
  </si>
  <si>
    <t>φ13～40</t>
    <phoneticPr fontId="1"/>
  </si>
  <si>
    <t>PTC B21</t>
    <phoneticPr fontId="1"/>
  </si>
  <si>
    <t>JWWA K145,PTC K13</t>
    <phoneticPr fontId="1"/>
  </si>
  <si>
    <t>EF90°ｴﾙﾎﾞ</t>
    <phoneticPr fontId="1"/>
  </si>
  <si>
    <t>φ50</t>
    <phoneticPr fontId="1"/>
  </si>
  <si>
    <t>局承認</t>
    <phoneticPr fontId="1"/>
  </si>
  <si>
    <t>HIVP</t>
    <phoneticPr fontId="1"/>
  </si>
  <si>
    <t>JIS K6742</t>
    <phoneticPr fontId="1"/>
  </si>
  <si>
    <t>HI(TS)</t>
    <phoneticPr fontId="1"/>
  </si>
  <si>
    <t>JIS K6743</t>
    <phoneticPr fontId="1"/>
  </si>
  <si>
    <t>MCｽｰﾊﾟｰﾕﾆｵﾝ</t>
    <phoneticPr fontId="1"/>
  </si>
  <si>
    <t>B</t>
    <phoneticPr fontId="1"/>
  </si>
  <si>
    <t>BOX</t>
    <phoneticPr fontId="1"/>
  </si>
  <si>
    <t>JWWA B132,JWWA K148</t>
    <phoneticPr fontId="1"/>
  </si>
  <si>
    <t>ﾒｰﾀｰﾎﾞｯｸｽ</t>
    <phoneticPr fontId="1"/>
  </si>
  <si>
    <t>㈱ﾀﾞｲﾓﾝ</t>
    <phoneticPr fontId="1"/>
  </si>
  <si>
    <t>JWWA K158</t>
    <phoneticPr fontId="1"/>
  </si>
  <si>
    <t>E</t>
    <phoneticPr fontId="1"/>
  </si>
  <si>
    <t>ﾅｲﾛﾝｽﾘｰﾌﾞ</t>
    <phoneticPr fontId="1"/>
  </si>
  <si>
    <t>ﾛｹｰﾃｨﾝｸﾞﾜｲﾔｰ</t>
    <phoneticPr fontId="1"/>
  </si>
  <si>
    <t>φ4.4</t>
    <phoneticPr fontId="1"/>
  </si>
  <si>
    <t>ﾌｼﾞﾃｺﾑ㈱</t>
    <phoneticPr fontId="1"/>
  </si>
  <si>
    <t>ﾖﾂｷﾞ㈱</t>
    <phoneticPr fontId="1"/>
  </si>
  <si>
    <t>JWWA K158</t>
    <phoneticPr fontId="1"/>
  </si>
  <si>
    <t>GFﾌﾗﾝｼﾞﾊﾟｯｷﾝ</t>
    <phoneticPr fontId="1"/>
  </si>
  <si>
    <t>φ75～φ800</t>
    <phoneticPr fontId="1"/>
  </si>
  <si>
    <t>ﾖﾂｷﾞ㈱</t>
    <phoneticPr fontId="1"/>
  </si>
  <si>
    <t>RFﾌﾗﾝｼﾞﾊﾟｯｷﾝ</t>
    <phoneticPr fontId="1"/>
  </si>
  <si>
    <t>φ50～φ600</t>
    <phoneticPr fontId="1"/>
  </si>
  <si>
    <t>ﾛｹｰﾃｨﾝｸﾞﾜｲﾔｰ</t>
    <phoneticPr fontId="1"/>
  </si>
  <si>
    <t>φ4.4</t>
    <phoneticPr fontId="1"/>
  </si>
  <si>
    <t>長島鋳物㈱</t>
    <rPh sb="0" eb="2">
      <t>ナガシマ</t>
    </rPh>
    <rPh sb="2" eb="4">
      <t>イモノ</t>
    </rPh>
    <phoneticPr fontId="1"/>
  </si>
  <si>
    <t>BOX</t>
  </si>
  <si>
    <t>JWWA B132,JWWA K148</t>
  </si>
  <si>
    <t>福山市上下水道局水道用承認材料一覧に，入力コード004D3901を追加しました。</t>
    <phoneticPr fontId="1"/>
  </si>
  <si>
    <t>福山市上下水道局水道用承認材料一覧に，入力コード007D2403を追加しました。</t>
    <phoneticPr fontId="1"/>
  </si>
  <si>
    <t>福山市上下水道局水道用承認材料一覧に，入力コード007D3903を追加しました。</t>
    <phoneticPr fontId="1"/>
  </si>
  <si>
    <t>指定承認品目一覧表（製品別製作者）に，鉄蓋及びボックス類B02BOX，製作者番号074を追加しました。</t>
    <rPh sb="35" eb="38">
      <t>セイサクシャ</t>
    </rPh>
    <rPh sb="38" eb="40">
      <t>バンゴウ</t>
    </rPh>
    <rPh sb="44" eb="46">
      <t>ツイカ</t>
    </rPh>
    <phoneticPr fontId="1"/>
  </si>
  <si>
    <t>指定承認品目一覧表（製品別製作者）に，鉄蓋及びボックス類B03BOX，製作者番号074を追加しました。</t>
    <rPh sb="35" eb="38">
      <t>セイサクシャ</t>
    </rPh>
    <rPh sb="38" eb="40">
      <t>バンゴウ</t>
    </rPh>
    <rPh sb="44" eb="46">
      <t>ツイカ</t>
    </rPh>
    <phoneticPr fontId="1"/>
  </si>
  <si>
    <t>福山市上下水道局水道用承認材料一覧に，入力コード074B0201を追加しました。</t>
    <phoneticPr fontId="1"/>
  </si>
  <si>
    <t>福山市上下水道局水道用承認材料一覧に，入力コード074B0301を追加しました。</t>
    <phoneticPr fontId="1"/>
  </si>
  <si>
    <t>JWWA B126</t>
  </si>
  <si>
    <t>φ25～150</t>
  </si>
  <si>
    <t>JWWA B137</t>
  </si>
  <si>
    <t>〃</t>
    <phoneticPr fontId="1"/>
  </si>
  <si>
    <t>φ400は除く</t>
    <rPh sb="5" eb="6">
      <t>ノゾ</t>
    </rPh>
    <phoneticPr fontId="1"/>
  </si>
  <si>
    <t>福山市上下水道局水道用承認材料一覧に，入力コード022V0602を追加しました。</t>
    <phoneticPr fontId="1"/>
  </si>
  <si>
    <t>福山市上下水道局水道用承認材料一覧に，入力コード022V0702を追加しました。</t>
    <phoneticPr fontId="1"/>
  </si>
  <si>
    <t>φ25～150</t>
    <phoneticPr fontId="1"/>
  </si>
  <si>
    <t>福山市上下水道局水道用承認材料一覧の，入力コード001D0201に口径φ400を追加しました。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</si>
  <si>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福山市上下水道局水道用承認材料一覧の，入力コード001D0401に口径φ400を追加しました。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</si>
  <si>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福山市上下水道局水道用承認材料一覧の，入力コード001D2101に口径φ400を追加しました。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</si>
  <si>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福山市上下水道局水道用承認材料一覧の，入力コード001D3201に口径φ400を追加しました。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</si>
  <si>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福山市上下水道局水道用承認材料一覧の，入力コード001V0201に口径φ400を追加しました。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</si>
  <si>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福山市上下水道局水道用承認材料一覧の，入力コード002D0201に口径φ400を追加しました。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</si>
  <si>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福山市上下水道局水道用承認材料一覧の，入力コード002D0401に口径φ400を追加しました。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</si>
  <si>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福山市上下水道局水道用承認材料一覧の，入力コード002D2101に口径φ400を追加しました。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</si>
  <si>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福山市上下水道局水道用承認材料一覧の，入力コード002D3201に口径φ400を追加しました。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</si>
  <si>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福山市上下水道局水道用承認材料一覧の，入力コード002V0202に口径φ400を追加しました。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</si>
  <si>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福山市上下水道局水道用承認材料一覧の，入力コード003D0201に口径φ400を追加しました。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</si>
  <si>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福山市上下水道局水道用承認材料一覧の，入力コード003D0401に口径φ400を追加しました。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</si>
  <si>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福山市上下水道局水道用承認材料一覧の，入力コード003D2101に口径φ400を追加しました。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</si>
  <si>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福山市上下水道局水道用承認材料一覧の，入力コード003D3201に口径φ400を追加しました。</t>
    <rPh sb="33" eb="35">
      <t>コウケイ</t>
    </rPh>
    <rPh sb="40" eb="42">
      <t>ツイカ</t>
    </rPh>
    <phoneticPr fontId="1"/>
  </si>
  <si>
    <t>指定承認品目一覧表の，ﾀﾞｸﾀｲﾙ鋳鉄管類D02直管GX形水道用ﾀﾞｸﾀｲﾙ鋳鉄管内面ｴﾎﾟｷｼ樹脂粉体塗装に口径φ400を追加しました。</t>
    <rPh sb="17" eb="19">
      <t>チュウテツ</t>
    </rPh>
    <rPh sb="19" eb="20">
      <t>カン</t>
    </rPh>
    <rPh sb="20" eb="21">
      <t>ルイ</t>
    </rPh>
    <rPh sb="24" eb="26">
      <t>チョッカン</t>
    </rPh>
    <rPh sb="28" eb="29">
      <t>ガタ</t>
    </rPh>
    <rPh sb="41" eb="43">
      <t>ナイメン</t>
    </rPh>
    <rPh sb="48" eb="50">
      <t>ジュシ</t>
    </rPh>
    <rPh sb="50" eb="51">
      <t>フン</t>
    </rPh>
    <rPh sb="51" eb="52">
      <t>タイ</t>
    </rPh>
    <rPh sb="52" eb="54">
      <t>トソウ</t>
    </rPh>
    <rPh sb="55" eb="57">
      <t>コウケイ</t>
    </rPh>
    <phoneticPr fontId="1"/>
  </si>
  <si>
    <t>指定承認品目一覧表の，ﾀﾞｸﾀｲﾙ鋳鉄管類D04直管GX形水道用ﾀﾞｸﾀｲﾙ鋳鉄管ﾓﾙﾀﾙﾗｲﾆﾝｸﾞに口径φ400を追加しました。</t>
    <rPh sb="17" eb="19">
      <t>チュウテツ</t>
    </rPh>
    <rPh sb="19" eb="20">
      <t>カン</t>
    </rPh>
    <rPh sb="24" eb="26">
      <t>チョッカン</t>
    </rPh>
    <rPh sb="28" eb="29">
      <t>ガタ</t>
    </rPh>
    <phoneticPr fontId="1"/>
  </si>
  <si>
    <t>指定承認品目一覧表の，ﾀﾞｸﾀｲﾙ鋳鉄管類D21異形管GX形水道用ﾀﾞｸﾀｲﾙ鋳鉄異形管内面ｴﾎﾟｷｼ樹脂粉体塗装に口径φ400を追加しました。</t>
    <rPh sb="17" eb="19">
      <t>チュウテツ</t>
    </rPh>
    <rPh sb="19" eb="20">
      <t>カン</t>
    </rPh>
    <rPh sb="25" eb="26">
      <t>カン</t>
    </rPh>
    <rPh sb="26" eb="28">
      <t>ｇｘ</t>
    </rPh>
    <rPh sb="29" eb="30">
      <t>ガタ</t>
    </rPh>
    <phoneticPr fontId="1"/>
  </si>
  <si>
    <t>指定承認品目一覧表の，ﾀﾞｸﾀｲﾙ鋳鉄管類D32付属品GX形接合部品に口径φ400を追加しました。</t>
    <rPh sb="17" eb="19">
      <t>チュウテツ</t>
    </rPh>
    <rPh sb="19" eb="20">
      <t>カン</t>
    </rPh>
    <rPh sb="25" eb="26">
      <t>ヒン</t>
    </rPh>
    <rPh sb="26" eb="28">
      <t>ｇｘ</t>
    </rPh>
    <rPh sb="29" eb="30">
      <t>ガタ</t>
    </rPh>
    <rPh sb="30" eb="32">
      <t>セツゴウ</t>
    </rPh>
    <rPh sb="32" eb="34">
      <t>ブヒン</t>
    </rPh>
    <phoneticPr fontId="1"/>
  </si>
  <si>
    <t>指定承認品目一覧表の，弁類V02仕切弁GX形ｿﾌﾄｼｰﾙ仕切弁内面ｴﾎﾟｷｼ樹脂粉体塗装に口径φ400を追加しました。</t>
    <rPh sb="11" eb="12">
      <t>ベン</t>
    </rPh>
    <rPh sb="12" eb="13">
      <t>ルイ</t>
    </rPh>
    <rPh sb="16" eb="19">
      <t>シキリベン</t>
    </rPh>
    <rPh sb="21" eb="22">
      <t>ガタ</t>
    </rPh>
    <rPh sb="28" eb="31">
      <t>シキリベン</t>
    </rPh>
    <phoneticPr fontId="1"/>
  </si>
  <si>
    <t>福山市上下水道局水道用承認材料一覧の，入力コード032D2501に口径φ400を追加しました。</t>
    <rPh sb="33" eb="35">
      <t>コウケイ</t>
    </rPh>
    <rPh sb="40" eb="42">
      <t>ツイカ</t>
    </rPh>
    <phoneticPr fontId="1"/>
  </si>
  <si>
    <t>指定承認品目一覧表（製品別製作者）の，ﾀﾞｸﾀｲﾙ鋳鉄管類D02直管GX形水道用ﾀﾞｸﾀｲﾙ鋳鉄管内面ｴﾎﾟｷｼ樹脂粉体塗装に口径φ400を追加しました。</t>
    <rPh sb="28" eb="29">
      <t>ルイ</t>
    </rPh>
    <rPh sb="63" eb="65">
      <t>コウケイ</t>
    </rPh>
    <phoneticPr fontId="1"/>
  </si>
  <si>
    <t>指定承認品目一覧表（製品別製作者）の，ﾀﾞｸﾀｲﾙ鋳鉄管類D04直管GX形水道用ﾀﾞｸﾀｲﾙ鋳鉄管ﾓﾙﾀﾙﾗｲﾆﾝｸﾞに口径φ400を追加しました。</t>
    <rPh sb="25" eb="27">
      <t>チュウテツ</t>
    </rPh>
    <rPh sb="27" eb="28">
      <t>カン</t>
    </rPh>
    <rPh sb="28" eb="29">
      <t>ルイ</t>
    </rPh>
    <rPh sb="32" eb="34">
      <t>チョッカン</t>
    </rPh>
    <rPh sb="36" eb="37">
      <t>ガタ</t>
    </rPh>
    <rPh sb="60" eb="62">
      <t>コウケイ</t>
    </rPh>
    <phoneticPr fontId="1"/>
  </si>
  <si>
    <t>指定承認品目一覧表（製品別製作者）の，ﾀﾞｸﾀｲﾙ鋳鉄管類D32付属品GX形接合部品に口径φ400を追加し，製作者番号007の備考欄を追記しました。</t>
    <rPh sb="28" eb="29">
      <t>ルイ</t>
    </rPh>
    <rPh sb="43" eb="45">
      <t>コウケイ</t>
    </rPh>
    <rPh sb="54" eb="57">
      <t>セイサクシャ</t>
    </rPh>
    <rPh sb="57" eb="59">
      <t>バンゴウ</t>
    </rPh>
    <rPh sb="63" eb="65">
      <t>ビコウ</t>
    </rPh>
    <rPh sb="65" eb="66">
      <t>ラン</t>
    </rPh>
    <rPh sb="67" eb="69">
      <t>ツイキ</t>
    </rPh>
    <phoneticPr fontId="1"/>
  </si>
  <si>
    <t>指定承認品目一覧表（製品別製作者）の，ﾀﾞｸﾀｲﾙ鋳鉄管類D21異形管GX形水道用ﾀﾞｸﾀｲﾙ鋳鉄異形管内面ｴﾎﾟｷｼ樹脂粉体塗装に口径φ400を追加し，製作者番号007の備考欄を追記しました。</t>
    <rPh sb="25" eb="27">
      <t>チュウテツ</t>
    </rPh>
    <rPh sb="27" eb="28">
      <t>カン</t>
    </rPh>
    <rPh sb="28" eb="29">
      <t>ルイ</t>
    </rPh>
    <rPh sb="33" eb="34">
      <t>カン</t>
    </rPh>
    <rPh sb="34" eb="36">
      <t>ｇｘ</t>
    </rPh>
    <rPh sb="37" eb="38">
      <t>ガタ</t>
    </rPh>
    <rPh sb="66" eb="68">
      <t>コウケイ</t>
    </rPh>
    <rPh sb="77" eb="80">
      <t>セイサクシャ</t>
    </rPh>
    <rPh sb="80" eb="82">
      <t>バンゴウ</t>
    </rPh>
    <rPh sb="86" eb="88">
      <t>ビコウ</t>
    </rPh>
    <rPh sb="88" eb="89">
      <t>ラン</t>
    </rPh>
    <rPh sb="90" eb="92">
      <t>ツイキ</t>
    </rPh>
    <phoneticPr fontId="1"/>
  </si>
  <si>
    <t>指定承認品目一覧表（製品別製作者）の，弁類V02仕切弁GX形ｿﾌﾄｼｰﾙ仕切弁内面ｴﾎﾟｷｼ樹脂粉体塗装に口径φ400を追加し，製作者番号024の備考欄を追記しました。</t>
    <rPh sb="53" eb="55">
      <t>コウケイ</t>
    </rPh>
    <rPh sb="64" eb="67">
      <t>セイサクシャ</t>
    </rPh>
    <rPh sb="67" eb="69">
      <t>バンゴウ</t>
    </rPh>
    <rPh sb="73" eb="75">
      <t>ビコウ</t>
    </rPh>
    <rPh sb="75" eb="76">
      <t>ラン</t>
    </rPh>
    <rPh sb="77" eb="79">
      <t>ツイキ</t>
    </rPh>
    <phoneticPr fontId="1"/>
  </si>
  <si>
    <t>指定承認品目一覧表（製品別製作者）に，弁類V06補修弁ﾎﾞｰﾙ形補修弁（ﾚﾊﾞｰ式）内外面ｴﾎﾟｷｼ樹脂粉体塗装φ75，製作者番号022を追加しました。</t>
    <rPh sb="24" eb="26">
      <t>ホシュウ</t>
    </rPh>
    <rPh sb="26" eb="27">
      <t>ベン</t>
    </rPh>
    <rPh sb="60" eb="63">
      <t>セイサクシャ</t>
    </rPh>
    <rPh sb="63" eb="65">
      <t>バンゴウ</t>
    </rPh>
    <rPh sb="69" eb="71">
      <t>ツイカ</t>
    </rPh>
    <phoneticPr fontId="1"/>
  </si>
  <si>
    <t>指定承認品目一覧表（製品別製作者）に，弁類V07空気弁水道用急速空気弁内外面ｴﾎﾟｷｼ樹脂粉体塗装φ25～150，製作者番号022を追加しました。</t>
    <rPh sb="24" eb="26">
      <t>クウキ</t>
    </rPh>
    <rPh sb="26" eb="27">
      <t>ベン</t>
    </rPh>
    <rPh sb="59" eb="61">
      <t>バンゴウ</t>
    </rPh>
    <rPh sb="61" eb="65">
      <t>０２２ヲ</t>
    </rPh>
    <rPh sb="65" eb="71">
      <t>ツイカシマシタ</t>
    </rPh>
    <phoneticPr fontId="1"/>
  </si>
  <si>
    <t>指定承認品目一覧表（製品別製作者）の，ﾀﾞｸﾀｲﾙ鋳鉄管類D25付属品GX形継輪用離脱防止金具に口径φ400を追加しました。</t>
    <rPh sb="28" eb="29">
      <t>ルイ</t>
    </rPh>
    <rPh sb="38" eb="39">
      <t>ツギ</t>
    </rPh>
    <rPh sb="39" eb="40">
      <t>ワ</t>
    </rPh>
    <rPh sb="40" eb="41">
      <t>ヨウ</t>
    </rPh>
    <rPh sb="41" eb="43">
      <t>リダツ</t>
    </rPh>
    <rPh sb="43" eb="45">
      <t>ボウシ</t>
    </rPh>
    <rPh sb="45" eb="47">
      <t>カナグ</t>
    </rPh>
    <rPh sb="48" eb="50">
      <t>コウケイ</t>
    </rPh>
    <rPh sb="55" eb="57">
      <t>ツイカ</t>
    </rPh>
    <phoneticPr fontId="1"/>
  </si>
  <si>
    <t>JDPA G1049</t>
    <phoneticPr fontId="1"/>
  </si>
  <si>
    <t>V</t>
    <phoneticPr fontId="1"/>
  </si>
  <si>
    <t>φ300～400</t>
    <phoneticPr fontId="1"/>
  </si>
  <si>
    <t>㈱清水合金製作所</t>
  </si>
  <si>
    <t>指定承認品目一覧表（製品別製作者）に，弁類V02仕切弁GX形ｿﾌﾄｼｰﾙ仕切弁内面ｴﾎﾟｷｼ樹脂粉体塗装φ300～400，製作者番号021を追加しました。</t>
    <rPh sb="63" eb="65">
      <t>バンゴウ</t>
    </rPh>
    <rPh sb="65" eb="69">
      <t>０２１ヲ</t>
    </rPh>
    <rPh sb="69" eb="75">
      <t>ツイカシマシタ</t>
    </rPh>
    <phoneticPr fontId="1"/>
  </si>
  <si>
    <t>φ75～400</t>
    <phoneticPr fontId="1"/>
  </si>
  <si>
    <t>φ75～400</t>
    <phoneticPr fontId="1"/>
  </si>
  <si>
    <t>㈱ｸﾎﾞﾀｹﾐｯｸｽ</t>
  </si>
  <si>
    <t>φ75～400</t>
    <phoneticPr fontId="1"/>
  </si>
  <si>
    <t>㈱ｸﾎﾞﾀｹﾐｯｸｽ</t>
    <phoneticPr fontId="1"/>
  </si>
  <si>
    <t>福山市上下水道局水道用承認材料一覧及び指定承認品目一覧表（製品別製作者）の製作者「ｸﾎﾞﾀｼｰｱｲ㈱を㈱ｸﾎﾞﾀｹﾐｯｸｽ」に変更しました。</t>
    <rPh sb="17" eb="18">
      <t>オヨ</t>
    </rPh>
    <rPh sb="37" eb="40">
      <t>セイサクシャ</t>
    </rPh>
    <rPh sb="63" eb="65">
      <t>ヘンコウ</t>
    </rPh>
    <phoneticPr fontId="1"/>
  </si>
  <si>
    <t>φ450のみ</t>
    <phoneticPr fontId="1"/>
  </si>
  <si>
    <t>福山市上下水道局水道用承認材料一覧に，入力コード021V0202を追加しました。</t>
    <phoneticPr fontId="1"/>
  </si>
  <si>
    <t>福山市上下水道局水道用承認材料一覧に，入力コード008D2202を追加しました。</t>
    <phoneticPr fontId="1"/>
  </si>
  <si>
    <t>指定承認品目一覧表（製品別製作者）の，ﾀﾞｸﾀｲﾙ鋳鉄管類D22異形管，NS形，水道用ﾀﾞｸﾀｲﾙ鋳鉄管，内面ｴﾎﾟｷｼ樹脂粉体塗装，製作者番号008を追加しました。</t>
    <rPh sb="32" eb="35">
      <t>イケイカン</t>
    </rPh>
    <rPh sb="67" eb="70">
      <t>セイサクシャ</t>
    </rPh>
    <rPh sb="70" eb="72">
      <t>バンゴウ</t>
    </rPh>
    <phoneticPr fontId="1"/>
  </si>
  <si>
    <t>GFﾌﾗﾝｼﾞﾊﾟｯｷﾝ</t>
  </si>
  <si>
    <t>φ75～φ800</t>
  </si>
  <si>
    <t>E</t>
  </si>
  <si>
    <t>RFﾌﾗﾝｼﾞﾊﾟｯｷﾝ</t>
  </si>
  <si>
    <t>φ50～φ600</t>
  </si>
  <si>
    <t>福山市上下水道局水道用承認材料一覧の，入力コード080E0702を追加しました。</t>
    <rPh sb="33" eb="35">
      <t>ツイカ</t>
    </rPh>
    <phoneticPr fontId="1"/>
  </si>
  <si>
    <t>福山市上下水道局水道用承認材料一覧の，入力コード080E0802を追加しました。</t>
    <rPh sb="33" eb="35">
      <t>ツイカ</t>
    </rPh>
    <phoneticPr fontId="1"/>
  </si>
  <si>
    <t>JWWA G120</t>
    <phoneticPr fontId="1"/>
  </si>
  <si>
    <t>JDPA G1049</t>
    <phoneticPr fontId="1"/>
  </si>
  <si>
    <t>JWWA G113</t>
    <phoneticPr fontId="1"/>
  </si>
  <si>
    <t>JDPA G1042</t>
    <phoneticPr fontId="1"/>
  </si>
  <si>
    <t>JWWA G121</t>
    <phoneticPr fontId="1"/>
  </si>
  <si>
    <t>JWWA G114</t>
    <phoneticPr fontId="1"/>
  </si>
  <si>
    <t>JWWA G 114</t>
    <phoneticPr fontId="1"/>
  </si>
  <si>
    <t>JIS K6742</t>
    <phoneticPr fontId="1"/>
  </si>
  <si>
    <t>JIS K6743</t>
    <phoneticPr fontId="1"/>
  </si>
  <si>
    <t>JWWA K144</t>
    <phoneticPr fontId="1"/>
  </si>
  <si>
    <t>JWWA K145</t>
    <phoneticPr fontId="1"/>
  </si>
  <si>
    <t>PTC K13</t>
    <phoneticPr fontId="1"/>
  </si>
  <si>
    <t>PTC G32</t>
    <phoneticPr fontId="1"/>
  </si>
  <si>
    <t>局承認</t>
    <phoneticPr fontId="1"/>
  </si>
  <si>
    <t>JWWA B120</t>
    <phoneticPr fontId="1"/>
  </si>
  <si>
    <t>PTC B22</t>
    <phoneticPr fontId="1"/>
  </si>
  <si>
    <t>JWWA B135</t>
    <phoneticPr fontId="1"/>
  </si>
  <si>
    <t>JWWA B126</t>
    <phoneticPr fontId="1"/>
  </si>
  <si>
    <t>JWWA B132</t>
    <phoneticPr fontId="1"/>
  </si>
  <si>
    <t>JWWA K148</t>
    <phoneticPr fontId="1"/>
  </si>
  <si>
    <t>JWWA K158</t>
    <phoneticPr fontId="1"/>
  </si>
  <si>
    <t>JIS K6762</t>
    <phoneticPr fontId="1"/>
  </si>
  <si>
    <t>JWWA B117</t>
    <phoneticPr fontId="1"/>
  </si>
  <si>
    <t>JWWA B116</t>
    <phoneticPr fontId="1"/>
  </si>
  <si>
    <t>PTC B21</t>
    <phoneticPr fontId="1"/>
  </si>
  <si>
    <t>指定承認品目一覧表（製品別製作者）の，その他管材類E07その他GFﾌﾗﾝｼﾞﾊﾟｯｷﾝ，φ75～φ800，製作者番号080を追加しました。</t>
    <rPh sb="21" eb="22">
      <t>タ</t>
    </rPh>
    <rPh sb="22" eb="23">
      <t>カン</t>
    </rPh>
    <rPh sb="23" eb="24">
      <t>ザイ</t>
    </rPh>
    <rPh sb="24" eb="25">
      <t>ルイ</t>
    </rPh>
    <rPh sb="30" eb="31">
      <t>タ</t>
    </rPh>
    <rPh sb="53" eb="56">
      <t>セイサクシャ</t>
    </rPh>
    <rPh sb="56" eb="58">
      <t>バンゴウ</t>
    </rPh>
    <phoneticPr fontId="1"/>
  </si>
  <si>
    <t>指定承認品目一覧表（製品別製作者）の，その他管材類E08その他RFﾌﾗﾝｼﾞﾊﾟｯｷﾝ，φ50～φ600，製作者番号080を追加しました。</t>
    <rPh sb="21" eb="22">
      <t>タ</t>
    </rPh>
    <rPh sb="22" eb="23">
      <t>カン</t>
    </rPh>
    <rPh sb="23" eb="24">
      <t>ザイ</t>
    </rPh>
    <rPh sb="24" eb="25">
      <t>ルイ</t>
    </rPh>
    <rPh sb="30" eb="31">
      <t>タ</t>
    </rPh>
    <rPh sb="53" eb="56">
      <t>セイサクシャ</t>
    </rPh>
    <rPh sb="56" eb="58">
      <t>バンゴウ</t>
    </rPh>
    <phoneticPr fontId="1"/>
  </si>
  <si>
    <t>㈱ﾀﾌﾞﾁ</t>
  </si>
  <si>
    <t>指定承認品目一覧表（製品別製作者）の，給水切替類Q08PEPﾎﾟﾘｴﾁﾚﾝ管用金属継手，φ50，製作者番号040を追加しました。</t>
    <rPh sb="19" eb="21">
      <t>キュウスイ</t>
    </rPh>
    <rPh sb="21" eb="23">
      <t>キリカ</t>
    </rPh>
    <rPh sb="23" eb="24">
      <t>ルイ</t>
    </rPh>
    <rPh sb="37" eb="38">
      <t>カン</t>
    </rPh>
    <rPh sb="38" eb="39">
      <t>ヨウ</t>
    </rPh>
    <rPh sb="39" eb="41">
      <t>キンゾク</t>
    </rPh>
    <rPh sb="41" eb="43">
      <t>ツギテ</t>
    </rPh>
    <phoneticPr fontId="1"/>
  </si>
  <si>
    <t>福山市上下水道局水道用承認材料一覧の，入力コード040Q0802を追加しました。</t>
    <phoneticPr fontId="1"/>
  </si>
  <si>
    <t>ｸﾛﾀﾞｲﾄ工業㈱</t>
    <rPh sb="6" eb="8">
      <t>コウギョウ</t>
    </rPh>
    <phoneticPr fontId="1"/>
  </si>
  <si>
    <t>φ75～150</t>
    <phoneticPr fontId="1"/>
  </si>
  <si>
    <t>φ75～150</t>
    <phoneticPr fontId="1"/>
  </si>
  <si>
    <t>φ75～600</t>
    <phoneticPr fontId="1"/>
  </si>
  <si>
    <t>指定承認品目一覧表（製品別製作者）の，ﾀﾞｸﾀｲﾙ鋳鉄管類D26鋳鉄管用離脱防止金具，φ50～φ150，製作者番号034を追加しました。</t>
    <rPh sb="24" eb="27">
      <t>チュウテツカン</t>
    </rPh>
    <rPh sb="27" eb="28">
      <t>ルイ</t>
    </rPh>
    <rPh sb="28" eb="29">
      <t>Ｑ</t>
    </rPh>
    <phoneticPr fontId="1"/>
  </si>
  <si>
    <t>㈱岡本</t>
    <phoneticPr fontId="1"/>
  </si>
  <si>
    <t>φ350～450</t>
    <phoneticPr fontId="1"/>
  </si>
  <si>
    <t>指定承認品目一覧表（製品別製作者）の，ﾀﾞｸﾀｲﾙ鋳鉄管類D21異形管GX形水道用ﾀﾞｸﾀｲﾙ鋳鉄異形管，φ300～φ400，製作者番号005を追加しました。</t>
    <rPh sb="24" eb="27">
      <t>チュウテツカン</t>
    </rPh>
    <rPh sb="27" eb="28">
      <t>ルイ</t>
    </rPh>
    <rPh sb="28" eb="29">
      <t>Ｑ</t>
    </rPh>
    <phoneticPr fontId="1"/>
  </si>
  <si>
    <t>指定承認品目一覧表（製品別製作者）の，ﾀﾞｸﾀｲﾙ鋳鉄管類D22異形管NS形水道用ﾀﾞｸﾀｲﾙ鋳鉄異形管，φ350～φ450，製作者番号005を追加しました。</t>
    <rPh sb="24" eb="27">
      <t>チュウテツカン</t>
    </rPh>
    <rPh sb="27" eb="28">
      <t>ルイ</t>
    </rPh>
    <rPh sb="28" eb="29">
      <t>Ｑ</t>
    </rPh>
    <phoneticPr fontId="1"/>
  </si>
  <si>
    <t>指定承認品目一覧表（製品別製作者）の，ﾀﾞｸﾀｲﾙ鋳鉄管類D24異形管K形水道用ﾀﾞｸﾀｲﾙ鋳鉄異形管，φ75～φ600，製作者番号005を追加しました。</t>
    <rPh sb="24" eb="27">
      <t>チュウテツカン</t>
    </rPh>
    <rPh sb="27" eb="28">
      <t>ルイ</t>
    </rPh>
    <rPh sb="28" eb="29">
      <t>Ｑ</t>
    </rPh>
    <phoneticPr fontId="1"/>
  </si>
  <si>
    <t>指定承認品目一覧表（製品別製作者）の，ﾀﾞｸﾀｲﾙ鋳鉄管類D39異形管ﾌﾗﾝｼﾞ形短管，φ75，製作者番号005を追加しました。</t>
    <rPh sb="24" eb="27">
      <t>チュウテツカン</t>
    </rPh>
    <rPh sb="27" eb="28">
      <t>ルイ</t>
    </rPh>
    <rPh sb="28" eb="29">
      <t>Ｑ</t>
    </rPh>
    <rPh sb="40" eb="41">
      <t>カタチ</t>
    </rPh>
    <rPh sb="41" eb="42">
      <t>タン</t>
    </rPh>
    <phoneticPr fontId="1"/>
  </si>
  <si>
    <t>JWWA G121</t>
    <phoneticPr fontId="1"/>
  </si>
  <si>
    <t>JWWA G121</t>
    <phoneticPr fontId="1"/>
  </si>
  <si>
    <t>JDPA G1049</t>
    <phoneticPr fontId="1"/>
  </si>
  <si>
    <t>JWWA G121</t>
    <phoneticPr fontId="1"/>
  </si>
  <si>
    <t>JWWA G121</t>
    <phoneticPr fontId="1"/>
  </si>
  <si>
    <t>福山市上下水道局水道用承認材料一覧の，入力コード005D2102，005D2202，005D2402，005D3902を追加しました。</t>
    <phoneticPr fontId="1"/>
  </si>
  <si>
    <t>JWWA B120</t>
  </si>
  <si>
    <t>JWWA B120</t>
    <phoneticPr fontId="1"/>
  </si>
  <si>
    <t>φ75</t>
    <phoneticPr fontId="1"/>
  </si>
  <si>
    <t>φ75</t>
    <phoneticPr fontId="1"/>
  </si>
  <si>
    <t>福山市上下水道局水道用承認材料一覧の，入力コード020V0203を追加しました。</t>
    <phoneticPr fontId="1"/>
  </si>
  <si>
    <t>指定承認品目一覧表（製品別製作者）の，弁類V02仕切弁GX形ｿﾌﾄｼｰﾙ仕切弁内面ｴﾎﾟｷｼ樹脂粉体塗装，φ300～400，製作者番号020を追加しました。</t>
    <rPh sb="19" eb="20">
      <t>ベン</t>
    </rPh>
    <rPh sb="20" eb="21">
      <t>ルイ</t>
    </rPh>
    <rPh sb="24" eb="26">
      <t>シキ</t>
    </rPh>
    <rPh sb="26" eb="27">
      <t>ベン</t>
    </rPh>
    <rPh sb="29" eb="30">
      <t>カタチ</t>
    </rPh>
    <rPh sb="36" eb="39">
      <t>シキリベン</t>
    </rPh>
    <rPh sb="39" eb="41">
      <t>ナイメン</t>
    </rPh>
    <rPh sb="47" eb="49">
      <t>フンタイ</t>
    </rPh>
    <rPh sb="49" eb="51">
      <t>トソウ</t>
    </rPh>
    <rPh sb="51" eb="52">
      <t>，</t>
    </rPh>
    <phoneticPr fontId="1"/>
  </si>
  <si>
    <t>〃</t>
    <phoneticPr fontId="1"/>
  </si>
  <si>
    <t>φ13～25</t>
  </si>
  <si>
    <t>福山市上下水道局水道用承認材料一覧の，041Q0502入力コードを追加しました。</t>
    <phoneticPr fontId="1"/>
  </si>
  <si>
    <t>指定承認品目一覧表（製品別製作者）の，逆止弁付ﾎﾞｰﾙ伸縮止水栓，φ13～φ25，製作者番号041を追加しました。</t>
    <phoneticPr fontId="1"/>
  </si>
  <si>
    <t>JWWA B116,WSA B 011</t>
    <phoneticPr fontId="1"/>
  </si>
  <si>
    <t>JWWA B116,WSA B 011</t>
    <phoneticPr fontId="1"/>
  </si>
  <si>
    <t>WSA B 011</t>
    <phoneticPr fontId="1"/>
  </si>
  <si>
    <t>指定承認品目一覧表の，ﾎﾟﾘｴﾁﾚﾝ管用金属継手に規格（WSA B 011)を追記しました。</t>
    <rPh sb="25" eb="27">
      <t>キカク</t>
    </rPh>
    <rPh sb="39" eb="41">
      <t>ツイキ</t>
    </rPh>
    <phoneticPr fontId="1"/>
  </si>
  <si>
    <t>福山市上下水道局水道用承認材料一覧の，入力コード034D2601を追加しました。</t>
    <phoneticPr fontId="1"/>
  </si>
  <si>
    <t>福山市上下水道局水道用承認材料一覧の，入力コード040Q0601に認定規格（WSA B 011）を追記しました。</t>
    <rPh sb="33" eb="35">
      <t>ニンテイ</t>
    </rPh>
    <rPh sb="35" eb="37">
      <t>キカク</t>
    </rPh>
    <rPh sb="49" eb="51">
      <t>ツイキ</t>
    </rPh>
    <phoneticPr fontId="1"/>
  </si>
  <si>
    <t>福山市上下水道局水道用承認材料一覧の，入力コード041Q0601に認定規格（WSA B 011）を追記しました。</t>
    <rPh sb="33" eb="35">
      <t>ニンテイ</t>
    </rPh>
    <rPh sb="35" eb="37">
      <t>キカク</t>
    </rPh>
    <rPh sb="49" eb="51">
      <t>ツイキ</t>
    </rPh>
    <phoneticPr fontId="1"/>
  </si>
  <si>
    <t>福山市上下水道局水道用承認材料一覧の，入力コード091Q0401に認定規格（WSA B 011）を追記しました。</t>
    <rPh sb="33" eb="35">
      <t>ニンテイ</t>
    </rPh>
    <rPh sb="35" eb="37">
      <t>キカク</t>
    </rPh>
    <rPh sb="49" eb="51">
      <t>ツイキ</t>
    </rPh>
    <phoneticPr fontId="1"/>
  </si>
  <si>
    <t>福山市上下水道局水道用承認材料一覧の，入力コード092Q0602に認定規格（WSA B 011）を追記しました。</t>
    <rPh sb="33" eb="35">
      <t>ニンテイ</t>
    </rPh>
    <rPh sb="35" eb="37">
      <t>キカク</t>
    </rPh>
    <rPh sb="49" eb="51">
      <t>ツイキ</t>
    </rPh>
    <phoneticPr fontId="1"/>
  </si>
  <si>
    <t>福山市上下水道局水道用承認材料一覧の，入力コード093Q0602を削除しました。</t>
    <rPh sb="33" eb="35">
      <t>サクジョ</t>
    </rPh>
    <phoneticPr fontId="1"/>
  </si>
  <si>
    <t>指定承認品目一覧表（製品別製作者）の，ﾎﾟﾘｴﾁﾚﾝ管用金属継手，φ13～φ50，製作者番号040の規格にWSA B 011を追加しました。</t>
    <rPh sb="50" eb="52">
      <t>キカク</t>
    </rPh>
    <phoneticPr fontId="1"/>
  </si>
  <si>
    <t>指定承認品目一覧表（製品別製作者）の，ﾎﾟﾘｴﾁﾚﾝ管用金属継手，φ13～φ50，製作者番号041の規格にWSA B 011を追加しました。</t>
    <rPh sb="50" eb="52">
      <t>キカク</t>
    </rPh>
    <phoneticPr fontId="1"/>
  </si>
  <si>
    <t>指定承認品目一覧表（製品別製作者）の，ﾎﾟﾘｴﾁﾚﾝ管用金属継手，φ13～φ50，製作者番号091の規格にWSA B 011を追加しました。</t>
    <rPh sb="50" eb="52">
      <t>キカク</t>
    </rPh>
    <phoneticPr fontId="1"/>
  </si>
  <si>
    <t>指定承認品目一覧表（製品別製作者）の，ﾎﾟﾘｴﾁﾚﾝ管用金属継手，φ13～φ50，製作者番号092の規格にWSA B 011を追加しました。</t>
    <rPh sb="50" eb="52">
      <t>キカク</t>
    </rPh>
    <phoneticPr fontId="1"/>
  </si>
  <si>
    <t>WSA B 011</t>
    <phoneticPr fontId="1"/>
  </si>
  <si>
    <t>指定承認品目一覧表（製品別製作者）の，ﾎﾟﾘｴﾁﾚﾝ管用金属継手，φ13～φ50，製作者番号093を削除しました。</t>
    <rPh sb="50" eb="52">
      <t>サクジョ</t>
    </rPh>
    <phoneticPr fontId="1"/>
  </si>
  <si>
    <t>指定承認品目一覧表（製品別製作者）の，ﾎﾟﾘｴﾁﾚﾝ管用金属継手，φ13～φ50，製作者番号070を削除しました。</t>
    <rPh sb="50" eb="52">
      <t>サクジョ</t>
    </rPh>
    <phoneticPr fontId="1"/>
  </si>
  <si>
    <t>指定承認品目一覧表（製品別製作者）の，ﾎﾟﾘｴﾁﾚﾝ管用金属継手，φ13～φ50，製作者番号094を削除しました。</t>
    <rPh sb="50" eb="52">
      <t>サクジョ</t>
    </rPh>
    <phoneticPr fontId="1"/>
  </si>
  <si>
    <t>福山市上下水道局水道用承認材料一覧の，入力コード094Q0602を削除しました。</t>
    <rPh sb="33" eb="35">
      <t>サクジョ</t>
    </rPh>
    <phoneticPr fontId="1"/>
  </si>
  <si>
    <t>福山市上下水道局水道用承認材料一覧の，入力コード070Q0601を削除しました。</t>
    <rPh sb="33" eb="35">
      <t>サクジョ</t>
    </rPh>
    <phoneticPr fontId="1"/>
  </si>
  <si>
    <t>〃</t>
    <phoneticPr fontId="1"/>
  </si>
  <si>
    <t>六角ﾎﾞﾙﾄﾅｯﾄ</t>
    <rPh sb="0" eb="2">
      <t>ロッカク</t>
    </rPh>
    <phoneticPr fontId="1"/>
  </si>
  <si>
    <t>T頭ﾎﾞﾙﾄﾅｯﾄ</t>
    <rPh sb="1" eb="2">
      <t>アタマ</t>
    </rPh>
    <phoneticPr fontId="1"/>
  </si>
  <si>
    <t>㈱巴製作所</t>
    <rPh sb="1" eb="2">
      <t>トモエ</t>
    </rPh>
    <rPh sb="2" eb="5">
      <t>セイサクショ</t>
    </rPh>
    <phoneticPr fontId="1"/>
  </si>
  <si>
    <t>E</t>
    <phoneticPr fontId="1"/>
  </si>
  <si>
    <t>六角ボルトﾅｯﾄ</t>
    <rPh sb="0" eb="2">
      <t>ロッカク</t>
    </rPh>
    <phoneticPr fontId="1"/>
  </si>
  <si>
    <t>JWWA G113,114附属書
局承認</t>
    <rPh sb="13" eb="15">
      <t>フゾク</t>
    </rPh>
    <rPh sb="15" eb="16">
      <t>ショ</t>
    </rPh>
    <rPh sb="17" eb="18">
      <t>キョク</t>
    </rPh>
    <rPh sb="18" eb="20">
      <t>ショウニン</t>
    </rPh>
    <phoneticPr fontId="1"/>
  </si>
  <si>
    <t>㈱巴製作所</t>
    <rPh sb="1" eb="2">
      <t>トモエ</t>
    </rPh>
    <rPh sb="2" eb="5">
      <t>セイサクショ</t>
    </rPh>
    <phoneticPr fontId="1"/>
  </si>
  <si>
    <t>指定承認品目一覧表の，その他管材類に，E09その他（六角ボルトナット）を追加しました。</t>
    <rPh sb="0" eb="2">
      <t>シテイ</t>
    </rPh>
    <rPh sb="2" eb="4">
      <t>ショウニン</t>
    </rPh>
    <rPh sb="4" eb="5">
      <t>シナ</t>
    </rPh>
    <rPh sb="5" eb="6">
      <t>モク</t>
    </rPh>
    <rPh sb="6" eb="8">
      <t>イチラン</t>
    </rPh>
    <rPh sb="8" eb="9">
      <t>ヒョウ</t>
    </rPh>
    <rPh sb="13" eb="14">
      <t>タ</t>
    </rPh>
    <rPh sb="14" eb="16">
      <t>カンザイ</t>
    </rPh>
    <rPh sb="16" eb="17">
      <t>ルイ</t>
    </rPh>
    <rPh sb="24" eb="25">
      <t>タ</t>
    </rPh>
    <rPh sb="26" eb="28">
      <t>ロッカク</t>
    </rPh>
    <rPh sb="36" eb="38">
      <t>ツイカ</t>
    </rPh>
    <phoneticPr fontId="1"/>
  </si>
  <si>
    <t>指定承認品目一覧表の，その他管材類に，E10その他（Ｔ頭ボルトナット）を追加しました。</t>
    <rPh sb="0" eb="2">
      <t>シテイ</t>
    </rPh>
    <rPh sb="2" eb="4">
      <t>ショウニン</t>
    </rPh>
    <rPh sb="4" eb="5">
      <t>シナ</t>
    </rPh>
    <rPh sb="5" eb="6">
      <t>モク</t>
    </rPh>
    <rPh sb="6" eb="8">
      <t>イチラン</t>
    </rPh>
    <rPh sb="8" eb="9">
      <t>ヒョウ</t>
    </rPh>
    <rPh sb="13" eb="14">
      <t>タ</t>
    </rPh>
    <rPh sb="14" eb="16">
      <t>カンザイ</t>
    </rPh>
    <rPh sb="16" eb="17">
      <t>ルイ</t>
    </rPh>
    <rPh sb="24" eb="25">
      <t>タ</t>
    </rPh>
    <rPh sb="27" eb="28">
      <t>アタマ</t>
    </rPh>
    <rPh sb="36" eb="38">
      <t>ツイカ</t>
    </rPh>
    <phoneticPr fontId="1"/>
  </si>
  <si>
    <t>福山市上下水道局水道用承認材料一覧の，入力コード086E0901を追加しました。</t>
    <rPh sb="0" eb="3">
      <t>フクヤマシ</t>
    </rPh>
    <rPh sb="3" eb="5">
      <t>ジョウゲ</t>
    </rPh>
    <rPh sb="5" eb="8">
      <t>スイドウキョク</t>
    </rPh>
    <rPh sb="8" eb="11">
      <t>スイドウヨウ</t>
    </rPh>
    <rPh sb="11" eb="13">
      <t>ショウニン</t>
    </rPh>
    <rPh sb="13" eb="15">
      <t>ザイリョウ</t>
    </rPh>
    <rPh sb="15" eb="17">
      <t>イチラン</t>
    </rPh>
    <rPh sb="19" eb="21">
      <t>ニュウリョク</t>
    </rPh>
    <rPh sb="33" eb="35">
      <t>ツイカ</t>
    </rPh>
    <phoneticPr fontId="1"/>
  </si>
  <si>
    <t>福山市上下水道局水道用承認材料一覧の，入力コード086E1001を追加しました。</t>
    <rPh sb="0" eb="3">
      <t>フクヤマシ</t>
    </rPh>
    <rPh sb="3" eb="5">
      <t>ジョウゲ</t>
    </rPh>
    <rPh sb="5" eb="8">
      <t>スイドウキョク</t>
    </rPh>
    <rPh sb="8" eb="11">
      <t>スイドウヨウ</t>
    </rPh>
    <rPh sb="11" eb="13">
      <t>ショウニン</t>
    </rPh>
    <rPh sb="13" eb="15">
      <t>ザイリョウ</t>
    </rPh>
    <rPh sb="15" eb="17">
      <t>イチラン</t>
    </rPh>
    <rPh sb="19" eb="21">
      <t>ニュウリョク</t>
    </rPh>
    <rPh sb="33" eb="35">
      <t>ツイカ</t>
    </rPh>
    <phoneticPr fontId="1"/>
  </si>
  <si>
    <t>指定承認品目一覧表（製品別製作者）の，その他管材類E09その他（六角ボルトナット），製作者番号086を追加しました。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21" eb="22">
      <t>タ</t>
    </rPh>
    <rPh sb="22" eb="24">
      <t>カンザイ</t>
    </rPh>
    <rPh sb="24" eb="25">
      <t>ルイ</t>
    </rPh>
    <rPh sb="30" eb="31">
      <t>タ</t>
    </rPh>
    <rPh sb="32" eb="34">
      <t>ロッカク</t>
    </rPh>
    <rPh sb="42" eb="45">
      <t>セイサクシャ</t>
    </rPh>
    <rPh sb="45" eb="47">
      <t>バンゴウ</t>
    </rPh>
    <rPh sb="51" eb="53">
      <t>ツイカ</t>
    </rPh>
    <phoneticPr fontId="1"/>
  </si>
  <si>
    <t>指定承認品目一覧表（製品別製作者）の，その他管材類E10その他（Ｔ頭ボルトナット），製作者番号086を追加しました。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21" eb="22">
      <t>タ</t>
    </rPh>
    <rPh sb="22" eb="24">
      <t>カンザイ</t>
    </rPh>
    <rPh sb="24" eb="25">
      <t>ルイ</t>
    </rPh>
    <rPh sb="30" eb="31">
      <t>タ</t>
    </rPh>
    <rPh sb="33" eb="34">
      <t>アタマ</t>
    </rPh>
    <rPh sb="42" eb="45">
      <t>セイサクシャ</t>
    </rPh>
    <rPh sb="45" eb="47">
      <t>バンゴウ</t>
    </rPh>
    <rPh sb="51" eb="53">
      <t>ツイカ</t>
    </rPh>
    <phoneticPr fontId="1"/>
  </si>
  <si>
    <t>φ150は除く</t>
    <rPh sb="5" eb="6">
      <t>ノゾ</t>
    </rPh>
    <phoneticPr fontId="1"/>
  </si>
  <si>
    <t>φ150は除く</t>
    <rPh sb="5" eb="6">
      <t>ノゾ</t>
    </rPh>
    <phoneticPr fontId="1"/>
  </si>
  <si>
    <t>φ400は除く</t>
    <rPh sb="5" eb="6">
      <t>ノゾ</t>
    </rPh>
    <phoneticPr fontId="1"/>
  </si>
  <si>
    <t>福山市上下水道局水道用承認材料一覧の，入力コード025V0101を追加しました。</t>
    <phoneticPr fontId="1"/>
  </si>
  <si>
    <t>福山市上下水道局水道用承認材料一覧の，入力コード025V0201を追加しました。</t>
    <phoneticPr fontId="1"/>
  </si>
  <si>
    <t>福山市上下水道局水道用承認材料一覧の，入力コード025V0301を追加しました。</t>
    <phoneticPr fontId="1"/>
  </si>
  <si>
    <t>福山市上下水道局水道用承認材料一覧の，入力コード025V0401を追加しました。</t>
    <phoneticPr fontId="1"/>
  </si>
  <si>
    <t>福山市上下水道局水道用承認材料一覧の，入力コード025V0601を追加しました。</t>
    <phoneticPr fontId="1"/>
  </si>
  <si>
    <t>福山市上下水道局水道用承認材料一覧の，入力コード025V0701を追加しました。</t>
    <phoneticPr fontId="1"/>
  </si>
  <si>
    <t>指定承認品目一覧表（製品別製作者）の，弁類V01仕切弁GX形ｿﾌﾄｼｰﾙ仕切弁，φ75～φ250，製作者番号025を追加しました。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7">
      <t>シキリベン</t>
    </rPh>
    <rPh sb="29" eb="30">
      <t>ガタ</t>
    </rPh>
    <rPh sb="36" eb="39">
      <t>シキリベン</t>
    </rPh>
    <rPh sb="49" eb="52">
      <t>セイサクシャ</t>
    </rPh>
    <rPh sb="52" eb="54">
      <t>バンゴウ</t>
    </rPh>
    <rPh sb="58" eb="60">
      <t>ツイカ</t>
    </rPh>
    <phoneticPr fontId="1"/>
  </si>
  <si>
    <t>指定承認品目一覧表（製品別製作者）の，弁類V02仕切弁GX形ｿﾌﾄｼｰﾙ仕切弁，φ300～φ400，製作者番号025を追加しました。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7">
      <t>シキリベン</t>
    </rPh>
    <rPh sb="29" eb="30">
      <t>ガタ</t>
    </rPh>
    <rPh sb="36" eb="39">
      <t>シキリベン</t>
    </rPh>
    <rPh sb="50" eb="53">
      <t>セイサクシャ</t>
    </rPh>
    <rPh sb="53" eb="55">
      <t>バンゴウ</t>
    </rPh>
    <rPh sb="59" eb="61">
      <t>ツイカ</t>
    </rPh>
    <phoneticPr fontId="1"/>
  </si>
  <si>
    <t>指定承認品目一覧表（製品別製作者）の，弁類V03仕切弁NS形ｿﾌﾄｼｰﾙ仕切弁，φ350～φ400，製作者番号025を追加しました。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7">
      <t>シキリベン</t>
    </rPh>
    <rPh sb="29" eb="30">
      <t>ガタ</t>
    </rPh>
    <rPh sb="36" eb="39">
      <t>シキリベン</t>
    </rPh>
    <rPh sb="50" eb="53">
      <t>セイサクシャ</t>
    </rPh>
    <rPh sb="53" eb="55">
      <t>バンゴウ</t>
    </rPh>
    <rPh sb="59" eb="61">
      <t>ツイカ</t>
    </rPh>
    <phoneticPr fontId="1"/>
  </si>
  <si>
    <t>指定承認品目一覧表（製品別製作者）の，弁類V04仕切弁PEP PE挿し口付ｿﾌﾄｼｰﾙ仕切弁，φ50～φ150，製作者番号025を追加しました。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7">
      <t>シキリベン</t>
    </rPh>
    <rPh sb="33" eb="34">
      <t>サ</t>
    </rPh>
    <rPh sb="35" eb="36">
      <t>グチ</t>
    </rPh>
    <rPh sb="36" eb="37">
      <t>ヅケ</t>
    </rPh>
    <rPh sb="43" eb="46">
      <t>シキリベン</t>
    </rPh>
    <rPh sb="56" eb="59">
      <t>セイサクシャ</t>
    </rPh>
    <rPh sb="59" eb="61">
      <t>バンゴウ</t>
    </rPh>
    <rPh sb="65" eb="67">
      <t>ツイカ</t>
    </rPh>
    <phoneticPr fontId="1"/>
  </si>
  <si>
    <t>指定承認品目一覧表（製品別製作者）の，弁類V06補修弁 ﾎﾞｰﾙ形補修弁（ﾚﾊﾞｰ式），φ75，製作者番号025を追加しました。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6">
      <t>ホシュウ</t>
    </rPh>
    <rPh sb="26" eb="27">
      <t>ベン</t>
    </rPh>
    <rPh sb="32" eb="34">
      <t>ホシュウ</t>
    </rPh>
    <rPh sb="34" eb="35">
      <t>ベン</t>
    </rPh>
    <rPh sb="35" eb="36">
      <t>（</t>
    </rPh>
    <rPh sb="41" eb="42">
      <t>，</t>
    </rPh>
    <rPh sb="48" eb="51">
      <t>セイサクシャ</t>
    </rPh>
    <rPh sb="51" eb="53">
      <t>バンゴウ</t>
    </rPh>
    <rPh sb="57" eb="59">
      <t>ツイカ</t>
    </rPh>
    <phoneticPr fontId="1"/>
  </si>
  <si>
    <t>指定承認品目一覧表（製品別製作者）の，弁類V07空気弁 水道用急速空気弁，φ25～φ150，製作者番号025を追加しました。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6">
      <t>クウキ</t>
    </rPh>
    <rPh sb="26" eb="27">
      <t>ベン</t>
    </rPh>
    <rPh sb="46" eb="49">
      <t>セイサクシャ</t>
    </rPh>
    <rPh sb="49" eb="51">
      <t>バンゴウ</t>
    </rPh>
    <rPh sb="55" eb="57">
      <t>ツイカ</t>
    </rPh>
    <phoneticPr fontId="1"/>
  </si>
  <si>
    <t>千代田工業㈱</t>
    <rPh sb="0" eb="3">
      <t>チヨダ</t>
    </rPh>
    <rPh sb="3" eb="5">
      <t>コウギョウ</t>
    </rPh>
    <phoneticPr fontId="1"/>
  </si>
  <si>
    <t>消火栓</t>
    <rPh sb="0" eb="3">
      <t>ショウカセン</t>
    </rPh>
    <phoneticPr fontId="1"/>
  </si>
  <si>
    <t>福山市上下水道局水道用承認材料一覧の，入力コード026V0501を追加しました。</t>
    <phoneticPr fontId="1"/>
  </si>
  <si>
    <t>福山市上下水道局水道用承認材料一覧の，入力コード026V0601を追加しました。</t>
    <phoneticPr fontId="1"/>
  </si>
  <si>
    <t>福山市上下水道局水道用承認材料一覧の，入力コード026V0701を追加しました。</t>
    <phoneticPr fontId="1"/>
  </si>
  <si>
    <t>指定承認品目一覧表（製品別製作者）の，弁類V05消火栓 水道用ﾎﾞｰﾙ式単口消火栓，φ75，製作者番号026を追加しました。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7">
      <t>ショウカセン</t>
    </rPh>
    <rPh sb="46" eb="49">
      <t>セイサクシャ</t>
    </rPh>
    <rPh sb="49" eb="51">
      <t>バンゴウ</t>
    </rPh>
    <rPh sb="55" eb="57">
      <t>ツイカ</t>
    </rPh>
    <phoneticPr fontId="1"/>
  </si>
  <si>
    <t>指定承認品目一覧表（製品別製作者）の，弁類V06補修弁 ﾎﾞｰﾙ形補修弁（ﾚﾊﾞｰ式），φ75，製作者番026を追加しました。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6">
      <t>ホシュウ</t>
    </rPh>
    <rPh sb="26" eb="27">
      <t>ベン</t>
    </rPh>
    <rPh sb="32" eb="34">
      <t>ホシュウ</t>
    </rPh>
    <rPh sb="34" eb="35">
      <t>ベン</t>
    </rPh>
    <rPh sb="35" eb="36">
      <t>（</t>
    </rPh>
    <rPh sb="41" eb="42">
      <t>，</t>
    </rPh>
    <rPh sb="48" eb="51">
      <t>セイサクシャ</t>
    </rPh>
    <rPh sb="56" eb="58">
      <t>ツイカ</t>
    </rPh>
    <phoneticPr fontId="1"/>
  </si>
  <si>
    <t>指定承認品目一覧表（製品別製作者）の，弁類V07空気弁 水道用急速空気弁，φ25～φ150，製作者番号026を追加しました。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0">
      <t>ベン</t>
    </rPh>
    <rPh sb="20" eb="21">
      <t>ルイ</t>
    </rPh>
    <rPh sb="24" eb="26">
      <t>クウキ</t>
    </rPh>
    <rPh sb="26" eb="27">
      <t>ベン</t>
    </rPh>
    <rPh sb="46" eb="49">
      <t>セイサクシャ</t>
    </rPh>
    <rPh sb="49" eb="51">
      <t>バンゴウ</t>
    </rPh>
    <rPh sb="55" eb="57">
      <t>ツイカ</t>
    </rPh>
    <phoneticPr fontId="1"/>
  </si>
  <si>
    <t>その他管材類</t>
    <phoneticPr fontId="1"/>
  </si>
  <si>
    <t>給水切替類</t>
    <phoneticPr fontId="1"/>
  </si>
  <si>
    <t>水道用配水用ﾎﾟﾘｴﾁﾚﾝ管</t>
    <rPh sb="0" eb="2">
      <t>スイドウ</t>
    </rPh>
    <rPh sb="2" eb="3">
      <t>ヨウ</t>
    </rPh>
    <rPh sb="3" eb="6">
      <t>ハイスイヨウ</t>
    </rPh>
    <rPh sb="13" eb="14">
      <t>カン</t>
    </rPh>
    <phoneticPr fontId="1"/>
  </si>
  <si>
    <t>EFｻﾄﾞﾙ付分水栓</t>
    <phoneticPr fontId="1"/>
  </si>
  <si>
    <t>φ75～150×　　　　　φ40～50</t>
    <phoneticPr fontId="1"/>
  </si>
  <si>
    <t>㈱ﾀﾌﾞﾁ</t>
    <phoneticPr fontId="1"/>
  </si>
  <si>
    <t>φ75～150×　　　　　φ40～50</t>
    <phoneticPr fontId="1"/>
  </si>
  <si>
    <t>PTC K13</t>
    <phoneticPr fontId="1"/>
  </si>
  <si>
    <t>福山市上下水道局水道用承認材料一覧の，入力コード040Q0703を追加しました。</t>
    <phoneticPr fontId="1"/>
  </si>
  <si>
    <t>指定承認品目一覧表（製品別製作者）の，給水切替類Q07ｻﾄﾞﾙ 水道用配水用ﾎﾟﾘｴﾁﾚﾝ管 EFｻﾄﾞﾙ付分水栓，φ75～150×φ40～50，製作者番号040を追加しました。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1">
      <t>キュウスイ</t>
    </rPh>
    <rPh sb="21" eb="23">
      <t>キリカエ</t>
    </rPh>
    <rPh sb="23" eb="24">
      <t>ルイ</t>
    </rPh>
    <rPh sb="35" eb="38">
      <t>ハイスイヨウ</t>
    </rPh>
    <rPh sb="45" eb="46">
      <t>カン</t>
    </rPh>
    <rPh sb="53" eb="54">
      <t>ツキ</t>
    </rPh>
    <rPh sb="54" eb="57">
      <t>ブンスイセン</t>
    </rPh>
    <rPh sb="73" eb="76">
      <t>セイサクシャ</t>
    </rPh>
    <rPh sb="76" eb="78">
      <t>バンゴウ</t>
    </rPh>
    <rPh sb="82" eb="84">
      <t>ツイカ</t>
    </rPh>
    <phoneticPr fontId="1"/>
  </si>
  <si>
    <t>P</t>
    <phoneticPr fontId="1"/>
  </si>
  <si>
    <t>福山市上下水道局水道用承認材料一覧の，入力コード032P0502を追加しました。</t>
    <phoneticPr fontId="1"/>
  </si>
  <si>
    <t>指定承認品目一覧表（製品別製作者）の，ポリエチレン管類P05異形管 水道用配水用ﾎﾟﾘｴﾁﾚﾝ管 挿し口付うず巻式鋳鉄T字管（GF），φ75～150，製作者番号032を追加しました。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25" eb="26">
      <t>カン</t>
    </rPh>
    <rPh sb="26" eb="27">
      <t>ルイ</t>
    </rPh>
    <rPh sb="30" eb="33">
      <t>イケイカン</t>
    </rPh>
    <rPh sb="37" eb="40">
      <t>ハイスイヨウ</t>
    </rPh>
    <rPh sb="47" eb="48">
      <t>カン</t>
    </rPh>
    <rPh sb="49" eb="50">
      <t>サ</t>
    </rPh>
    <rPh sb="51" eb="52">
      <t>クチ</t>
    </rPh>
    <rPh sb="52" eb="53">
      <t>ツキ</t>
    </rPh>
    <rPh sb="55" eb="56">
      <t>マ</t>
    </rPh>
    <rPh sb="56" eb="57">
      <t>シキ</t>
    </rPh>
    <rPh sb="57" eb="59">
      <t>チュウテツ</t>
    </rPh>
    <rPh sb="60" eb="61">
      <t>ジ</t>
    </rPh>
    <rPh sb="61" eb="62">
      <t>カン</t>
    </rPh>
    <rPh sb="75" eb="78">
      <t>セイサクシャ</t>
    </rPh>
    <rPh sb="78" eb="80">
      <t>バンゴウ</t>
    </rPh>
    <rPh sb="84" eb="86">
      <t>ツイカ</t>
    </rPh>
    <phoneticPr fontId="1"/>
  </si>
  <si>
    <t>福山市上下水道局水道用承認材料一覧の，入力コード090Q0802を追加しました。</t>
    <phoneticPr fontId="1"/>
  </si>
  <si>
    <t>φ13～50</t>
    <phoneticPr fontId="1"/>
  </si>
  <si>
    <t>指定承認品目一覧表（製品別製作者）の，給水切替類Q06継手 ﾎﾟﾘｴﾁﾚﾝ管用金属継手(PP)，φ13～50，製作者番号090を追加しました。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1">
      <t>キュウスイ</t>
    </rPh>
    <rPh sb="21" eb="23">
      <t>キリカエ</t>
    </rPh>
    <rPh sb="23" eb="24">
      <t>ルイ</t>
    </rPh>
    <rPh sb="27" eb="29">
      <t>ツギテ</t>
    </rPh>
    <rPh sb="55" eb="58">
      <t>セイサクシャ</t>
    </rPh>
    <rPh sb="58" eb="60">
      <t>バンゴウ</t>
    </rPh>
    <rPh sb="64" eb="66">
      <t>ツイカ</t>
    </rPh>
    <phoneticPr fontId="1"/>
  </si>
  <si>
    <t>指定承認品目一覧表（製品別製作者）の，給水切替類Q08継手 ﾎﾟﾘｴﾁﾚﾝ管用金属継手(PEP)，φ50，製作者番号090を追加しました。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1">
      <t>キュウスイ</t>
    </rPh>
    <rPh sb="21" eb="23">
      <t>キリカエ</t>
    </rPh>
    <rPh sb="23" eb="24">
      <t>ルイ</t>
    </rPh>
    <rPh sb="53" eb="56">
      <t>セイサクシャ</t>
    </rPh>
    <rPh sb="56" eb="58">
      <t>バンゴウ</t>
    </rPh>
    <rPh sb="62" eb="64">
      <t>ツイカ</t>
    </rPh>
    <phoneticPr fontId="1"/>
  </si>
  <si>
    <t>福山市上下水道局水道用承認材料一覧の，入力コード090Q0602を追加しました。</t>
    <phoneticPr fontId="1"/>
  </si>
  <si>
    <t>φ300～450</t>
    <phoneticPr fontId="1"/>
  </si>
  <si>
    <t>φ300～450</t>
    <phoneticPr fontId="1"/>
  </si>
  <si>
    <t>φ300～450</t>
    <phoneticPr fontId="1"/>
  </si>
  <si>
    <t>指定承認品目一覧表の，ﾀﾞｸﾀｲﾙ鋳鉄管類D02直管GX形水道用ﾀﾞｸﾀｲﾙ鋳鉄管内面ｴﾎﾟｷｼ樹脂粉体塗装に口径φ350・φ450を追加しました。</t>
    <rPh sb="17" eb="19">
      <t>チュウテツ</t>
    </rPh>
    <rPh sb="19" eb="20">
      <t>カン</t>
    </rPh>
    <rPh sb="20" eb="21">
      <t>ルイ</t>
    </rPh>
    <rPh sb="24" eb="26">
      <t>チョッカン</t>
    </rPh>
    <rPh sb="28" eb="29">
      <t>ガタ</t>
    </rPh>
    <rPh sb="41" eb="43">
      <t>ナイメン</t>
    </rPh>
    <rPh sb="48" eb="50">
      <t>ジュシ</t>
    </rPh>
    <rPh sb="50" eb="51">
      <t>フン</t>
    </rPh>
    <rPh sb="51" eb="52">
      <t>タイ</t>
    </rPh>
    <rPh sb="52" eb="54">
      <t>トソウ</t>
    </rPh>
    <rPh sb="55" eb="57">
      <t>コウケイ</t>
    </rPh>
    <phoneticPr fontId="1"/>
  </si>
  <si>
    <t>指定承認品目一覧表の，ﾀﾞｸﾀｲﾙ鋳鉄管類D04直管GX形水道用ﾀﾞｸﾀｲﾙ鋳鉄管ﾓﾙﾀﾙﾗｲﾆﾝｸﾞに口径φ350・φ4500を追加しました。</t>
    <rPh sb="17" eb="19">
      <t>チュウテツ</t>
    </rPh>
    <rPh sb="19" eb="20">
      <t>カン</t>
    </rPh>
    <rPh sb="24" eb="26">
      <t>チョッカン</t>
    </rPh>
    <rPh sb="28" eb="29">
      <t>ガタ</t>
    </rPh>
    <phoneticPr fontId="1"/>
  </si>
  <si>
    <t>指定承認品目一覧表の，ﾀﾞｸﾀｲﾙ鋳鉄管類D21異形管GX形水道用ﾀﾞｸﾀｲﾙ鋳鉄異形管内面ｴﾎﾟｷｼ樹脂粉体塗装に口径φ350・φ450を追加しました。</t>
    <rPh sb="17" eb="19">
      <t>チュウテツ</t>
    </rPh>
    <rPh sb="19" eb="20">
      <t>カン</t>
    </rPh>
    <rPh sb="25" eb="26">
      <t>カン</t>
    </rPh>
    <rPh sb="26" eb="28">
      <t>ｇｘ</t>
    </rPh>
    <rPh sb="29" eb="30">
      <t>ガタ</t>
    </rPh>
    <phoneticPr fontId="1"/>
  </si>
  <si>
    <t>指定承認品目一覧表の，ﾀﾞｸﾀｲﾙ鋳鉄管類D32付属品GX形接合部品に口径φ350・φ450を追加しました。</t>
    <rPh sb="17" eb="19">
      <t>チュウテツ</t>
    </rPh>
    <rPh sb="19" eb="20">
      <t>カン</t>
    </rPh>
    <rPh sb="25" eb="26">
      <t>ヒン</t>
    </rPh>
    <rPh sb="26" eb="28">
      <t>ｇｘ</t>
    </rPh>
    <rPh sb="29" eb="30">
      <t>ガタ</t>
    </rPh>
    <rPh sb="30" eb="32">
      <t>セツゴウ</t>
    </rPh>
    <rPh sb="32" eb="34">
      <t>ブヒン</t>
    </rPh>
    <phoneticPr fontId="1"/>
  </si>
  <si>
    <t>φ300～450</t>
    <phoneticPr fontId="1"/>
  </si>
  <si>
    <t>福山市上下水道局水道用承認材料一覧の，入力コード001D0201に口径φ350・φ450を追加しました。</t>
    <rPh sb="33" eb="35">
      <t>コウケイ</t>
    </rPh>
    <rPh sb="45" eb="47">
      <t>ツイカ</t>
    </rPh>
    <phoneticPr fontId="1"/>
  </si>
  <si>
    <t>福山市上下水道局水道用承認材料一覧の，入力コード001D0401に口径φ350・φ450を追加しました。</t>
    <rPh sb="33" eb="35">
      <t>コウケイ</t>
    </rPh>
    <rPh sb="45" eb="47">
      <t>ツイカ</t>
    </rPh>
    <phoneticPr fontId="1"/>
  </si>
  <si>
    <t>福山市上下水道局水道用承認材料一覧の，入力コード001D2101に口径φ350・φ450を追加しました。</t>
    <rPh sb="33" eb="35">
      <t>コウケイ</t>
    </rPh>
    <rPh sb="45" eb="47">
      <t>ツイカ</t>
    </rPh>
    <phoneticPr fontId="1"/>
  </si>
  <si>
    <t>福山市上下水道局水道用承認材料一覧の，入力コード001D3201に口径φ350・φ450を追加しました。</t>
    <rPh sb="33" eb="35">
      <t>コウケイ</t>
    </rPh>
    <rPh sb="45" eb="47">
      <t>ツイカ</t>
    </rPh>
    <phoneticPr fontId="1"/>
  </si>
  <si>
    <t>指定承認品目一覧表（製品別製作者）の，ﾀﾞｸﾀｲﾙ鋳鉄管類D02直管GX形水道用ﾀﾞｸﾀｲﾙ鋳鉄管ﾓﾙﾀﾙﾗｲﾆﾝｸﾞに口径φ350・φ450，製作者番号001を追加しました。</t>
    <rPh sb="25" eb="27">
      <t>チュウテツ</t>
    </rPh>
    <rPh sb="27" eb="28">
      <t>カン</t>
    </rPh>
    <rPh sb="28" eb="29">
      <t>ルイ</t>
    </rPh>
    <rPh sb="32" eb="34">
      <t>チョッカン</t>
    </rPh>
    <rPh sb="36" eb="37">
      <t>ガタ</t>
    </rPh>
    <rPh sb="60" eb="62">
      <t>コウケイ</t>
    </rPh>
    <phoneticPr fontId="1"/>
  </si>
  <si>
    <t>指定承認品目一覧表（製品別製作者）の，ﾀﾞｸﾀｲﾙ鋳鉄管類D04直管GX形水道用ﾀﾞｸﾀｲﾙ鋳鉄管ﾓﾙﾀﾙﾗｲﾆﾝｸﾞに口径φ350・φ450，製作者番号001を追加しました。</t>
    <rPh sb="25" eb="27">
      <t>チュウテツ</t>
    </rPh>
    <rPh sb="27" eb="28">
      <t>カン</t>
    </rPh>
    <rPh sb="28" eb="29">
      <t>ルイ</t>
    </rPh>
    <rPh sb="32" eb="34">
      <t>チョッカン</t>
    </rPh>
    <rPh sb="36" eb="37">
      <t>ガタ</t>
    </rPh>
    <rPh sb="60" eb="62">
      <t>コウケイ</t>
    </rPh>
    <phoneticPr fontId="1"/>
  </si>
  <si>
    <t>指定承認品目一覧表（製品別製作者）の，ﾀﾞｸﾀｲﾙ鋳鉄管類D21異形管GX形水道用ﾀﾞｸﾀｲﾙ鋳鉄異形管内面ｴﾎﾟｷｼ樹脂粉体塗装に口径φ350・φ450，製作者番号001を追加しました。</t>
    <rPh sb="25" eb="27">
      <t>チュウテツ</t>
    </rPh>
    <rPh sb="27" eb="28">
      <t>カン</t>
    </rPh>
    <rPh sb="28" eb="29">
      <t>ルイ</t>
    </rPh>
    <rPh sb="33" eb="34">
      <t>カン</t>
    </rPh>
    <rPh sb="34" eb="36">
      <t>ｇｘ</t>
    </rPh>
    <rPh sb="37" eb="38">
      <t>ガタ</t>
    </rPh>
    <rPh sb="66" eb="68">
      <t>コウケイ</t>
    </rPh>
    <phoneticPr fontId="1"/>
  </si>
  <si>
    <t>指定承認品目一覧表（製品別製作者）の，ﾀﾞｸﾀｲﾙ鋳鉄管類D32付属品GX形接合部品に口径φ350・φ450，製作者番号001を追加しました。</t>
    <phoneticPr fontId="1"/>
  </si>
  <si>
    <t>φ300～400</t>
    <phoneticPr fontId="1"/>
  </si>
  <si>
    <t>指定承認品目一覧表（製品別製作者）に，弁類V02仕切弁GX形ｿﾌﾄｼｰﾙ仕切弁内面ｴﾎﾟｷｼ樹脂粉体塗装口径φ350，製作者番号001を追加しました。</t>
    <phoneticPr fontId="1"/>
  </si>
  <si>
    <t>福山市上下水道局水道用承認材料一覧の，入力コード001V0201に口径φ350を追加しました。</t>
    <rPh sb="33" eb="35">
      <t>コウケイ</t>
    </rPh>
    <rPh sb="40" eb="42">
      <t>ツイカ</t>
    </rPh>
    <phoneticPr fontId="1"/>
  </si>
  <si>
    <t>指定承認品目一覧表の，弁類V02仕切弁GX形ｿﾌﾄｼｰﾙ仕切弁内面ｴﾎﾟｷｼ樹脂粉体塗装に口径φ350を追加しました。</t>
    <rPh sb="11" eb="12">
      <t>ベン</t>
    </rPh>
    <rPh sb="12" eb="13">
      <t>ルイ</t>
    </rPh>
    <rPh sb="16" eb="19">
      <t>シキリベン</t>
    </rPh>
    <rPh sb="21" eb="22">
      <t>ガタ</t>
    </rPh>
    <rPh sb="28" eb="31">
      <t>シキリベン</t>
    </rPh>
    <phoneticPr fontId="1"/>
  </si>
  <si>
    <t>ﾓﾙﾀﾙﾗｲﾆﾝｸﾞ</t>
    <phoneticPr fontId="1"/>
  </si>
  <si>
    <t>021P0601</t>
  </si>
  <si>
    <t>㈱清水合金製作所</t>
    <rPh sb="1" eb="3">
      <t>シミズ</t>
    </rPh>
    <rPh sb="3" eb="5">
      <t>ゴウキン</t>
    </rPh>
    <rPh sb="5" eb="8">
      <t>セイサクショ</t>
    </rPh>
    <phoneticPr fontId="1"/>
  </si>
  <si>
    <t>021P0401</t>
    <phoneticPr fontId="1"/>
  </si>
  <si>
    <t>指定承認品目一覧表（製品別製作者）の，ポリエチレン管類P04異形管水道用配水用ﾎﾟﾘｴﾁﾚﾝ管挿し口付鋳鉄T字管(GF)φ75～150，
製作者番号021を追加しました。</t>
    <phoneticPr fontId="1"/>
  </si>
  <si>
    <t>福山市上下水道局水道用承認材料一覧の，入力コード021P0603を追加しました。</t>
    <phoneticPr fontId="1"/>
  </si>
  <si>
    <t>〃</t>
    <phoneticPr fontId="1"/>
  </si>
  <si>
    <t>㈱ハズ</t>
  </si>
  <si>
    <t>㈱ハズ</t>
    <phoneticPr fontId="1"/>
  </si>
  <si>
    <t>φ400</t>
    <phoneticPr fontId="1"/>
  </si>
  <si>
    <t>φ400</t>
    <phoneticPr fontId="1"/>
  </si>
  <si>
    <t>JWWA G121,JWWA G121準拠</t>
    <rPh sb="19" eb="21">
      <t>ジュンキョ</t>
    </rPh>
    <phoneticPr fontId="1"/>
  </si>
  <si>
    <t>福山市上下水道局水道用承認材料一覧の，入力コード021P0403を追加しました。</t>
    <phoneticPr fontId="1"/>
  </si>
  <si>
    <t>指定承認品目一覧表（製品別製作者）の，ポリエチレン管類P04異形管水道用配水用ﾎﾟﾘｴﾁﾚﾝ管挿し口付ﾌﾗﾝｼﾞ短管(GF)φ50～150，
製作者番号021を追加しました。</t>
    <phoneticPr fontId="1"/>
  </si>
  <si>
    <t>福山市上下水道局水道承認材料一覧の，入力コード007D2104を追加しました。</t>
    <rPh sb="18" eb="20">
      <t>ニュウリョク</t>
    </rPh>
    <rPh sb="32" eb="34">
      <t>ツイカ</t>
    </rPh>
    <phoneticPr fontId="1"/>
  </si>
  <si>
    <t>福山市上下水道局水道承認材料一覧の，入力コード007D3204を追加しました。</t>
    <rPh sb="18" eb="20">
      <t>ニュウリョク</t>
    </rPh>
    <rPh sb="32" eb="34">
      <t>ツイカ</t>
    </rPh>
    <phoneticPr fontId="1"/>
  </si>
  <si>
    <t>福山市上下水道局水道用承認材料一覧及び指定承認品目一覧表（製品別製作者）の製作者「幡豆工業㈱を㈱ハズ」に変更しました。</t>
    <phoneticPr fontId="1"/>
  </si>
  <si>
    <t>㈱ハズ</t>
    <phoneticPr fontId="1"/>
  </si>
  <si>
    <t>㈱ハズ</t>
    <phoneticPr fontId="1"/>
  </si>
  <si>
    <t>㈱ハズ</t>
    <phoneticPr fontId="1"/>
  </si>
  <si>
    <t>指定承認品目一覧表（製品別製作者）の，ﾀﾞｸﾀｲﾙ鋳鉄管類D21異形管GX形水道用ﾀﾞｸﾀｲﾙ鋳鉄異形管内面ｴﾎﾟｷｼ樹脂粉体塗装φ300～φ400，製作者㈱ハズの備考欄から「φ400は除く」を削除しました。</t>
    <rPh sb="32" eb="35">
      <t>イケイカン</t>
    </rPh>
    <rPh sb="37" eb="38">
      <t>カタ</t>
    </rPh>
    <rPh sb="75" eb="78">
      <t>セイサクシャ</t>
    </rPh>
    <rPh sb="82" eb="84">
      <t>ビコウ</t>
    </rPh>
    <rPh sb="84" eb="85">
      <t>ラン</t>
    </rPh>
    <rPh sb="93" eb="94">
      <t>ノゾ</t>
    </rPh>
    <rPh sb="97" eb="99">
      <t>サクジョ</t>
    </rPh>
    <phoneticPr fontId="1"/>
  </si>
  <si>
    <t>指定承認品目一覧表（製品別製作者）の，ﾀﾞｸﾀｲﾙ鋳鉄管類D32付属品GX形接続部品φ300～φ400，製作者㈱ハズの備考欄から「φ400は除く」を削除しました。</t>
    <rPh sb="32" eb="34">
      <t>フゾク</t>
    </rPh>
    <rPh sb="34" eb="35">
      <t>ヒン</t>
    </rPh>
    <rPh sb="37" eb="38">
      <t>カタ</t>
    </rPh>
    <rPh sb="38" eb="40">
      <t>セツゾク</t>
    </rPh>
    <rPh sb="40" eb="42">
      <t>ブヒン</t>
    </rPh>
    <rPh sb="52" eb="55">
      <t>セイサクシャ</t>
    </rPh>
    <rPh sb="59" eb="61">
      <t>ビコウ</t>
    </rPh>
    <rPh sb="61" eb="62">
      <t>ラン</t>
    </rPh>
    <rPh sb="70" eb="71">
      <t>ノゾ</t>
    </rPh>
    <rPh sb="74" eb="76">
      <t>サクジョ</t>
    </rPh>
    <phoneticPr fontId="1"/>
  </si>
  <si>
    <t>JWWA G121</t>
  </si>
  <si>
    <t>JWWA G121</t>
    <phoneticPr fontId="1"/>
  </si>
  <si>
    <t>福山市上下水道局水道用承認材料一覧の，入力コード087E0501を追加しました。</t>
    <phoneticPr fontId="1"/>
  </si>
  <si>
    <t>指定承認品目一覧表（製品別製作者）の，その他管財類E05その他ロケーティングワイヤー，100ｍ巻き，φ4.4，製作者番号087を追加しました。</t>
  </si>
  <si>
    <t>河陽電線㈱</t>
    <rPh sb="0" eb="1">
      <t>カワ</t>
    </rPh>
    <rPh sb="1" eb="2">
      <t>ヨウ</t>
    </rPh>
    <rPh sb="2" eb="4">
      <t>デンセン</t>
    </rPh>
    <phoneticPr fontId="1"/>
  </si>
  <si>
    <t>〃</t>
    <phoneticPr fontId="1"/>
  </si>
  <si>
    <t>E</t>
    <phoneticPr fontId="1"/>
  </si>
  <si>
    <t>φ4.4</t>
    <phoneticPr fontId="1"/>
  </si>
  <si>
    <t>Q</t>
    <phoneticPr fontId="1"/>
  </si>
  <si>
    <t>サドル</t>
    <phoneticPr fontId="1"/>
  </si>
  <si>
    <t>VP,DIP</t>
    <phoneticPr fontId="1"/>
  </si>
  <si>
    <t>JWWA B117</t>
    <phoneticPr fontId="1"/>
  </si>
  <si>
    <t>φ13～40</t>
    <phoneticPr fontId="1"/>
  </si>
  <si>
    <t>Q</t>
    <phoneticPr fontId="1"/>
  </si>
  <si>
    <t>PP</t>
    <phoneticPr fontId="1"/>
  </si>
  <si>
    <t>φ13～50</t>
    <phoneticPr fontId="1"/>
  </si>
  <si>
    <t>JWWA B116,WSA B 011</t>
    <phoneticPr fontId="1"/>
  </si>
  <si>
    <t>Q</t>
    <phoneticPr fontId="1"/>
  </si>
  <si>
    <t>PEP</t>
    <phoneticPr fontId="1"/>
  </si>
  <si>
    <t>φ50</t>
    <phoneticPr fontId="1"/>
  </si>
  <si>
    <t>PTC B21</t>
    <phoneticPr fontId="1"/>
  </si>
  <si>
    <t>Q</t>
    <phoneticPr fontId="1"/>
  </si>
  <si>
    <t>サドル</t>
    <phoneticPr fontId="1"/>
  </si>
  <si>
    <t>VP,DIP</t>
    <phoneticPr fontId="1"/>
  </si>
  <si>
    <t>φ40～350×　　　　　φ20～50</t>
    <phoneticPr fontId="1"/>
  </si>
  <si>
    <t>JWWA B117</t>
    <phoneticPr fontId="1"/>
  </si>
  <si>
    <t>Q</t>
    <phoneticPr fontId="1"/>
  </si>
  <si>
    <t>φ13～25</t>
    <phoneticPr fontId="1"/>
  </si>
  <si>
    <t>VP,DIP</t>
    <phoneticPr fontId="1"/>
  </si>
  <si>
    <t>φ40～350×　　　　　φ20～50</t>
    <phoneticPr fontId="1"/>
  </si>
  <si>
    <t>φ13～25</t>
    <phoneticPr fontId="1"/>
  </si>
  <si>
    <t>PP</t>
    <phoneticPr fontId="1"/>
  </si>
  <si>
    <t>JWWA B116,WSA B 011</t>
    <phoneticPr fontId="1"/>
  </si>
  <si>
    <t>φ75～150×　　　　　φ40～50</t>
    <phoneticPr fontId="1"/>
  </si>
  <si>
    <t>PTC K13</t>
    <phoneticPr fontId="1"/>
  </si>
  <si>
    <t>PTC B21</t>
    <phoneticPr fontId="1"/>
  </si>
  <si>
    <t>φ40～350×　　　　　φ20～50</t>
    <phoneticPr fontId="1"/>
  </si>
  <si>
    <t>φ13～40</t>
    <phoneticPr fontId="1"/>
  </si>
  <si>
    <t>φ40は除く</t>
    <phoneticPr fontId="1"/>
  </si>
  <si>
    <t>PTC B21</t>
    <phoneticPr fontId="1"/>
  </si>
  <si>
    <t>福山市上下水道局水道用承認材料一覧の，入力コード003D0201に口径φ350を追加しました。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</si>
  <si>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福山市上下水道局水道用承認材料一覧の，入力コード003D0401に口径φ350を追加しました。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</si>
  <si>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福山市上下水道局水道用承認材料一覧の，入力コード003D2101に口径φ350を追加しました。</t>
    <rPh sb="33" eb="35">
      <t>コウケイ</t>
    </rPh>
    <rPh sb="40" eb="42">
      <t>ツイカ</t>
    </rPh>
    <phoneticPr fontId="1"/>
  </si>
  <si>
    <t>福山市上下水道局水道用承認材料一覧の，入力コード003D3201に口径φ350を追加しました。</t>
    <rPh sb="33" eb="35">
      <t>コウケイ</t>
    </rPh>
    <rPh sb="40" eb="42">
      <t>ツイカ</t>
    </rPh>
    <phoneticPr fontId="1"/>
  </si>
  <si>
    <t>指定承認品目一覧表（製品別製作者）の，ﾀﾞｸﾀｲﾙ鋳鉄管類D02直管GX形水道用ﾀﾞｸﾀｲﾙ鋳鉄管ﾓﾙﾀﾙﾗｲﾆﾝｸﾞに口径φ350，製作者番号003を追加しました。</t>
    <rPh sb="25" eb="27">
      <t>チュウテツ</t>
    </rPh>
    <rPh sb="27" eb="28">
      <t>カン</t>
    </rPh>
    <rPh sb="28" eb="29">
      <t>ルイ</t>
    </rPh>
    <rPh sb="32" eb="34">
      <t>チョッカン</t>
    </rPh>
    <rPh sb="36" eb="37">
      <t>ガタ</t>
    </rPh>
    <rPh sb="60" eb="62">
      <t>コウケイ</t>
    </rPh>
    <phoneticPr fontId="1"/>
  </si>
  <si>
    <t>指定承認品目一覧表（製品別製作者）の，ﾀﾞｸﾀｲﾙ鋳鉄管類D04直管GX形水道用ﾀﾞｸﾀｲﾙ鋳鉄管ﾓﾙﾀﾙﾗｲﾆﾝｸﾞに口径φ350，製作者番号003を追加しました。</t>
    <rPh sb="25" eb="27">
      <t>チュウテツ</t>
    </rPh>
    <rPh sb="27" eb="28">
      <t>カン</t>
    </rPh>
    <rPh sb="28" eb="29">
      <t>ルイ</t>
    </rPh>
    <rPh sb="32" eb="34">
      <t>チョッカン</t>
    </rPh>
    <rPh sb="36" eb="37">
      <t>ガタ</t>
    </rPh>
    <rPh sb="60" eb="62">
      <t>コウケイ</t>
    </rPh>
    <phoneticPr fontId="1"/>
  </si>
  <si>
    <t>指定承認品目一覧表（製品別製作者）の，ﾀﾞｸﾀｲﾙ鋳鉄管類D21異形管GX形水道用ﾀﾞｸﾀｲﾙ鋳鉄異形管内面ｴﾎﾟｷｼ樹脂粉体塗装に口径φ350製作者番号003を追加しました。</t>
    <rPh sb="25" eb="27">
      <t>チュウテツ</t>
    </rPh>
    <rPh sb="27" eb="28">
      <t>カン</t>
    </rPh>
    <rPh sb="28" eb="29">
      <t>ルイ</t>
    </rPh>
    <rPh sb="33" eb="34">
      <t>カン</t>
    </rPh>
    <rPh sb="34" eb="36">
      <t>ｇｘ</t>
    </rPh>
    <rPh sb="37" eb="38">
      <t>ガタ</t>
    </rPh>
    <rPh sb="66" eb="68">
      <t>コウケイ</t>
    </rPh>
    <phoneticPr fontId="1"/>
  </si>
  <si>
    <t>指定承認品目一覧表（製品別製作者）の，ﾀﾞｸﾀｲﾙ鋳鉄管類D32付属品GX形接合部品に口径φ350，製作者番号003を追加しました。</t>
    <phoneticPr fontId="1"/>
  </si>
  <si>
    <t>福山市上下水道局水道用承認材料一覧の，入力コード090Q0501を追加しました。</t>
    <phoneticPr fontId="1"/>
  </si>
  <si>
    <t>指定承認品目一覧表（製品別製作者）の，給水切替類Q05止水栓 逆止弁付ボール型伸縮止水栓，φ13～25，製作者番号090を追加しました。</t>
    <rPh sb="0" eb="2">
      <t>シテイ</t>
    </rPh>
    <rPh sb="2" eb="4">
      <t>ショウニン</t>
    </rPh>
    <rPh sb="4" eb="6">
      <t>ヒンモク</t>
    </rPh>
    <rPh sb="6" eb="8">
      <t>イチラン</t>
    </rPh>
    <rPh sb="8" eb="9">
      <t>ヒョウ</t>
    </rPh>
    <rPh sb="10" eb="12">
      <t>セイヒン</t>
    </rPh>
    <rPh sb="12" eb="13">
      <t>ベツ</t>
    </rPh>
    <rPh sb="13" eb="16">
      <t>セイサクシャ</t>
    </rPh>
    <rPh sb="19" eb="21">
      <t>キュウスイ</t>
    </rPh>
    <rPh sb="21" eb="23">
      <t>キリカエ</t>
    </rPh>
    <rPh sb="23" eb="24">
      <t>ルイ</t>
    </rPh>
    <rPh sb="27" eb="30">
      <t>シスイセン</t>
    </rPh>
    <rPh sb="31" eb="34">
      <t>ギャクシベン</t>
    </rPh>
    <rPh sb="34" eb="35">
      <t>ツ</t>
    </rPh>
    <rPh sb="38" eb="39">
      <t>ガタ</t>
    </rPh>
    <rPh sb="39" eb="41">
      <t>シンシュク</t>
    </rPh>
    <rPh sb="41" eb="44">
      <t>シスイセン</t>
    </rPh>
    <rPh sb="52" eb="55">
      <t>セイサクシャ</t>
    </rPh>
    <rPh sb="55" eb="57">
      <t>バンゴウ</t>
    </rPh>
    <rPh sb="61" eb="63">
      <t>ツイカ</t>
    </rPh>
    <phoneticPr fontId="1"/>
  </si>
  <si>
    <t>2022年（令和4年）8月24日</t>
    <rPh sb="4" eb="5">
      <t>ネン</t>
    </rPh>
    <rPh sb="6" eb="8">
      <t>レイワ</t>
    </rPh>
    <rPh sb="9" eb="10">
      <t>ネン</t>
    </rPh>
    <rPh sb="12" eb="13">
      <t>ツキ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</si>
</sst>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176" fontId="8" fillId="0" borderId="1" xfId="0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wrapText="1" shrinkToFit="1"/>
    </xf>
    <xf numFmtId="0" fontId="0" fillId="3" borderId="16" xfId="0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/>
    </xf>
    <xf numFmtId="31" fontId="6" fillId="0" borderId="3" xfId="0" applyNumberFormat="1" applyFont="1" applyFill="1" applyBorder="1" applyAlignment="1">
      <alignment horizontal="center" vertical="top"/>
    </xf>
    <xf numFmtId="31" fontId="6" fillId="0" borderId="4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 shrinkToFit="1"/>
    </xf>
    <xf numFmtId="176" fontId="8" fillId="0" borderId="17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vertical="center"/>
    </xf>
    <xf numFmtId="176" fontId="8" fillId="4" borderId="5" xfId="0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 shrinkToFit="1"/>
    </xf>
    <xf numFmtId="176" fontId="8" fillId="4" borderId="20" xfId="0" applyNumberFormat="1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Fill="1" applyBorder="1" applyAlignment="1">
      <alignment vertical="center" shrinkToFit="1"/>
    </xf>
    <xf numFmtId="176" fontId="8" fillId="4" borderId="21" xfId="0" applyNumberFormat="1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176" fontId="8" fillId="4" borderId="22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176" fontId="8" fillId="4" borderId="24" xfId="0" applyNumberFormat="1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horizontal="center" vertical="center" shrinkToFit="1"/>
    </xf>
    <xf numFmtId="177" fontId="8" fillId="0" borderId="26" xfId="0" applyNumberFormat="1" applyFont="1" applyBorder="1" applyAlignment="1">
      <alignment horizontal="center" vertical="center" shrinkToFit="1"/>
    </xf>
    <xf numFmtId="177" fontId="8" fillId="0" borderId="23" xfId="0" applyNumberFormat="1" applyFont="1" applyBorder="1" applyAlignment="1">
      <alignment horizontal="center" vertical="center" shrinkToFit="1"/>
    </xf>
    <xf numFmtId="177" fontId="8" fillId="0" borderId="28" xfId="0" applyNumberFormat="1" applyFont="1" applyBorder="1" applyAlignment="1">
      <alignment horizontal="center" vertical="center" shrinkToFit="1"/>
    </xf>
    <xf numFmtId="177" fontId="8" fillId="0" borderId="26" xfId="0" applyNumberFormat="1" applyFont="1" applyFill="1" applyBorder="1" applyAlignment="1">
      <alignment horizontal="center" vertical="center" shrinkToFit="1"/>
    </xf>
    <xf numFmtId="177" fontId="8" fillId="0" borderId="23" xfId="0" applyNumberFormat="1" applyFont="1" applyFill="1" applyBorder="1" applyAlignment="1">
      <alignment horizontal="center" vertical="center" shrinkToFit="1"/>
    </xf>
    <xf numFmtId="177" fontId="8" fillId="0" borderId="28" xfId="0" applyNumberFormat="1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8" fillId="0" borderId="40" xfId="0" applyFont="1" applyFill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76" fontId="8" fillId="0" borderId="5" xfId="0" applyNumberFormat="1" applyFont="1" applyFill="1" applyBorder="1">
      <alignment vertical="center"/>
    </xf>
    <xf numFmtId="0" fontId="8" fillId="0" borderId="5" xfId="0" applyFont="1" applyBorder="1">
      <alignment vertical="center"/>
    </xf>
    <xf numFmtId="177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left" vertical="center" shrinkToFit="1"/>
    </xf>
    <xf numFmtId="176" fontId="8" fillId="0" borderId="19" xfId="0" applyNumberFormat="1" applyFont="1" applyBorder="1" applyAlignment="1">
      <alignment horizontal="left" vertical="center" shrinkToFit="1"/>
    </xf>
    <xf numFmtId="176" fontId="8" fillId="0" borderId="19" xfId="0" applyNumberFormat="1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0" fontId="2" fillId="2" borderId="6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4" xfId="0" applyFont="1" applyFill="1" applyBorder="1" applyAlignment="1">
      <alignment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vertical="center" shrinkToFit="1"/>
    </xf>
    <xf numFmtId="0" fontId="8" fillId="0" borderId="46" xfId="0" applyFont="1" applyFill="1" applyBorder="1" applyAlignment="1">
      <alignment vertical="center" shrinkToFit="1"/>
    </xf>
    <xf numFmtId="177" fontId="8" fillId="0" borderId="47" xfId="0" applyNumberFormat="1" applyFont="1" applyFill="1" applyBorder="1" applyAlignment="1">
      <alignment horizontal="center" vertical="center" shrinkToFit="1"/>
    </xf>
    <xf numFmtId="0" fontId="8" fillId="0" borderId="44" xfId="0" applyFont="1" applyBorder="1" applyAlignment="1">
      <alignment vertical="center" shrinkToFit="1"/>
    </xf>
    <xf numFmtId="177" fontId="8" fillId="0" borderId="47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176" fontId="8" fillId="4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vertical="center" shrinkToFit="1"/>
    </xf>
    <xf numFmtId="176" fontId="8" fillId="0" borderId="44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shrinkToFit="1"/>
    </xf>
    <xf numFmtId="176" fontId="8" fillId="0" borderId="19" xfId="0" applyNumberFormat="1" applyFont="1" applyFill="1" applyBorder="1" applyAlignment="1">
      <alignment horizontal="center" vertical="center" shrinkToFit="1"/>
    </xf>
    <xf numFmtId="176" fontId="8" fillId="0" borderId="17" xfId="0" applyNumberFormat="1" applyFont="1" applyFill="1" applyBorder="1" applyAlignment="1">
      <alignment horizontal="center" vertical="center" shrinkToFit="1"/>
    </xf>
    <xf numFmtId="176" fontId="8" fillId="0" borderId="18" xfId="0" applyNumberFormat="1" applyFont="1" applyFill="1" applyBorder="1" applyAlignment="1">
      <alignment horizontal="center" vertical="center" shrinkToFit="1"/>
    </xf>
    <xf numFmtId="176" fontId="8" fillId="0" borderId="44" xfId="0" applyNumberFormat="1" applyFont="1" applyFill="1" applyBorder="1" applyAlignment="1">
      <alignment horizontal="center" vertical="center" shrinkToFit="1"/>
    </xf>
    <xf numFmtId="31" fontId="6" fillId="0" borderId="3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Fill="1" applyAlignment="1">
      <alignment horizontal="centerContinuous" vertical="center"/>
    </xf>
    <xf numFmtId="0" fontId="22" fillId="0" borderId="0" xfId="0" applyFont="1" applyFill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 shrinkToFit="1"/>
    </xf>
    <xf numFmtId="0" fontId="22" fillId="0" borderId="0" xfId="0" applyFont="1" applyAlignment="1">
      <alignment horizontal="center" vertical="center"/>
    </xf>
    <xf numFmtId="0" fontId="19" fillId="0" borderId="32" xfId="0" applyFont="1" applyFill="1" applyBorder="1" applyAlignment="1">
      <alignment horizontal="center" wrapText="1"/>
    </xf>
    <xf numFmtId="31" fontId="19" fillId="0" borderId="32" xfId="0" applyNumberFormat="1" applyFont="1" applyFill="1" applyBorder="1" applyAlignment="1">
      <alignment horizontal="center"/>
    </xf>
    <xf numFmtId="0" fontId="19" fillId="0" borderId="33" xfId="0" applyFont="1" applyBorder="1" applyAlignment="1">
      <alignment horizontal="centerContinuous" vertical="center"/>
    </xf>
    <xf numFmtId="0" fontId="19" fillId="0" borderId="0" xfId="0" applyFont="1" applyAlignment="1">
      <alignment horizontal="center" vertical="center"/>
    </xf>
    <xf numFmtId="0" fontId="19" fillId="0" borderId="43" xfId="0" applyFont="1" applyFill="1" applyBorder="1" applyAlignment="1">
      <alignment horizontal="center" vertical="top" wrapText="1"/>
    </xf>
    <xf numFmtId="31" fontId="19" fillId="0" borderId="43" xfId="0" applyNumberFormat="1" applyFont="1" applyFill="1" applyBorder="1" applyAlignment="1">
      <alignment horizontal="center" vertical="top"/>
    </xf>
    <xf numFmtId="0" fontId="19" fillId="0" borderId="41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176" fontId="8" fillId="0" borderId="17" xfId="0" applyNumberFormat="1" applyFont="1" applyBorder="1" applyAlignment="1">
      <alignment vertical="center" shrinkToFit="1"/>
    </xf>
    <xf numFmtId="176" fontId="8" fillId="0" borderId="19" xfId="0" applyNumberFormat="1" applyFont="1" applyBorder="1" applyAlignment="1">
      <alignment vertical="center" shrinkToFit="1"/>
    </xf>
    <xf numFmtId="0" fontId="19" fillId="0" borderId="48" xfId="0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3" xfId="0" applyFont="1" applyFill="1" applyBorder="1" applyAlignment="1">
      <alignment vertical="center" shrinkToFit="1"/>
    </xf>
    <xf numFmtId="0" fontId="8" fillId="0" borderId="37" xfId="0" applyFont="1" applyFill="1" applyBorder="1" applyAlignment="1">
      <alignment vertical="center" shrinkToFit="1"/>
    </xf>
    <xf numFmtId="0" fontId="8" fillId="0" borderId="31" xfId="0" applyFont="1" applyFill="1" applyBorder="1" applyAlignment="1">
      <alignment vertical="center" shrinkToFit="1"/>
    </xf>
    <xf numFmtId="177" fontId="8" fillId="0" borderId="30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9" fillId="4" borderId="2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14" fontId="19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19" fillId="0" borderId="20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5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center"/>
    </xf>
    <xf numFmtId="0" fontId="23" fillId="0" borderId="20" xfId="0" applyFont="1" applyBorder="1">
      <alignment vertical="center"/>
    </xf>
    <xf numFmtId="0" fontId="24" fillId="0" borderId="20" xfId="0" applyFont="1" applyBorder="1">
      <alignment vertical="center"/>
    </xf>
    <xf numFmtId="14" fontId="19" fillId="0" borderId="2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Continuous" vertical="center" shrinkToFit="1"/>
    </xf>
    <xf numFmtId="31" fontId="23" fillId="0" borderId="0" xfId="0" applyNumberFormat="1" applyFont="1" applyAlignment="1">
      <alignment horizontal="right"/>
    </xf>
    <xf numFmtId="0" fontId="19" fillId="4" borderId="1" xfId="0" applyFont="1" applyFill="1" applyBorder="1" applyAlignment="1">
      <alignment horizontal="center" wrapText="1"/>
    </xf>
    <xf numFmtId="31" fontId="19" fillId="4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Continuous" vertical="center"/>
    </xf>
    <xf numFmtId="0" fontId="19" fillId="4" borderId="42" xfId="0" applyFont="1" applyFill="1" applyBorder="1" applyAlignment="1">
      <alignment horizontal="center" vertical="top" wrapText="1"/>
    </xf>
    <xf numFmtId="31" fontId="19" fillId="4" borderId="42" xfId="0" applyNumberFormat="1" applyFont="1" applyFill="1" applyBorder="1" applyAlignment="1">
      <alignment horizontal="center" vertical="top"/>
    </xf>
    <xf numFmtId="0" fontId="19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8" fillId="0" borderId="26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/>
    </xf>
    <xf numFmtId="0" fontId="8" fillId="0" borderId="53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177" fontId="8" fillId="0" borderId="51" xfId="0" applyNumberFormat="1" applyFont="1" applyBorder="1" applyAlignment="1">
      <alignment horizontal="center" vertical="center" shrinkToFit="1"/>
    </xf>
    <xf numFmtId="0" fontId="8" fillId="0" borderId="31" xfId="0" applyFont="1" applyBorder="1" applyAlignment="1">
      <alignment vertical="center" shrinkToFit="1"/>
    </xf>
    <xf numFmtId="177" fontId="8" fillId="0" borderId="3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0" fontId="8" fillId="0" borderId="49" xfId="0" applyFont="1" applyFill="1" applyBorder="1" applyAlignment="1">
      <alignment vertical="center" shrinkToFit="1"/>
    </xf>
    <xf numFmtId="176" fontId="8" fillId="0" borderId="38" xfId="0" applyNumberFormat="1" applyFont="1" applyBorder="1" applyAlignment="1">
      <alignment horizontal="center" vertical="center" shrinkToFit="1"/>
    </xf>
    <xf numFmtId="0" fontId="8" fillId="0" borderId="52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left" vertical="center" shrinkToFit="1"/>
    </xf>
    <xf numFmtId="14" fontId="19" fillId="0" borderId="7" xfId="0" applyNumberFormat="1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21" xfId="0" applyFont="1" applyBorder="1">
      <alignment vertical="center"/>
    </xf>
    <xf numFmtId="14" fontId="19" fillId="0" borderId="20" xfId="0" quotePrefix="1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shrinkToFit="1"/>
    </xf>
    <xf numFmtId="0" fontId="19" fillId="4" borderId="42" xfId="0" applyFont="1" applyFill="1" applyBorder="1" applyAlignment="1">
      <alignment horizontal="center" vertical="center" shrinkToFit="1"/>
    </xf>
    <xf numFmtId="31" fontId="19" fillId="0" borderId="1" xfId="0" applyNumberFormat="1" applyFont="1" applyBorder="1" applyAlignment="1">
      <alignment horizontal="center" vertical="center"/>
    </xf>
    <xf numFmtId="31" fontId="19" fillId="0" borderId="4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center" vertical="center" shrinkToFit="1"/>
    </xf>
    <xf numFmtId="31" fontId="19" fillId="0" borderId="33" xfId="0" applyNumberFormat="1" applyFont="1" applyBorder="1" applyAlignment="1">
      <alignment horizontal="center" vertical="center"/>
    </xf>
    <xf numFmtId="31" fontId="19" fillId="0" borderId="18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04"/>
  <sheetViews>
    <sheetView showZeros="0" tabSelected="1" view="pageBreakPreview" zoomScaleNormal="70" zoomScaleSheetLayoutView="100" workbookViewId="0">
      <selection activeCell="M15" sqref="M15"/>
    </sheetView>
  </sheetViews>
  <sheetFormatPr defaultRowHeight="13.5" x14ac:dyDescent="0.15"/>
  <cols>
    <col min="1" max="1" width="9.875" style="107" bestFit="1" customWidth="1"/>
    <col min="2" max="3" width="20.625" customWidth="1"/>
    <col min="4" max="5" width="4.75" customWidth="1"/>
    <col min="6" max="6" width="8.625" style="111" customWidth="1"/>
    <col min="7" max="7" width="8.625" customWidth="1"/>
    <col min="8" max="8" width="3.625" customWidth="1"/>
    <col min="9" max="9" width="1" customWidth="1"/>
    <col min="10" max="10" width="3.625" customWidth="1"/>
    <col min="11" max="11" width="0.875" customWidth="1"/>
    <col min="12" max="12" width="3.625" customWidth="1"/>
    <col min="13" max="13" width="15.25" customWidth="1"/>
  </cols>
  <sheetData>
    <row r="1" spans="1:13" ht="20.25" customHeight="1" x14ac:dyDescent="0.15">
      <c r="A1" s="246" t="s">
        <v>201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s="1" customFormat="1" ht="20.100000000000001" customHeight="1" x14ac:dyDescent="0.15">
      <c r="A2" s="106" t="s">
        <v>29</v>
      </c>
      <c r="F2" s="111"/>
      <c r="M2" s="3"/>
    </row>
    <row r="3" spans="1:13" ht="20.100000000000001" customHeight="1" x14ac:dyDescent="0.15">
      <c r="A3" s="251" t="s">
        <v>197</v>
      </c>
      <c r="B3" s="244" t="s">
        <v>198</v>
      </c>
      <c r="C3" s="244" t="s">
        <v>142</v>
      </c>
      <c r="D3" s="244" t="s">
        <v>0</v>
      </c>
      <c r="E3" s="244" t="s">
        <v>1</v>
      </c>
      <c r="F3" s="247" t="s">
        <v>202</v>
      </c>
      <c r="G3" s="4" t="s">
        <v>199</v>
      </c>
      <c r="H3" s="257" t="s">
        <v>2</v>
      </c>
      <c r="I3" s="258"/>
      <c r="J3" s="258"/>
      <c r="K3" s="258"/>
      <c r="L3" s="259"/>
      <c r="M3" s="9" t="s">
        <v>73</v>
      </c>
    </row>
    <row r="4" spans="1:13" ht="23.1" customHeight="1" thickBot="1" x14ac:dyDescent="0.2">
      <c r="A4" s="252"/>
      <c r="B4" s="245"/>
      <c r="C4" s="245"/>
      <c r="D4" s="245"/>
      <c r="E4" s="245"/>
      <c r="F4" s="248"/>
      <c r="G4" s="8" t="s">
        <v>200</v>
      </c>
      <c r="H4" s="36" t="s">
        <v>203</v>
      </c>
      <c r="I4" s="30" t="s">
        <v>74</v>
      </c>
      <c r="J4" s="31" t="s">
        <v>12</v>
      </c>
      <c r="K4" s="30" t="s">
        <v>74</v>
      </c>
      <c r="L4" s="29" t="s">
        <v>13</v>
      </c>
      <c r="M4" s="28" t="s">
        <v>175</v>
      </c>
    </row>
    <row r="5" spans="1:13" ht="17.100000000000001" customHeight="1" x14ac:dyDescent="0.15">
      <c r="A5" s="253"/>
      <c r="B5" s="7" t="str">
        <f>IF(A5="","",VLOOKUP(ASC(A5),'03_福山市上下水道局水道承認材料一覧'!$A$2:$N$1115,9,FALSE))</f>
        <v/>
      </c>
      <c r="C5" s="12"/>
      <c r="D5" s="235" t="str">
        <f>IF(A5="","",VLOOKUP(ASC(A5),'03_福山市上下水道局水道承認材料一覧'!$A$2:$N$1115,13,FALSE))</f>
        <v/>
      </c>
      <c r="E5" s="237"/>
      <c r="F5" s="249"/>
      <c r="G5" s="5" t="str">
        <f>IF(A5="","",VLOOKUP(ASC(A5),'03_福山市上下水道局水道承認材料一覧'!$A$2:$N$1115,2,FALSE))</f>
        <v/>
      </c>
      <c r="H5" s="239" t="s">
        <v>75</v>
      </c>
      <c r="I5" s="240"/>
      <c r="J5" s="240"/>
      <c r="K5" s="240"/>
      <c r="L5" s="241"/>
      <c r="M5" s="11"/>
    </row>
    <row r="6" spans="1:13" ht="17.100000000000001" customHeight="1" x14ac:dyDescent="0.15">
      <c r="A6" s="254"/>
      <c r="B6" s="10" t="str">
        <f>IF(A5="","",VLOOKUP(ASC(A5),'03_福山市上下水道局水道承認材料一覧'!$A$2:$N$1115,10,FALSE))</f>
        <v/>
      </c>
      <c r="C6" s="2"/>
      <c r="D6" s="236"/>
      <c r="E6" s="238"/>
      <c r="F6" s="243"/>
      <c r="G6" s="6" t="str">
        <f>ASC(LEFT(A5,3))</f>
        <v/>
      </c>
      <c r="H6" s="32" t="str">
        <f>ASC(MID(A5,4,1))</f>
        <v/>
      </c>
      <c r="I6" s="33" t="s">
        <v>74</v>
      </c>
      <c r="J6" s="131" t="str">
        <f>ASC(MID(A5,5,2))</f>
        <v/>
      </c>
      <c r="K6" s="33" t="s">
        <v>74</v>
      </c>
      <c r="L6" s="35" t="str">
        <f>ASC(MID(A5,7,2))</f>
        <v/>
      </c>
      <c r="M6" s="5" t="str">
        <f>IF(A5="","",IF(VLOOKUP(ASC(A5),'03_福山市上下水道局水道承認材料一覧'!$A$2:$N$1127,14,FALSE)="",VLOOKUP(ASC(A5),'03_福山市上下水道局水道承認材料一覧'!$A$2:$N$1127,12,FALSE),VLOOKUP(ASC(A5),'03_福山市上下水道局水道承認材料一覧'!$A$2:$N$1127,12,FALSE)&amp;"，"&amp;VLOOKUP(ASC(A5),'03_福山市上下水道局水道承認材料一覧'!$A$2:$N$1127,14,FALSE)))</f>
        <v/>
      </c>
    </row>
    <row r="7" spans="1:13" ht="17.100000000000001" customHeight="1" x14ac:dyDescent="0.15">
      <c r="A7" s="255"/>
      <c r="B7" s="7" t="str">
        <f>IF(A7="","",VLOOKUP(ASC(A7),'03_福山市上下水道局水道承認材料一覧'!$A$2:$N$1115,9,FALSE))</f>
        <v/>
      </c>
      <c r="C7" s="12"/>
      <c r="D7" s="235" t="str">
        <f>IF(A7="","",VLOOKUP(ASC(A7),'03_福山市上下水道局水道承認材料一覧'!$A$2:$N$1115,13,FALSE))</f>
        <v/>
      </c>
      <c r="E7" s="237"/>
      <c r="F7" s="242"/>
      <c r="G7" s="5" t="str">
        <f>IF(A7="","",VLOOKUP(ASC(A7),'03_福山市上下水道局水道承認材料一覧'!$A$2:$N$1115,2,FALSE))</f>
        <v/>
      </c>
      <c r="H7" s="239" t="s">
        <v>75</v>
      </c>
      <c r="I7" s="240"/>
      <c r="J7" s="240"/>
      <c r="K7" s="240"/>
      <c r="L7" s="241"/>
      <c r="M7" s="11"/>
    </row>
    <row r="8" spans="1:13" ht="17.100000000000001" customHeight="1" x14ac:dyDescent="0.15">
      <c r="A8" s="256"/>
      <c r="B8" s="10" t="str">
        <f>IF(A7="","",VLOOKUP(ASC(A7),'03_福山市上下水道局水道承認材料一覧'!$A$2:$N$1115,10,FALSE))</f>
        <v/>
      </c>
      <c r="C8" s="2"/>
      <c r="D8" s="236"/>
      <c r="E8" s="238"/>
      <c r="F8" s="243"/>
      <c r="G8" s="6" t="str">
        <f>ASC(LEFT(A7,3))</f>
        <v/>
      </c>
      <c r="H8" s="32" t="str">
        <f t="shared" ref="H8" si="0">ASC(MID(A7,4,1))</f>
        <v/>
      </c>
      <c r="I8" s="33" t="s">
        <v>74</v>
      </c>
      <c r="J8" s="131" t="str">
        <f t="shared" ref="J8:J104" si="1">ASC(MID(A7,5,2))</f>
        <v/>
      </c>
      <c r="K8" s="33" t="s">
        <v>74</v>
      </c>
      <c r="L8" s="35" t="str">
        <f t="shared" ref="L8" si="2">ASC(MID(A7,7,2))</f>
        <v/>
      </c>
      <c r="M8" s="5" t="str">
        <f>IF(A7="","",IF(VLOOKUP(ASC(A7),'03_福山市上下水道局水道承認材料一覧'!$A$2:$N$1127,14,FALSE)="",VLOOKUP(ASC(A7),'03_福山市上下水道局水道承認材料一覧'!$A$2:$N$1127,12,FALSE),VLOOKUP(ASC(A7),'03_福山市上下水道局水道承認材料一覧'!$A$2:$N$1127,12,FALSE)&amp;"，"&amp;VLOOKUP(ASC(A7),'03_福山市上下水道局水道承認材料一覧'!$A$2:$N$1127,14,FALSE)))</f>
        <v/>
      </c>
    </row>
    <row r="9" spans="1:13" ht="17.100000000000001" customHeight="1" x14ac:dyDescent="0.15">
      <c r="A9" s="233"/>
      <c r="B9" s="7" t="str">
        <f>IF(A9="","",VLOOKUP(ASC(A9),'03_福山市上下水道局水道承認材料一覧'!$A$2:$N$1115,9,FALSE))</f>
        <v/>
      </c>
      <c r="C9" s="12"/>
      <c r="D9" s="235" t="str">
        <f>IF(A9="","",VLOOKUP(ASC(A9),'03_福山市上下水道局水道承認材料一覧'!$A$2:$N$1115,13,FALSE))</f>
        <v/>
      </c>
      <c r="E9" s="237"/>
      <c r="F9" s="242"/>
      <c r="G9" s="5" t="str">
        <f>IF(A9="","",VLOOKUP(ASC(A9),'03_福山市上下水道局水道承認材料一覧'!$A$2:$N$1115,2,FALSE))</f>
        <v/>
      </c>
      <c r="H9" s="239" t="s">
        <v>75</v>
      </c>
      <c r="I9" s="240"/>
      <c r="J9" s="240"/>
      <c r="K9" s="240"/>
      <c r="L9" s="241"/>
      <c r="M9" s="11"/>
    </row>
    <row r="10" spans="1:13" ht="17.100000000000001" customHeight="1" x14ac:dyDescent="0.15">
      <c r="A10" s="234"/>
      <c r="B10" s="10" t="str">
        <f>IF(A9="","",VLOOKUP(ASC(A9),'03_福山市上下水道局水道承認材料一覧'!$A$2:$N$1115,10,FALSE))</f>
        <v/>
      </c>
      <c r="C10" s="2"/>
      <c r="D10" s="236"/>
      <c r="E10" s="238"/>
      <c r="F10" s="243"/>
      <c r="G10" s="6" t="str">
        <f>ASC(LEFT(A9,3))</f>
        <v/>
      </c>
      <c r="H10" s="32" t="str">
        <f t="shared" ref="H10" si="3">ASC(MID(A9,4,1))</f>
        <v/>
      </c>
      <c r="I10" s="33" t="s">
        <v>74</v>
      </c>
      <c r="J10" s="131" t="str">
        <f t="shared" si="1"/>
        <v/>
      </c>
      <c r="K10" s="33" t="s">
        <v>74</v>
      </c>
      <c r="L10" s="35" t="str">
        <f t="shared" ref="L10" si="4">ASC(MID(A9,7,2))</f>
        <v/>
      </c>
      <c r="M10" s="5" t="str">
        <f>IF(A9="","",IF(VLOOKUP(ASC(A9),'03_福山市上下水道局水道承認材料一覧'!$A$2:$N$1127,14,FALSE)="",VLOOKUP(ASC(A9),'03_福山市上下水道局水道承認材料一覧'!$A$2:$N$1127,12,FALSE),VLOOKUP(ASC(A9),'03_福山市上下水道局水道承認材料一覧'!$A$2:$N$1127,12,FALSE)&amp;"，"&amp;VLOOKUP(ASC(A9),'03_福山市上下水道局水道承認材料一覧'!$A$2:$N$1127,14,FALSE)))</f>
        <v/>
      </c>
    </row>
    <row r="11" spans="1:13" ht="17.100000000000001" customHeight="1" x14ac:dyDescent="0.15">
      <c r="A11" s="233"/>
      <c r="B11" s="7" t="str">
        <f>IF(A11="","",VLOOKUP(ASC(A11),'03_福山市上下水道局水道承認材料一覧'!$A$2:$N$1115,9,FALSE))</f>
        <v/>
      </c>
      <c r="C11" s="12"/>
      <c r="D11" s="235" t="str">
        <f>IF(A11="","",VLOOKUP(ASC(A11),'03_福山市上下水道局水道承認材料一覧'!$A$2:$N$1115,13,FALSE))</f>
        <v/>
      </c>
      <c r="E11" s="237"/>
      <c r="F11" s="242"/>
      <c r="G11" s="5" t="str">
        <f>IF(A11="","",VLOOKUP(ASC(A11),'03_福山市上下水道局水道承認材料一覧'!$A$2:$N$1115,2,FALSE))</f>
        <v/>
      </c>
      <c r="H11" s="239" t="s">
        <v>75</v>
      </c>
      <c r="I11" s="240"/>
      <c r="J11" s="240"/>
      <c r="K11" s="240"/>
      <c r="L11" s="241"/>
      <c r="M11" s="11"/>
    </row>
    <row r="12" spans="1:13" ht="17.100000000000001" customHeight="1" x14ac:dyDescent="0.15">
      <c r="A12" s="234"/>
      <c r="B12" s="10" t="str">
        <f>IF(A11="","",VLOOKUP(ASC(A11),'03_福山市上下水道局水道承認材料一覧'!$A$2:$N$1115,10,FALSE))</f>
        <v/>
      </c>
      <c r="C12" s="2"/>
      <c r="D12" s="236"/>
      <c r="E12" s="238"/>
      <c r="F12" s="243"/>
      <c r="G12" s="6" t="str">
        <f t="shared" ref="G12" si="5">ASC(LEFT(A11,3))</f>
        <v/>
      </c>
      <c r="H12" s="32" t="str">
        <f t="shared" ref="H12" si="6">ASC(MID(A11,4,1))</f>
        <v/>
      </c>
      <c r="I12" s="33" t="s">
        <v>74</v>
      </c>
      <c r="J12" s="131" t="str">
        <f t="shared" si="1"/>
        <v/>
      </c>
      <c r="K12" s="33" t="s">
        <v>74</v>
      </c>
      <c r="L12" s="35" t="str">
        <f t="shared" ref="L12" si="7">ASC(MID(A11,7,2))</f>
        <v/>
      </c>
      <c r="M12" s="5" t="str">
        <f>IF(A11="","",IF(VLOOKUP(ASC(A11),'03_福山市上下水道局水道承認材料一覧'!$A$2:$N$1127,14,FALSE)="",VLOOKUP(ASC(A11),'03_福山市上下水道局水道承認材料一覧'!$A$2:$N$1127,12,FALSE),VLOOKUP(ASC(A11),'03_福山市上下水道局水道承認材料一覧'!$A$2:$N$1127,12,FALSE)&amp;"，"&amp;VLOOKUP(ASC(A11),'03_福山市上下水道局水道承認材料一覧'!$A$2:$N$1127,14,FALSE)))</f>
        <v/>
      </c>
    </row>
    <row r="13" spans="1:13" ht="17.100000000000001" customHeight="1" x14ac:dyDescent="0.15">
      <c r="A13" s="250"/>
      <c r="B13" s="7" t="str">
        <f>IF(A13="","",VLOOKUP(ASC(A13),'03_福山市上下水道局水道承認材料一覧'!$A$2:$N$1115,9,FALSE))</f>
        <v/>
      </c>
      <c r="C13" s="12"/>
      <c r="D13" s="235" t="str">
        <f>IF(A13="","",VLOOKUP(ASC(A13),'03_福山市上下水道局水道承認材料一覧'!$A$2:$N$1115,13,FALSE))</f>
        <v/>
      </c>
      <c r="E13" s="237"/>
      <c r="F13" s="242"/>
      <c r="G13" s="5" t="str">
        <f>IF(A13="","",VLOOKUP(ASC(A13),'03_福山市上下水道局水道承認材料一覧'!$A$2:$N$1115,2,FALSE))</f>
        <v/>
      </c>
      <c r="H13" s="239" t="s">
        <v>75</v>
      </c>
      <c r="I13" s="240"/>
      <c r="J13" s="240"/>
      <c r="K13" s="240"/>
      <c r="L13" s="241"/>
      <c r="M13" s="11"/>
    </row>
    <row r="14" spans="1:13" ht="17.100000000000001" customHeight="1" x14ac:dyDescent="0.15">
      <c r="A14" s="233"/>
      <c r="B14" s="10" t="str">
        <f>IF(A13="","",VLOOKUP(ASC(A13),'03_福山市上下水道局水道承認材料一覧'!$A$2:$N$1115,10,FALSE))</f>
        <v/>
      </c>
      <c r="C14" s="2"/>
      <c r="D14" s="236"/>
      <c r="E14" s="238"/>
      <c r="F14" s="243"/>
      <c r="G14" s="6" t="str">
        <f t="shared" ref="G14" si="8">ASC(LEFT(A13,3))</f>
        <v/>
      </c>
      <c r="H14" s="32" t="str">
        <f t="shared" ref="H14" si="9">ASC(MID(A13,4,1))</f>
        <v/>
      </c>
      <c r="I14" s="33" t="s">
        <v>74</v>
      </c>
      <c r="J14" s="131" t="str">
        <f t="shared" si="1"/>
        <v/>
      </c>
      <c r="K14" s="33" t="s">
        <v>74</v>
      </c>
      <c r="L14" s="35" t="str">
        <f t="shared" ref="L14" si="10">ASC(MID(A13,7,2))</f>
        <v/>
      </c>
      <c r="M14" s="5" t="str">
        <f>IF(A13="","",IF(VLOOKUP(ASC(A13),'03_福山市上下水道局水道承認材料一覧'!$A$2:$N$1127,14,FALSE)="",VLOOKUP(ASC(A13),'03_福山市上下水道局水道承認材料一覧'!$A$2:$N$1127,12,FALSE),VLOOKUP(ASC(A13),'03_福山市上下水道局水道承認材料一覧'!$A$2:$N$1127,12,FALSE)&amp;"，"&amp;VLOOKUP(ASC(A13),'03_福山市上下水道局水道承認材料一覧'!$A$2:$N$1127,14,FALSE)))</f>
        <v/>
      </c>
    </row>
    <row r="15" spans="1:13" ht="17.100000000000001" customHeight="1" x14ac:dyDescent="0.15">
      <c r="A15" s="233"/>
      <c r="B15" s="7" t="str">
        <f>IF(A15="","",VLOOKUP(ASC(A15),'03_福山市上下水道局水道承認材料一覧'!$A$2:$N$1115,9,FALSE))</f>
        <v/>
      </c>
      <c r="C15" s="12"/>
      <c r="D15" s="235" t="str">
        <f>IF(A15="","",VLOOKUP(ASC(A15),'03_福山市上下水道局水道承認材料一覧'!$A$2:$N$1115,13,FALSE))</f>
        <v/>
      </c>
      <c r="E15" s="237"/>
      <c r="F15" s="242"/>
      <c r="G15" s="5" t="str">
        <f>IF(A15="","",VLOOKUP(ASC(A15),'03_福山市上下水道局水道承認材料一覧'!$A$2:$N$1115,2,FALSE))</f>
        <v/>
      </c>
      <c r="H15" s="239" t="s">
        <v>75</v>
      </c>
      <c r="I15" s="240"/>
      <c r="J15" s="240"/>
      <c r="K15" s="240"/>
      <c r="L15" s="241"/>
      <c r="M15" s="11"/>
    </row>
    <row r="16" spans="1:13" ht="17.100000000000001" customHeight="1" x14ac:dyDescent="0.15">
      <c r="A16" s="234"/>
      <c r="B16" s="10" t="str">
        <f>IF(A15="","",VLOOKUP(ASC(A15),'03_福山市上下水道局水道承認材料一覧'!$A$2:$N$1115,10,FALSE))</f>
        <v/>
      </c>
      <c r="C16" s="2"/>
      <c r="D16" s="236"/>
      <c r="E16" s="238"/>
      <c r="F16" s="243"/>
      <c r="G16" s="6" t="str">
        <f t="shared" ref="G16" si="11">ASC(LEFT(A15,3))</f>
        <v/>
      </c>
      <c r="H16" s="32" t="str">
        <f t="shared" ref="H16" si="12">ASC(MID(A15,4,1))</f>
        <v/>
      </c>
      <c r="I16" s="33" t="s">
        <v>74</v>
      </c>
      <c r="J16" s="131" t="str">
        <f t="shared" si="1"/>
        <v/>
      </c>
      <c r="K16" s="33" t="s">
        <v>74</v>
      </c>
      <c r="L16" s="35" t="str">
        <f t="shared" ref="L16" si="13">ASC(MID(A15,7,2))</f>
        <v/>
      </c>
      <c r="M16" s="5" t="str">
        <f>IF(A15="","",IF(VLOOKUP(ASC(A15),'03_福山市上下水道局水道承認材料一覧'!$A$2:$N$1127,14,FALSE)="",VLOOKUP(ASC(A15),'03_福山市上下水道局水道承認材料一覧'!$A$2:$N$1127,12,FALSE),VLOOKUP(ASC(A15),'03_福山市上下水道局水道承認材料一覧'!$A$2:$N$1127,12,FALSE)&amp;"，"&amp;VLOOKUP(ASC(A15),'03_福山市上下水道局水道承認材料一覧'!$A$2:$N$1127,14,FALSE)))</f>
        <v/>
      </c>
    </row>
    <row r="17" spans="1:13" ht="17.100000000000001" customHeight="1" x14ac:dyDescent="0.15">
      <c r="A17" s="233"/>
      <c r="B17" s="7" t="str">
        <f>IF(A17="","",VLOOKUP(ASC(A17),'03_福山市上下水道局水道承認材料一覧'!$A$2:$N$1115,9,FALSE))</f>
        <v/>
      </c>
      <c r="C17" s="12"/>
      <c r="D17" s="235" t="str">
        <f>IF(A17="","",VLOOKUP(ASC(A17),'03_福山市上下水道局水道承認材料一覧'!$A$2:$N$1115,13,FALSE))</f>
        <v/>
      </c>
      <c r="E17" s="237"/>
      <c r="F17" s="242"/>
      <c r="G17" s="5" t="str">
        <f>IF(A17="","",VLOOKUP(ASC(A17),'03_福山市上下水道局水道承認材料一覧'!$A$2:$N$1115,2,FALSE))</f>
        <v/>
      </c>
      <c r="H17" s="239" t="s">
        <v>75</v>
      </c>
      <c r="I17" s="240"/>
      <c r="J17" s="240"/>
      <c r="K17" s="240"/>
      <c r="L17" s="241"/>
      <c r="M17" s="11"/>
    </row>
    <row r="18" spans="1:13" ht="17.100000000000001" customHeight="1" x14ac:dyDescent="0.15">
      <c r="A18" s="234"/>
      <c r="B18" s="10" t="str">
        <f>IF(A17="","",VLOOKUP(ASC(A17),'03_福山市上下水道局水道承認材料一覧'!$A$2:$N$1115,10,FALSE))</f>
        <v/>
      </c>
      <c r="C18" s="2"/>
      <c r="D18" s="236"/>
      <c r="E18" s="238"/>
      <c r="F18" s="243"/>
      <c r="G18" s="6" t="str">
        <f t="shared" ref="G18" si="14">ASC(LEFT(A17,3))</f>
        <v/>
      </c>
      <c r="H18" s="32" t="str">
        <f t="shared" ref="H18" si="15">ASC(MID(A17,4,1))</f>
        <v/>
      </c>
      <c r="I18" s="33" t="s">
        <v>74</v>
      </c>
      <c r="J18" s="131" t="str">
        <f t="shared" si="1"/>
        <v/>
      </c>
      <c r="K18" s="33" t="s">
        <v>74</v>
      </c>
      <c r="L18" s="35" t="str">
        <f t="shared" ref="L18" si="16">ASC(MID(A17,7,2))</f>
        <v/>
      </c>
      <c r="M18" s="5" t="str">
        <f>IF(A17="","",IF(VLOOKUP(ASC(A17),'03_福山市上下水道局水道承認材料一覧'!$A$2:$N$1127,14,FALSE)="",VLOOKUP(ASC(A17),'03_福山市上下水道局水道承認材料一覧'!$A$2:$N$1127,12,FALSE),VLOOKUP(ASC(A17),'03_福山市上下水道局水道承認材料一覧'!$A$2:$N$1127,12,FALSE)&amp;"，"&amp;VLOOKUP(ASC(A17),'03_福山市上下水道局水道承認材料一覧'!$A$2:$N$1127,14,FALSE)))</f>
        <v/>
      </c>
    </row>
    <row r="19" spans="1:13" ht="17.100000000000001" customHeight="1" x14ac:dyDescent="0.15">
      <c r="A19" s="233"/>
      <c r="B19" s="7" t="str">
        <f>IF(A19="","",VLOOKUP(ASC(A19),'03_福山市上下水道局水道承認材料一覧'!$A$2:$N$1115,9,FALSE))</f>
        <v/>
      </c>
      <c r="C19" s="12"/>
      <c r="D19" s="235" t="str">
        <f>IF(A19="","",VLOOKUP(ASC(A19),'03_福山市上下水道局水道承認材料一覧'!$A$2:$N$1115,13,FALSE))</f>
        <v/>
      </c>
      <c r="E19" s="237"/>
      <c r="F19" s="242"/>
      <c r="G19" s="5" t="str">
        <f>IF(A19="","",VLOOKUP(ASC(A19),'03_福山市上下水道局水道承認材料一覧'!$A$2:$N$1115,2,FALSE))</f>
        <v/>
      </c>
      <c r="H19" s="239" t="s">
        <v>75</v>
      </c>
      <c r="I19" s="240"/>
      <c r="J19" s="240"/>
      <c r="K19" s="240"/>
      <c r="L19" s="241"/>
      <c r="M19" s="11"/>
    </row>
    <row r="20" spans="1:13" ht="17.100000000000001" customHeight="1" x14ac:dyDescent="0.15">
      <c r="A20" s="234"/>
      <c r="B20" s="10" t="str">
        <f>IF(A19="","",VLOOKUP(ASC(A19),'03_福山市上下水道局水道承認材料一覧'!$A$2:$N$1115,10,FALSE))</f>
        <v/>
      </c>
      <c r="C20" s="2"/>
      <c r="D20" s="236"/>
      <c r="E20" s="238"/>
      <c r="F20" s="243"/>
      <c r="G20" s="6" t="str">
        <f t="shared" ref="G20" si="17">ASC(LEFT(A19,3))</f>
        <v/>
      </c>
      <c r="H20" s="32" t="str">
        <f t="shared" ref="H20" si="18">ASC(MID(A19,4,1))</f>
        <v/>
      </c>
      <c r="I20" s="33" t="s">
        <v>74</v>
      </c>
      <c r="J20" s="131" t="str">
        <f t="shared" si="1"/>
        <v/>
      </c>
      <c r="K20" s="33" t="s">
        <v>74</v>
      </c>
      <c r="L20" s="35" t="str">
        <f t="shared" ref="L20" si="19">ASC(MID(A19,7,2))</f>
        <v/>
      </c>
      <c r="M20" s="5" t="str">
        <f>IF(A19="","",IF(VLOOKUP(ASC(A19),'03_福山市上下水道局水道承認材料一覧'!$A$2:$N$1127,14,FALSE)="",VLOOKUP(ASC(A19),'03_福山市上下水道局水道承認材料一覧'!$A$2:$N$1127,12,FALSE),VLOOKUP(ASC(A19),'03_福山市上下水道局水道承認材料一覧'!$A$2:$N$1127,12,FALSE)&amp;"，"&amp;VLOOKUP(ASC(A19),'03_福山市上下水道局水道承認材料一覧'!$A$2:$N$1127,14,FALSE)))</f>
        <v/>
      </c>
    </row>
    <row r="21" spans="1:13" ht="17.100000000000001" customHeight="1" x14ac:dyDescent="0.15">
      <c r="A21" s="233"/>
      <c r="B21" s="7" t="str">
        <f>IF(A21="","",VLOOKUP(ASC(A21),'03_福山市上下水道局水道承認材料一覧'!$A$2:$N$1115,9,FALSE))</f>
        <v/>
      </c>
      <c r="C21" s="12"/>
      <c r="D21" s="235" t="str">
        <f>IF(A21="","",VLOOKUP(ASC(A21),'03_福山市上下水道局水道承認材料一覧'!$A$2:$N$1115,13,FALSE))</f>
        <v/>
      </c>
      <c r="E21" s="237"/>
      <c r="F21" s="242"/>
      <c r="G21" s="5" t="str">
        <f>IF(A21="","",VLOOKUP(ASC(A21),'03_福山市上下水道局水道承認材料一覧'!$A$2:$N$1115,2,FALSE))</f>
        <v/>
      </c>
      <c r="H21" s="239" t="s">
        <v>75</v>
      </c>
      <c r="I21" s="240"/>
      <c r="J21" s="240"/>
      <c r="K21" s="240"/>
      <c r="L21" s="241"/>
      <c r="M21" s="11"/>
    </row>
    <row r="22" spans="1:13" ht="17.100000000000001" customHeight="1" x14ac:dyDescent="0.15">
      <c r="A22" s="234"/>
      <c r="B22" s="10" t="str">
        <f>IF(A21="","",VLOOKUP(ASC(A21),'03_福山市上下水道局水道承認材料一覧'!$A$2:$N$1115,10,FALSE))</f>
        <v/>
      </c>
      <c r="C22" s="2"/>
      <c r="D22" s="236"/>
      <c r="E22" s="238"/>
      <c r="F22" s="243"/>
      <c r="G22" s="6" t="str">
        <f t="shared" ref="G22" si="20">ASC(LEFT(A21,3))</f>
        <v/>
      </c>
      <c r="H22" s="32" t="str">
        <f t="shared" ref="H22" si="21">ASC(MID(A21,4,1))</f>
        <v/>
      </c>
      <c r="I22" s="33" t="s">
        <v>74</v>
      </c>
      <c r="J22" s="131" t="str">
        <f t="shared" si="1"/>
        <v/>
      </c>
      <c r="K22" s="33" t="s">
        <v>74</v>
      </c>
      <c r="L22" s="35" t="str">
        <f t="shared" ref="L22" si="22">ASC(MID(A21,7,2))</f>
        <v/>
      </c>
      <c r="M22" s="5" t="str">
        <f>IF(A21="","",IF(VLOOKUP(ASC(A21),'03_福山市上下水道局水道承認材料一覧'!$A$2:$N$1127,14,FALSE)="",VLOOKUP(ASC(A21),'03_福山市上下水道局水道承認材料一覧'!$A$2:$N$1127,12,FALSE),VLOOKUP(ASC(A21),'03_福山市上下水道局水道承認材料一覧'!$A$2:$N$1127,12,FALSE)&amp;"，"&amp;VLOOKUP(ASC(A21),'03_福山市上下水道局水道承認材料一覧'!$A$2:$N$1127,14,FALSE)))</f>
        <v/>
      </c>
    </row>
    <row r="23" spans="1:13" ht="17.100000000000001" customHeight="1" x14ac:dyDescent="0.15">
      <c r="A23" s="233"/>
      <c r="B23" s="7" t="str">
        <f>IF(A23="","",VLOOKUP(ASC(A23),'03_福山市上下水道局水道承認材料一覧'!$A$2:$N$1115,9,FALSE))</f>
        <v/>
      </c>
      <c r="C23" s="12"/>
      <c r="D23" s="235" t="str">
        <f>IF(A23="","",VLOOKUP(ASC(A23),'03_福山市上下水道局水道承認材料一覧'!$A$2:$N$1115,13,FALSE))</f>
        <v/>
      </c>
      <c r="E23" s="237"/>
      <c r="F23" s="242"/>
      <c r="G23" s="5" t="str">
        <f>IF(A23="","",VLOOKUP(ASC(A23),'03_福山市上下水道局水道承認材料一覧'!$A$2:$N$1115,2,FALSE))</f>
        <v/>
      </c>
      <c r="H23" s="239" t="s">
        <v>75</v>
      </c>
      <c r="I23" s="240"/>
      <c r="J23" s="240"/>
      <c r="K23" s="240"/>
      <c r="L23" s="241"/>
      <c r="M23" s="11"/>
    </row>
    <row r="24" spans="1:13" ht="17.100000000000001" customHeight="1" x14ac:dyDescent="0.15">
      <c r="A24" s="234"/>
      <c r="B24" s="10" t="str">
        <f>IF(A23="","",VLOOKUP(ASC(A23),'03_福山市上下水道局水道承認材料一覧'!$A$2:$N$1115,10,FALSE))</f>
        <v/>
      </c>
      <c r="C24" s="2"/>
      <c r="D24" s="236"/>
      <c r="E24" s="238"/>
      <c r="F24" s="243"/>
      <c r="G24" s="6" t="str">
        <f t="shared" ref="G24" si="23">ASC(LEFT(A23,3))</f>
        <v/>
      </c>
      <c r="H24" s="32" t="str">
        <f t="shared" ref="H24" si="24">ASC(MID(A23,4,1))</f>
        <v/>
      </c>
      <c r="I24" s="33" t="s">
        <v>74</v>
      </c>
      <c r="J24" s="131" t="str">
        <f t="shared" si="1"/>
        <v/>
      </c>
      <c r="K24" s="33" t="s">
        <v>74</v>
      </c>
      <c r="L24" s="35" t="str">
        <f t="shared" ref="L24" si="25">ASC(MID(A23,7,2))</f>
        <v/>
      </c>
      <c r="M24" s="5" t="str">
        <f>IF(A23="","",IF(VLOOKUP(ASC(A23),'03_福山市上下水道局水道承認材料一覧'!$A$2:$N$1127,14,FALSE)="",VLOOKUP(ASC(A23),'03_福山市上下水道局水道承認材料一覧'!$A$2:$N$1127,12,FALSE),VLOOKUP(ASC(A23),'03_福山市上下水道局水道承認材料一覧'!$A$2:$N$1127,12,FALSE)&amp;"，"&amp;VLOOKUP(ASC(A23),'03_福山市上下水道局水道承認材料一覧'!$A$2:$N$1127,14,FALSE)))</f>
        <v/>
      </c>
    </row>
    <row r="25" spans="1:13" ht="17.100000000000001" customHeight="1" x14ac:dyDescent="0.15">
      <c r="A25" s="233"/>
      <c r="B25" s="7" t="str">
        <f>IF(A25="","",VLOOKUP(ASC(A25),'03_福山市上下水道局水道承認材料一覧'!$A$2:$N$1115,9,FALSE))</f>
        <v/>
      </c>
      <c r="C25" s="12"/>
      <c r="D25" s="235" t="str">
        <f>IF(A25="","",VLOOKUP(ASC(A25),'03_福山市上下水道局水道承認材料一覧'!$A$2:$N$1115,13,FALSE))</f>
        <v/>
      </c>
      <c r="E25" s="237"/>
      <c r="F25" s="242"/>
      <c r="G25" s="5" t="str">
        <f>IF(A25="","",VLOOKUP(ASC(A25),'03_福山市上下水道局水道承認材料一覧'!$A$2:$N$1115,2,FALSE))</f>
        <v/>
      </c>
      <c r="H25" s="239" t="s">
        <v>75</v>
      </c>
      <c r="I25" s="240"/>
      <c r="J25" s="240"/>
      <c r="K25" s="240"/>
      <c r="L25" s="241"/>
      <c r="M25" s="11"/>
    </row>
    <row r="26" spans="1:13" ht="17.100000000000001" customHeight="1" x14ac:dyDescent="0.15">
      <c r="A26" s="234"/>
      <c r="B26" s="10" t="str">
        <f>IF(A25="","",VLOOKUP(ASC(A25),'03_福山市上下水道局水道承認材料一覧'!$A$2:$N$1115,10,FALSE))</f>
        <v/>
      </c>
      <c r="C26" s="2"/>
      <c r="D26" s="236"/>
      <c r="E26" s="238"/>
      <c r="F26" s="243"/>
      <c r="G26" s="6" t="str">
        <f t="shared" ref="G26" si="26">ASC(LEFT(A25,3))</f>
        <v/>
      </c>
      <c r="H26" s="32" t="str">
        <f t="shared" ref="H26" si="27">ASC(MID(A25,4,1))</f>
        <v/>
      </c>
      <c r="I26" s="33" t="s">
        <v>74</v>
      </c>
      <c r="J26" s="131" t="str">
        <f t="shared" si="1"/>
        <v/>
      </c>
      <c r="K26" s="33" t="s">
        <v>74</v>
      </c>
      <c r="L26" s="35" t="str">
        <f t="shared" ref="L26" si="28">ASC(MID(A25,7,2))</f>
        <v/>
      </c>
      <c r="M26" s="5" t="str">
        <f>IF(A25="","",IF(VLOOKUP(ASC(A25),'03_福山市上下水道局水道承認材料一覧'!$A$2:$N$1127,14,FALSE)="",VLOOKUP(ASC(A25),'03_福山市上下水道局水道承認材料一覧'!$A$2:$N$1127,12,FALSE),VLOOKUP(ASC(A25),'03_福山市上下水道局水道承認材料一覧'!$A$2:$N$1127,12,FALSE)&amp;"，"&amp;VLOOKUP(ASC(A25),'03_福山市上下水道局水道承認材料一覧'!$A$2:$N$1127,14,FALSE)))</f>
        <v/>
      </c>
    </row>
    <row r="27" spans="1:13" ht="17.100000000000001" customHeight="1" x14ac:dyDescent="0.15">
      <c r="A27" s="233"/>
      <c r="B27" s="7" t="str">
        <f>IF(A27="","",VLOOKUP(ASC(A27),'03_福山市上下水道局水道承認材料一覧'!$A$2:$N$1115,9,FALSE))</f>
        <v/>
      </c>
      <c r="C27" s="12"/>
      <c r="D27" s="235" t="str">
        <f>IF(A27="","",VLOOKUP(ASC(A27),'03_福山市上下水道局水道承認材料一覧'!$A$2:$N$1115,13,FALSE))</f>
        <v/>
      </c>
      <c r="E27" s="237"/>
      <c r="F27" s="242"/>
      <c r="G27" s="5" t="str">
        <f>IF(A27="","",VLOOKUP(ASC(A27),'03_福山市上下水道局水道承認材料一覧'!$A$2:$N$1115,2,FALSE))</f>
        <v/>
      </c>
      <c r="H27" s="239" t="s">
        <v>75</v>
      </c>
      <c r="I27" s="240"/>
      <c r="J27" s="240"/>
      <c r="K27" s="240"/>
      <c r="L27" s="241"/>
      <c r="M27" s="11"/>
    </row>
    <row r="28" spans="1:13" ht="17.100000000000001" customHeight="1" x14ac:dyDescent="0.15">
      <c r="A28" s="234"/>
      <c r="B28" s="10" t="str">
        <f>IF(A27="","",VLOOKUP(ASC(A27),'03_福山市上下水道局水道承認材料一覧'!$A$2:$N$1115,10,FALSE))</f>
        <v/>
      </c>
      <c r="C28" s="2"/>
      <c r="D28" s="236"/>
      <c r="E28" s="238"/>
      <c r="F28" s="243"/>
      <c r="G28" s="6" t="str">
        <f t="shared" ref="G28" si="29">ASC(LEFT(A27,3))</f>
        <v/>
      </c>
      <c r="H28" s="32" t="str">
        <f t="shared" ref="H28" si="30">ASC(MID(A27,4,1))</f>
        <v/>
      </c>
      <c r="I28" s="33" t="s">
        <v>74</v>
      </c>
      <c r="J28" s="131" t="str">
        <f t="shared" si="1"/>
        <v/>
      </c>
      <c r="K28" s="33" t="s">
        <v>74</v>
      </c>
      <c r="L28" s="35" t="str">
        <f t="shared" ref="L28" si="31">ASC(MID(A27,7,2))</f>
        <v/>
      </c>
      <c r="M28" s="5" t="str">
        <f>IF(A27="","",IF(VLOOKUP(ASC(A27),'03_福山市上下水道局水道承認材料一覧'!$A$2:$N$1127,14,FALSE)="",VLOOKUP(ASC(A27),'03_福山市上下水道局水道承認材料一覧'!$A$2:$N$1127,12,FALSE),VLOOKUP(ASC(A27),'03_福山市上下水道局水道承認材料一覧'!$A$2:$N$1127,12,FALSE)&amp;"，"&amp;VLOOKUP(ASC(A27),'03_福山市上下水道局水道承認材料一覧'!$A$2:$N$1127,14,FALSE)))</f>
        <v/>
      </c>
    </row>
    <row r="29" spans="1:13" ht="17.100000000000001" customHeight="1" x14ac:dyDescent="0.15">
      <c r="A29" s="233"/>
      <c r="B29" s="7" t="str">
        <f>IF(A29="","",VLOOKUP(ASC(A29),'03_福山市上下水道局水道承認材料一覧'!$A$2:$N$1115,9,FALSE))</f>
        <v/>
      </c>
      <c r="C29" s="12"/>
      <c r="D29" s="235" t="str">
        <f>IF(A29="","",VLOOKUP(ASC(A29),'03_福山市上下水道局水道承認材料一覧'!$A$2:$N$1115,13,FALSE))</f>
        <v/>
      </c>
      <c r="E29" s="237"/>
      <c r="F29" s="242"/>
      <c r="G29" s="5" t="str">
        <f>IF(A29="","",VLOOKUP(ASC(A29),'03_福山市上下水道局水道承認材料一覧'!$A$2:$N$1115,2,FALSE))</f>
        <v/>
      </c>
      <c r="H29" s="239" t="s">
        <v>75</v>
      </c>
      <c r="I29" s="240"/>
      <c r="J29" s="240"/>
      <c r="K29" s="240"/>
      <c r="L29" s="241"/>
      <c r="M29" s="11"/>
    </row>
    <row r="30" spans="1:13" ht="17.100000000000001" customHeight="1" x14ac:dyDescent="0.15">
      <c r="A30" s="234"/>
      <c r="B30" s="10" t="str">
        <f>IF(A29="","",VLOOKUP(ASC(A29),'03_福山市上下水道局水道承認材料一覧'!$A$2:$N$1115,10,FALSE))</f>
        <v/>
      </c>
      <c r="C30" s="2"/>
      <c r="D30" s="236"/>
      <c r="E30" s="238"/>
      <c r="F30" s="243"/>
      <c r="G30" s="6" t="str">
        <f t="shared" ref="G30" si="32">ASC(LEFT(A29,3))</f>
        <v/>
      </c>
      <c r="H30" s="32" t="str">
        <f t="shared" ref="H30" si="33">ASC(MID(A29,4,1))</f>
        <v/>
      </c>
      <c r="I30" s="33" t="s">
        <v>74</v>
      </c>
      <c r="J30" s="131" t="str">
        <f t="shared" si="1"/>
        <v/>
      </c>
      <c r="K30" s="33" t="s">
        <v>74</v>
      </c>
      <c r="L30" s="35" t="str">
        <f t="shared" ref="L30" si="34">ASC(MID(A29,7,2))</f>
        <v/>
      </c>
      <c r="M30" s="5" t="str">
        <f>IF(A29="","",IF(VLOOKUP(ASC(A29),'03_福山市上下水道局水道承認材料一覧'!$A$2:$N$1127,14,FALSE)="",VLOOKUP(ASC(A29),'03_福山市上下水道局水道承認材料一覧'!$A$2:$N$1127,12,FALSE),VLOOKUP(ASC(A29),'03_福山市上下水道局水道承認材料一覧'!$A$2:$N$1127,12,FALSE)&amp;"，"&amp;VLOOKUP(ASC(A29),'03_福山市上下水道局水道承認材料一覧'!$A$2:$N$1127,14,FALSE)))</f>
        <v/>
      </c>
    </row>
    <row r="31" spans="1:13" ht="17.100000000000001" customHeight="1" x14ac:dyDescent="0.15">
      <c r="A31" s="233"/>
      <c r="B31" s="7" t="str">
        <f>IF(A31="","",VLOOKUP(ASC(A31),'03_福山市上下水道局水道承認材料一覧'!$A$2:$N$1115,9,FALSE))</f>
        <v/>
      </c>
      <c r="C31" s="12"/>
      <c r="D31" s="235" t="str">
        <f>IF(A31="","",VLOOKUP(ASC(A31),'03_福山市上下水道局水道承認材料一覧'!$A$2:$N$1115,13,FALSE))</f>
        <v/>
      </c>
      <c r="E31" s="237"/>
      <c r="F31" s="242"/>
      <c r="G31" s="5" t="str">
        <f>IF(A31="","",VLOOKUP(ASC(A31),'03_福山市上下水道局水道承認材料一覧'!$A$2:$N$1115,2,FALSE))</f>
        <v/>
      </c>
      <c r="H31" s="239" t="s">
        <v>75</v>
      </c>
      <c r="I31" s="240"/>
      <c r="J31" s="240"/>
      <c r="K31" s="240"/>
      <c r="L31" s="241"/>
      <c r="M31" s="11"/>
    </row>
    <row r="32" spans="1:13" ht="17.100000000000001" customHeight="1" x14ac:dyDescent="0.15">
      <c r="A32" s="234"/>
      <c r="B32" s="10" t="str">
        <f>IF(A31="","",VLOOKUP(ASC(A31),'03_福山市上下水道局水道承認材料一覧'!$A$2:$N$1115,10,FALSE))</f>
        <v/>
      </c>
      <c r="C32" s="2"/>
      <c r="D32" s="236"/>
      <c r="E32" s="238"/>
      <c r="F32" s="243"/>
      <c r="G32" s="6" t="str">
        <f t="shared" ref="G32" si="35">ASC(LEFT(A31,3))</f>
        <v/>
      </c>
      <c r="H32" s="32" t="str">
        <f t="shared" ref="H32" si="36">ASC(MID(A31,4,1))</f>
        <v/>
      </c>
      <c r="I32" s="33" t="s">
        <v>74</v>
      </c>
      <c r="J32" s="131" t="str">
        <f t="shared" si="1"/>
        <v/>
      </c>
      <c r="K32" s="33" t="s">
        <v>74</v>
      </c>
      <c r="L32" s="35" t="str">
        <f t="shared" ref="L32" si="37">ASC(MID(A31,7,2))</f>
        <v/>
      </c>
      <c r="M32" s="5" t="str">
        <f>IF(A31="","",IF(VLOOKUP(ASC(A31),'03_福山市上下水道局水道承認材料一覧'!$A$2:$N$1127,14,FALSE)="",VLOOKUP(ASC(A31),'03_福山市上下水道局水道承認材料一覧'!$A$2:$N$1127,12,FALSE),VLOOKUP(ASC(A31),'03_福山市上下水道局水道承認材料一覧'!$A$2:$N$1127,12,FALSE)&amp;"，"&amp;VLOOKUP(ASC(A31),'03_福山市上下水道局水道承認材料一覧'!$A$2:$N$1127,14,FALSE)))</f>
        <v/>
      </c>
    </row>
    <row r="33" spans="1:13" ht="17.100000000000001" customHeight="1" x14ac:dyDescent="0.15">
      <c r="A33" s="233"/>
      <c r="B33" s="7" t="str">
        <f>IF(A33="","",VLOOKUP(ASC(A33),'03_福山市上下水道局水道承認材料一覧'!$A$2:$N$1115,9,FALSE))</f>
        <v/>
      </c>
      <c r="C33" s="12"/>
      <c r="D33" s="235" t="str">
        <f>IF(A33="","",VLOOKUP(ASC(A33),'03_福山市上下水道局水道承認材料一覧'!$A$2:$N$1115,13,FALSE))</f>
        <v/>
      </c>
      <c r="E33" s="237"/>
      <c r="F33" s="242"/>
      <c r="G33" s="5" t="str">
        <f>IF(A33="","",VLOOKUP(ASC(A33),'03_福山市上下水道局水道承認材料一覧'!$A$2:$N$1115,2,FALSE))</f>
        <v/>
      </c>
      <c r="H33" s="239" t="s">
        <v>75</v>
      </c>
      <c r="I33" s="240"/>
      <c r="J33" s="240"/>
      <c r="K33" s="240"/>
      <c r="L33" s="241"/>
      <c r="M33" s="11"/>
    </row>
    <row r="34" spans="1:13" ht="17.100000000000001" customHeight="1" x14ac:dyDescent="0.15">
      <c r="A34" s="234"/>
      <c r="B34" s="10" t="str">
        <f>IF(A33="","",VLOOKUP(ASC(A33),'03_福山市上下水道局水道承認材料一覧'!$A$2:$N$1115,10,FALSE))</f>
        <v/>
      </c>
      <c r="C34" s="2"/>
      <c r="D34" s="236"/>
      <c r="E34" s="238"/>
      <c r="F34" s="243"/>
      <c r="G34" s="6" t="str">
        <f t="shared" ref="G34" si="38">ASC(LEFT(A33,3))</f>
        <v/>
      </c>
      <c r="H34" s="32" t="str">
        <f t="shared" ref="H34" si="39">ASC(MID(A33,4,1))</f>
        <v/>
      </c>
      <c r="I34" s="33" t="s">
        <v>74</v>
      </c>
      <c r="J34" s="131" t="str">
        <f t="shared" si="1"/>
        <v/>
      </c>
      <c r="K34" s="33" t="s">
        <v>74</v>
      </c>
      <c r="L34" s="35" t="str">
        <f t="shared" ref="L34" si="40">ASC(MID(A33,7,2))</f>
        <v/>
      </c>
      <c r="M34" s="5" t="str">
        <f>IF(A33="","",IF(VLOOKUP(ASC(A33),'03_福山市上下水道局水道承認材料一覧'!$A$2:$N$1127,14,FALSE)="",VLOOKUP(ASC(A33),'03_福山市上下水道局水道承認材料一覧'!$A$2:$N$1127,12,FALSE),VLOOKUP(ASC(A33),'03_福山市上下水道局水道承認材料一覧'!$A$2:$N$1127,12,FALSE)&amp;"，"&amp;VLOOKUP(ASC(A33),'03_福山市上下水道局水道承認材料一覧'!$A$2:$N$1127,14,FALSE)))</f>
        <v/>
      </c>
    </row>
    <row r="35" spans="1:13" ht="17.100000000000001" customHeight="1" x14ac:dyDescent="0.15">
      <c r="A35" s="233"/>
      <c r="B35" s="7" t="str">
        <f>IF(A35="","",VLOOKUP(ASC(A35),'03_福山市上下水道局水道承認材料一覧'!$A$2:$N$1115,9,FALSE))</f>
        <v/>
      </c>
      <c r="C35" s="12"/>
      <c r="D35" s="235" t="str">
        <f>IF(A35="","",VLOOKUP(ASC(A35),'03_福山市上下水道局水道承認材料一覧'!$A$2:$N$1115,13,FALSE))</f>
        <v/>
      </c>
      <c r="E35" s="237"/>
      <c r="F35" s="242"/>
      <c r="G35" s="5" t="str">
        <f>IF(A35="","",VLOOKUP(ASC(A35),'03_福山市上下水道局水道承認材料一覧'!$A$2:$N$1115,2,FALSE))</f>
        <v/>
      </c>
      <c r="H35" s="239" t="s">
        <v>75</v>
      </c>
      <c r="I35" s="240"/>
      <c r="J35" s="240"/>
      <c r="K35" s="240"/>
      <c r="L35" s="241"/>
      <c r="M35" s="11"/>
    </row>
    <row r="36" spans="1:13" ht="17.100000000000001" customHeight="1" x14ac:dyDescent="0.15">
      <c r="A36" s="234"/>
      <c r="B36" s="10" t="str">
        <f>IF(A35="","",VLOOKUP(ASC(A35),'03_福山市上下水道局水道承認材料一覧'!$A$2:$N$1115,10,FALSE))</f>
        <v/>
      </c>
      <c r="C36" s="2"/>
      <c r="D36" s="236"/>
      <c r="E36" s="238"/>
      <c r="F36" s="243"/>
      <c r="G36" s="6" t="str">
        <f t="shared" ref="G36" si="41">ASC(LEFT(A35,3))</f>
        <v/>
      </c>
      <c r="H36" s="32" t="str">
        <f t="shared" ref="H36" si="42">ASC(MID(A35,4,1))</f>
        <v/>
      </c>
      <c r="I36" s="33" t="s">
        <v>74</v>
      </c>
      <c r="J36" s="131" t="str">
        <f t="shared" si="1"/>
        <v/>
      </c>
      <c r="K36" s="33" t="s">
        <v>74</v>
      </c>
      <c r="L36" s="35" t="str">
        <f t="shared" ref="L36" si="43">ASC(MID(A35,7,2))</f>
        <v/>
      </c>
      <c r="M36" s="5" t="str">
        <f>IF(A35="","",IF(VLOOKUP(ASC(A35),'03_福山市上下水道局水道承認材料一覧'!$A$2:$N$1127,14,FALSE)="",VLOOKUP(ASC(A35),'03_福山市上下水道局水道承認材料一覧'!$A$2:$N$1127,12,FALSE),VLOOKUP(ASC(A35),'03_福山市上下水道局水道承認材料一覧'!$A$2:$N$1127,12,FALSE)&amp;"，"&amp;VLOOKUP(ASC(A35),'03_福山市上下水道局水道承認材料一覧'!$A$2:$N$1127,14,FALSE)))</f>
        <v/>
      </c>
    </row>
    <row r="37" spans="1:13" ht="17.100000000000001" customHeight="1" x14ac:dyDescent="0.15">
      <c r="A37" s="233"/>
      <c r="B37" s="7" t="str">
        <f>IF(A37="","",VLOOKUP(ASC(A37),'03_福山市上下水道局水道承認材料一覧'!$A$2:$N$1115,9,FALSE))</f>
        <v/>
      </c>
      <c r="C37" s="12"/>
      <c r="D37" s="235" t="str">
        <f>IF(A37="","",VLOOKUP(ASC(A37),'03_福山市上下水道局水道承認材料一覧'!$A$2:$N$1115,13,FALSE))</f>
        <v/>
      </c>
      <c r="E37" s="237"/>
      <c r="F37" s="242"/>
      <c r="G37" s="5" t="str">
        <f>IF(A37="","",VLOOKUP(ASC(A37),'03_福山市上下水道局水道承認材料一覧'!$A$2:$N$1115,2,FALSE))</f>
        <v/>
      </c>
      <c r="H37" s="239" t="s">
        <v>75</v>
      </c>
      <c r="I37" s="240"/>
      <c r="J37" s="240"/>
      <c r="K37" s="240"/>
      <c r="L37" s="241"/>
      <c r="M37" s="11"/>
    </row>
    <row r="38" spans="1:13" ht="17.100000000000001" customHeight="1" x14ac:dyDescent="0.15">
      <c r="A38" s="234"/>
      <c r="B38" s="10" t="str">
        <f>IF(A37="","",VLOOKUP(ASC(A37),'03_福山市上下水道局水道承認材料一覧'!$A$2:$N$1115,10,FALSE))</f>
        <v/>
      </c>
      <c r="C38" s="2"/>
      <c r="D38" s="236"/>
      <c r="E38" s="238"/>
      <c r="F38" s="243"/>
      <c r="G38" s="6" t="str">
        <f t="shared" ref="G38" si="44">ASC(LEFT(A37,3))</f>
        <v/>
      </c>
      <c r="H38" s="32" t="str">
        <f t="shared" ref="H38" si="45">ASC(MID(A37,4,1))</f>
        <v/>
      </c>
      <c r="I38" s="33" t="s">
        <v>74</v>
      </c>
      <c r="J38" s="131" t="str">
        <f t="shared" si="1"/>
        <v/>
      </c>
      <c r="K38" s="33" t="s">
        <v>74</v>
      </c>
      <c r="L38" s="35" t="str">
        <f t="shared" ref="L38" si="46">ASC(MID(A37,7,2))</f>
        <v/>
      </c>
      <c r="M38" s="5" t="str">
        <f>IF(A37="","",IF(VLOOKUP(ASC(A37),'03_福山市上下水道局水道承認材料一覧'!$A$2:$N$1127,14,FALSE)="",VLOOKUP(ASC(A37),'03_福山市上下水道局水道承認材料一覧'!$A$2:$N$1127,12,FALSE),VLOOKUP(ASC(A37),'03_福山市上下水道局水道承認材料一覧'!$A$2:$N$1127,12,FALSE)&amp;"，"&amp;VLOOKUP(ASC(A37),'03_福山市上下水道局水道承認材料一覧'!$A$2:$N$1127,14,FALSE)))</f>
        <v/>
      </c>
    </row>
    <row r="39" spans="1:13" ht="17.100000000000001" customHeight="1" x14ac:dyDescent="0.15">
      <c r="A39" s="233"/>
      <c r="B39" s="7" t="str">
        <f>IF(A39="","",VLOOKUP(ASC(A39),'03_福山市上下水道局水道承認材料一覧'!$A$2:$N$1115,9,FALSE))</f>
        <v/>
      </c>
      <c r="C39" s="12"/>
      <c r="D39" s="235" t="str">
        <f>IF(A39="","",VLOOKUP(ASC(A39),'03_福山市上下水道局水道承認材料一覧'!$A$2:$N$1115,13,FALSE))</f>
        <v/>
      </c>
      <c r="E39" s="237"/>
      <c r="F39" s="242"/>
      <c r="G39" s="5" t="str">
        <f>IF(A39="","",VLOOKUP(ASC(A39),'03_福山市上下水道局水道承認材料一覧'!$A$2:$N$1115,2,FALSE))</f>
        <v/>
      </c>
      <c r="H39" s="239" t="s">
        <v>75</v>
      </c>
      <c r="I39" s="240"/>
      <c r="J39" s="240"/>
      <c r="K39" s="240"/>
      <c r="L39" s="241"/>
      <c r="M39" s="11"/>
    </row>
    <row r="40" spans="1:13" ht="17.100000000000001" customHeight="1" x14ac:dyDescent="0.15">
      <c r="A40" s="234"/>
      <c r="B40" s="10" t="str">
        <f>IF(A39="","",VLOOKUP(ASC(A39),'03_福山市上下水道局水道承認材料一覧'!$A$2:$N$1115,10,FALSE))</f>
        <v/>
      </c>
      <c r="C40" s="2"/>
      <c r="D40" s="236"/>
      <c r="E40" s="238"/>
      <c r="F40" s="243"/>
      <c r="G40" s="6" t="str">
        <f t="shared" ref="G40" si="47">ASC(LEFT(A39,3))</f>
        <v/>
      </c>
      <c r="H40" s="32" t="str">
        <f t="shared" ref="H40" si="48">ASC(MID(A39,4,1))</f>
        <v/>
      </c>
      <c r="I40" s="33" t="s">
        <v>74</v>
      </c>
      <c r="J40" s="131" t="str">
        <f t="shared" si="1"/>
        <v/>
      </c>
      <c r="K40" s="33" t="s">
        <v>74</v>
      </c>
      <c r="L40" s="35" t="str">
        <f t="shared" ref="L40" si="49">ASC(MID(A39,7,2))</f>
        <v/>
      </c>
      <c r="M40" s="5" t="str">
        <f>IF(A39="","",IF(VLOOKUP(ASC(A39),'03_福山市上下水道局水道承認材料一覧'!$A$2:$N$1127,14,FALSE)="",VLOOKUP(ASC(A39),'03_福山市上下水道局水道承認材料一覧'!$A$2:$N$1127,12,FALSE),VLOOKUP(ASC(A39),'03_福山市上下水道局水道承認材料一覧'!$A$2:$N$1127,12,FALSE)&amp;"，"&amp;VLOOKUP(ASC(A39),'03_福山市上下水道局水道承認材料一覧'!$A$2:$N$1127,14,FALSE)))</f>
        <v/>
      </c>
    </row>
    <row r="41" spans="1:13" ht="17.100000000000001" customHeight="1" x14ac:dyDescent="0.15">
      <c r="A41" s="233"/>
      <c r="B41" s="7" t="str">
        <f>IF(A41="","",VLOOKUP(ASC(A41),'03_福山市上下水道局水道承認材料一覧'!$A$2:$N$1115,9,FALSE))</f>
        <v/>
      </c>
      <c r="C41" s="12"/>
      <c r="D41" s="235" t="str">
        <f>IF(A41="","",VLOOKUP(ASC(A41),'03_福山市上下水道局水道承認材料一覧'!$A$2:$N$1115,13,FALSE))</f>
        <v/>
      </c>
      <c r="E41" s="237"/>
      <c r="F41" s="242"/>
      <c r="G41" s="5" t="str">
        <f>IF(A41="","",VLOOKUP(ASC(A41),'03_福山市上下水道局水道承認材料一覧'!$A$2:$N$1115,2,FALSE))</f>
        <v/>
      </c>
      <c r="H41" s="239" t="s">
        <v>75</v>
      </c>
      <c r="I41" s="240"/>
      <c r="J41" s="240"/>
      <c r="K41" s="240"/>
      <c r="L41" s="241"/>
      <c r="M41" s="11"/>
    </row>
    <row r="42" spans="1:13" ht="17.100000000000001" customHeight="1" x14ac:dyDescent="0.15">
      <c r="A42" s="234"/>
      <c r="B42" s="10" t="str">
        <f>IF(A41="","",VLOOKUP(ASC(A41),'03_福山市上下水道局水道承認材料一覧'!$A$2:$N$1115,10,FALSE))</f>
        <v/>
      </c>
      <c r="C42" s="2"/>
      <c r="D42" s="236"/>
      <c r="E42" s="238"/>
      <c r="F42" s="243"/>
      <c r="G42" s="6" t="str">
        <f t="shared" ref="G42" si="50">ASC(LEFT(A41,3))</f>
        <v/>
      </c>
      <c r="H42" s="32" t="str">
        <f t="shared" ref="H42" si="51">ASC(MID(A41,4,1))</f>
        <v/>
      </c>
      <c r="I42" s="33" t="s">
        <v>74</v>
      </c>
      <c r="J42" s="131" t="str">
        <f t="shared" si="1"/>
        <v/>
      </c>
      <c r="K42" s="33" t="s">
        <v>74</v>
      </c>
      <c r="L42" s="35" t="str">
        <f t="shared" ref="L42" si="52">ASC(MID(A41,7,2))</f>
        <v/>
      </c>
      <c r="M42" s="5" t="str">
        <f>IF(A41="","",IF(VLOOKUP(ASC(A41),'03_福山市上下水道局水道承認材料一覧'!$A$2:$N$1127,14,FALSE)="",VLOOKUP(ASC(A41),'03_福山市上下水道局水道承認材料一覧'!$A$2:$N$1127,12,FALSE),VLOOKUP(ASC(A41),'03_福山市上下水道局水道承認材料一覧'!$A$2:$N$1127,12,FALSE)&amp;"，"&amp;VLOOKUP(ASC(A41),'03_福山市上下水道局水道承認材料一覧'!$A$2:$N$1127,14,FALSE)))</f>
        <v/>
      </c>
    </row>
    <row r="43" spans="1:13" ht="17.100000000000001" customHeight="1" x14ac:dyDescent="0.15">
      <c r="A43" s="233"/>
      <c r="B43" s="7" t="str">
        <f>IF(A43="","",VLOOKUP(ASC(A43),'03_福山市上下水道局水道承認材料一覧'!$A$2:$N$1115,9,FALSE))</f>
        <v/>
      </c>
      <c r="C43" s="12"/>
      <c r="D43" s="235" t="str">
        <f>IF(A43="","",VLOOKUP(ASC(A43),'03_福山市上下水道局水道承認材料一覧'!$A$2:$N$1115,13,FALSE))</f>
        <v/>
      </c>
      <c r="E43" s="237"/>
      <c r="F43" s="242"/>
      <c r="G43" s="5" t="str">
        <f>IF(A43="","",VLOOKUP(ASC(A43),'03_福山市上下水道局水道承認材料一覧'!$A$2:$N$1115,2,FALSE))</f>
        <v/>
      </c>
      <c r="H43" s="239" t="s">
        <v>75</v>
      </c>
      <c r="I43" s="240"/>
      <c r="J43" s="240"/>
      <c r="K43" s="240"/>
      <c r="L43" s="241"/>
      <c r="M43" s="11"/>
    </row>
    <row r="44" spans="1:13" ht="17.100000000000001" customHeight="1" x14ac:dyDescent="0.15">
      <c r="A44" s="234"/>
      <c r="B44" s="10" t="str">
        <f>IF(A43="","",VLOOKUP(ASC(A43),'03_福山市上下水道局水道承認材料一覧'!$A$2:$N$1115,10,FALSE))</f>
        <v/>
      </c>
      <c r="C44" s="2"/>
      <c r="D44" s="236"/>
      <c r="E44" s="238"/>
      <c r="F44" s="243"/>
      <c r="G44" s="6" t="str">
        <f t="shared" ref="G44" si="53">ASC(LEFT(A43,3))</f>
        <v/>
      </c>
      <c r="H44" s="32" t="str">
        <f t="shared" ref="H44" si="54">ASC(MID(A43,4,1))</f>
        <v/>
      </c>
      <c r="I44" s="33" t="s">
        <v>74</v>
      </c>
      <c r="J44" s="131" t="str">
        <f t="shared" si="1"/>
        <v/>
      </c>
      <c r="K44" s="33" t="s">
        <v>74</v>
      </c>
      <c r="L44" s="35" t="str">
        <f t="shared" ref="L44" si="55">ASC(MID(A43,7,2))</f>
        <v/>
      </c>
      <c r="M44" s="5" t="str">
        <f>IF(A43="","",IF(VLOOKUP(ASC(A43),'03_福山市上下水道局水道承認材料一覧'!$A$2:$N$1127,14,FALSE)="",VLOOKUP(ASC(A43),'03_福山市上下水道局水道承認材料一覧'!$A$2:$N$1127,12,FALSE),VLOOKUP(ASC(A43),'03_福山市上下水道局水道承認材料一覧'!$A$2:$N$1127,12,FALSE)&amp;"，"&amp;VLOOKUP(ASC(A43),'03_福山市上下水道局水道承認材料一覧'!$A$2:$N$1127,14,FALSE)))</f>
        <v/>
      </c>
    </row>
    <row r="45" spans="1:13" ht="17.100000000000001" customHeight="1" x14ac:dyDescent="0.15">
      <c r="A45" s="233"/>
      <c r="B45" s="7" t="str">
        <f>IF(A45="","",VLOOKUP(ASC(A45),'03_福山市上下水道局水道承認材料一覧'!$A$2:$N$1115,9,FALSE))</f>
        <v/>
      </c>
      <c r="C45" s="12"/>
      <c r="D45" s="235" t="str">
        <f>IF(A45="","",VLOOKUP(ASC(A45),'03_福山市上下水道局水道承認材料一覧'!$A$2:$N$1115,13,FALSE))</f>
        <v/>
      </c>
      <c r="E45" s="237"/>
      <c r="F45" s="242"/>
      <c r="G45" s="5" t="str">
        <f>IF(A45="","",VLOOKUP(ASC(A45),'03_福山市上下水道局水道承認材料一覧'!$A$2:$N$1115,2,FALSE))</f>
        <v/>
      </c>
      <c r="H45" s="239" t="s">
        <v>75</v>
      </c>
      <c r="I45" s="240"/>
      <c r="J45" s="240"/>
      <c r="K45" s="240"/>
      <c r="L45" s="241"/>
      <c r="M45" s="11"/>
    </row>
    <row r="46" spans="1:13" ht="17.100000000000001" customHeight="1" x14ac:dyDescent="0.15">
      <c r="A46" s="234"/>
      <c r="B46" s="10" t="str">
        <f>IF(A45="","",VLOOKUP(ASC(A45),'03_福山市上下水道局水道承認材料一覧'!$A$2:$N$1115,10,FALSE))</f>
        <v/>
      </c>
      <c r="C46" s="2"/>
      <c r="D46" s="236"/>
      <c r="E46" s="238"/>
      <c r="F46" s="243"/>
      <c r="G46" s="6" t="str">
        <f t="shared" ref="G46" si="56">ASC(LEFT(A45,3))</f>
        <v/>
      </c>
      <c r="H46" s="32" t="str">
        <f t="shared" ref="H46" si="57">ASC(MID(A45,4,1))</f>
        <v/>
      </c>
      <c r="I46" s="33" t="s">
        <v>74</v>
      </c>
      <c r="J46" s="131" t="str">
        <f t="shared" si="1"/>
        <v/>
      </c>
      <c r="K46" s="33" t="s">
        <v>74</v>
      </c>
      <c r="L46" s="35" t="str">
        <f t="shared" ref="L46" si="58">ASC(MID(A45,7,2))</f>
        <v/>
      </c>
      <c r="M46" s="5" t="str">
        <f>IF(A45="","",IF(VLOOKUP(ASC(A45),'03_福山市上下水道局水道承認材料一覧'!$A$2:$N$1127,14,FALSE)="",VLOOKUP(ASC(A45),'03_福山市上下水道局水道承認材料一覧'!$A$2:$N$1127,12,FALSE),VLOOKUP(ASC(A45),'03_福山市上下水道局水道承認材料一覧'!$A$2:$N$1127,12,FALSE)&amp;"，"&amp;VLOOKUP(ASC(A45),'03_福山市上下水道局水道承認材料一覧'!$A$2:$N$1127,14,FALSE)))</f>
        <v/>
      </c>
    </row>
    <row r="47" spans="1:13" ht="17.100000000000001" customHeight="1" x14ac:dyDescent="0.15">
      <c r="A47" s="233"/>
      <c r="B47" s="7" t="str">
        <f>IF(A47="","",VLOOKUP(ASC(A47),'03_福山市上下水道局水道承認材料一覧'!$A$2:$N$1115,9,FALSE))</f>
        <v/>
      </c>
      <c r="C47" s="12"/>
      <c r="D47" s="235" t="str">
        <f>IF(A47="","",VLOOKUP(ASC(A47),'03_福山市上下水道局水道承認材料一覧'!$A$2:$N$1115,13,FALSE))</f>
        <v/>
      </c>
      <c r="E47" s="237"/>
      <c r="F47" s="242"/>
      <c r="G47" s="5" t="str">
        <f>IF(A47="","",VLOOKUP(ASC(A47),'03_福山市上下水道局水道承認材料一覧'!$A$2:$N$1115,2,FALSE))</f>
        <v/>
      </c>
      <c r="H47" s="239" t="s">
        <v>75</v>
      </c>
      <c r="I47" s="240"/>
      <c r="J47" s="240"/>
      <c r="K47" s="240"/>
      <c r="L47" s="241"/>
      <c r="M47" s="11"/>
    </row>
    <row r="48" spans="1:13" ht="17.100000000000001" customHeight="1" x14ac:dyDescent="0.15">
      <c r="A48" s="234"/>
      <c r="B48" s="10" t="str">
        <f>IF(A47="","",VLOOKUP(ASC(A47),'03_福山市上下水道局水道承認材料一覧'!$A$2:$N$1115,10,FALSE))</f>
        <v/>
      </c>
      <c r="C48" s="2"/>
      <c r="D48" s="236"/>
      <c r="E48" s="238"/>
      <c r="F48" s="243"/>
      <c r="G48" s="6" t="str">
        <f t="shared" ref="G48" si="59">ASC(LEFT(A47,3))</f>
        <v/>
      </c>
      <c r="H48" s="32" t="str">
        <f t="shared" ref="H48" si="60">ASC(MID(A47,4,1))</f>
        <v/>
      </c>
      <c r="I48" s="33" t="s">
        <v>74</v>
      </c>
      <c r="J48" s="131" t="str">
        <f t="shared" si="1"/>
        <v/>
      </c>
      <c r="K48" s="33" t="s">
        <v>74</v>
      </c>
      <c r="L48" s="35" t="str">
        <f t="shared" ref="L48" si="61">ASC(MID(A47,7,2))</f>
        <v/>
      </c>
      <c r="M48" s="5" t="str">
        <f>IF(A47="","",IF(VLOOKUP(ASC(A47),'03_福山市上下水道局水道承認材料一覧'!$A$2:$N$1127,14,FALSE)="",VLOOKUP(ASC(A47),'03_福山市上下水道局水道承認材料一覧'!$A$2:$N$1127,12,FALSE),VLOOKUP(ASC(A47),'03_福山市上下水道局水道承認材料一覧'!$A$2:$N$1127,12,FALSE)&amp;"，"&amp;VLOOKUP(ASC(A47),'03_福山市上下水道局水道承認材料一覧'!$A$2:$N$1127,14,FALSE)))</f>
        <v/>
      </c>
    </row>
    <row r="49" spans="1:13" ht="17.100000000000001" customHeight="1" x14ac:dyDescent="0.15">
      <c r="A49" s="233"/>
      <c r="B49" s="7" t="str">
        <f>IF(A49="","",VLOOKUP(ASC(A49),'03_福山市上下水道局水道承認材料一覧'!$A$2:$N$1115,9,FALSE))</f>
        <v/>
      </c>
      <c r="C49" s="12"/>
      <c r="D49" s="235" t="str">
        <f>IF(A49="","",VLOOKUP(ASC(A49),'03_福山市上下水道局水道承認材料一覧'!$A$2:$N$1115,13,FALSE))</f>
        <v/>
      </c>
      <c r="E49" s="237"/>
      <c r="F49" s="242"/>
      <c r="G49" s="5" t="str">
        <f>IF(A49="","",VLOOKUP(ASC(A49),'03_福山市上下水道局水道承認材料一覧'!$A$2:$N$1115,2,FALSE))</f>
        <v/>
      </c>
      <c r="H49" s="239" t="s">
        <v>75</v>
      </c>
      <c r="I49" s="240"/>
      <c r="J49" s="240"/>
      <c r="K49" s="240"/>
      <c r="L49" s="241"/>
      <c r="M49" s="11"/>
    </row>
    <row r="50" spans="1:13" ht="17.100000000000001" customHeight="1" x14ac:dyDescent="0.15">
      <c r="A50" s="234"/>
      <c r="B50" s="10" t="str">
        <f>IF(A49="","",VLOOKUP(ASC(A49),'03_福山市上下水道局水道承認材料一覧'!$A$2:$N$1115,10,FALSE))</f>
        <v/>
      </c>
      <c r="C50" s="2"/>
      <c r="D50" s="236"/>
      <c r="E50" s="238"/>
      <c r="F50" s="243"/>
      <c r="G50" s="6" t="str">
        <f t="shared" ref="G50" si="62">ASC(LEFT(A49,3))</f>
        <v/>
      </c>
      <c r="H50" s="32" t="str">
        <f t="shared" ref="H50" si="63">ASC(MID(A49,4,1))</f>
        <v/>
      </c>
      <c r="I50" s="33" t="s">
        <v>74</v>
      </c>
      <c r="J50" s="131" t="str">
        <f t="shared" si="1"/>
        <v/>
      </c>
      <c r="K50" s="33" t="s">
        <v>74</v>
      </c>
      <c r="L50" s="35" t="str">
        <f t="shared" ref="L50" si="64">ASC(MID(A49,7,2))</f>
        <v/>
      </c>
      <c r="M50" s="5" t="str">
        <f>IF(A49="","",IF(VLOOKUP(ASC(A49),'03_福山市上下水道局水道承認材料一覧'!$A$2:$N$1127,14,FALSE)="",VLOOKUP(ASC(A49),'03_福山市上下水道局水道承認材料一覧'!$A$2:$N$1127,12,FALSE),VLOOKUP(ASC(A49),'03_福山市上下水道局水道承認材料一覧'!$A$2:$N$1127,12,FALSE)&amp;"，"&amp;VLOOKUP(ASC(A49),'03_福山市上下水道局水道承認材料一覧'!$A$2:$N$1127,14,FALSE)))</f>
        <v/>
      </c>
    </row>
    <row r="51" spans="1:13" ht="17.100000000000001" customHeight="1" x14ac:dyDescent="0.15">
      <c r="A51" s="233"/>
      <c r="B51" s="7" t="str">
        <f>IF(A51="","",VLOOKUP(ASC(A51),'03_福山市上下水道局水道承認材料一覧'!$A$2:$N$1115,9,FALSE))</f>
        <v/>
      </c>
      <c r="C51" s="12"/>
      <c r="D51" s="235" t="str">
        <f>IF(A51="","",VLOOKUP(ASC(A51),'03_福山市上下水道局水道承認材料一覧'!$A$2:$N$1115,13,FALSE))</f>
        <v/>
      </c>
      <c r="E51" s="237"/>
      <c r="F51" s="242"/>
      <c r="G51" s="5" t="str">
        <f>IF(A51="","",VLOOKUP(ASC(A51),'03_福山市上下水道局水道承認材料一覧'!$A$2:$N$1115,2,FALSE))</f>
        <v/>
      </c>
      <c r="H51" s="239" t="s">
        <v>75</v>
      </c>
      <c r="I51" s="240"/>
      <c r="J51" s="240"/>
      <c r="K51" s="240"/>
      <c r="L51" s="241"/>
      <c r="M51" s="11"/>
    </row>
    <row r="52" spans="1:13" ht="17.100000000000001" customHeight="1" x14ac:dyDescent="0.15">
      <c r="A52" s="234"/>
      <c r="B52" s="10" t="str">
        <f>IF(A51="","",VLOOKUP(ASC(A51),'03_福山市上下水道局水道承認材料一覧'!$A$2:$N$1115,10,FALSE))</f>
        <v/>
      </c>
      <c r="C52" s="2"/>
      <c r="D52" s="236"/>
      <c r="E52" s="238"/>
      <c r="F52" s="243"/>
      <c r="G52" s="6" t="str">
        <f t="shared" ref="G52" si="65">ASC(LEFT(A51,3))</f>
        <v/>
      </c>
      <c r="H52" s="32" t="str">
        <f t="shared" ref="H52" si="66">ASC(MID(A51,4,1))</f>
        <v/>
      </c>
      <c r="I52" s="33" t="s">
        <v>74</v>
      </c>
      <c r="J52" s="131" t="str">
        <f t="shared" si="1"/>
        <v/>
      </c>
      <c r="K52" s="33" t="s">
        <v>74</v>
      </c>
      <c r="L52" s="35" t="str">
        <f t="shared" ref="L52" si="67">ASC(MID(A51,7,2))</f>
        <v/>
      </c>
      <c r="M52" s="5" t="str">
        <f>IF(A51="","",IF(VLOOKUP(ASC(A51),'03_福山市上下水道局水道承認材料一覧'!$A$2:$N$1127,14,FALSE)="",VLOOKUP(ASC(A51),'03_福山市上下水道局水道承認材料一覧'!$A$2:$N$1127,12,FALSE),VLOOKUP(ASC(A51),'03_福山市上下水道局水道承認材料一覧'!$A$2:$N$1127,12,FALSE)&amp;"，"&amp;VLOOKUP(ASC(A51),'03_福山市上下水道局水道承認材料一覧'!$A$2:$N$1127,14,FALSE)))</f>
        <v/>
      </c>
    </row>
    <row r="53" spans="1:13" ht="17.100000000000001" customHeight="1" x14ac:dyDescent="0.15">
      <c r="A53" s="233"/>
      <c r="B53" s="7" t="str">
        <f>IF(A53="","",VLOOKUP(ASC(A53),'03_福山市上下水道局水道承認材料一覧'!$A$2:$N$1115,9,FALSE))</f>
        <v/>
      </c>
      <c r="C53" s="12"/>
      <c r="D53" s="235" t="str">
        <f>IF(A53="","",VLOOKUP(ASC(A53),'03_福山市上下水道局水道承認材料一覧'!$A$2:$N$1115,13,FALSE))</f>
        <v/>
      </c>
      <c r="E53" s="237"/>
      <c r="F53" s="242"/>
      <c r="G53" s="5" t="str">
        <f>IF(A53="","",VLOOKUP(ASC(A53),'03_福山市上下水道局水道承認材料一覧'!$A$2:$N$1115,2,FALSE))</f>
        <v/>
      </c>
      <c r="H53" s="239" t="s">
        <v>75</v>
      </c>
      <c r="I53" s="240"/>
      <c r="J53" s="240"/>
      <c r="K53" s="240"/>
      <c r="L53" s="241"/>
      <c r="M53" s="11"/>
    </row>
    <row r="54" spans="1:13" ht="17.100000000000001" customHeight="1" x14ac:dyDescent="0.15">
      <c r="A54" s="234"/>
      <c r="B54" s="10" t="str">
        <f>IF(A53="","",VLOOKUP(ASC(A53),'03_福山市上下水道局水道承認材料一覧'!$A$2:$N$1115,10,FALSE))</f>
        <v/>
      </c>
      <c r="C54" s="2"/>
      <c r="D54" s="236"/>
      <c r="E54" s="238"/>
      <c r="F54" s="243"/>
      <c r="G54" s="6" t="str">
        <f t="shared" ref="G54" si="68">ASC(LEFT(A53,3))</f>
        <v/>
      </c>
      <c r="H54" s="32" t="str">
        <f t="shared" ref="H54" si="69">ASC(MID(A53,4,1))</f>
        <v/>
      </c>
      <c r="I54" s="33" t="s">
        <v>74</v>
      </c>
      <c r="J54" s="131" t="str">
        <f t="shared" si="1"/>
        <v/>
      </c>
      <c r="K54" s="33" t="s">
        <v>74</v>
      </c>
      <c r="L54" s="35" t="str">
        <f t="shared" ref="L54" si="70">ASC(MID(A53,7,2))</f>
        <v/>
      </c>
      <c r="M54" s="5" t="str">
        <f>IF(A53="","",IF(VLOOKUP(ASC(A53),'03_福山市上下水道局水道承認材料一覧'!$A$2:$N$1127,14,FALSE)="",VLOOKUP(ASC(A53),'03_福山市上下水道局水道承認材料一覧'!$A$2:$N$1127,12,FALSE),VLOOKUP(ASC(A53),'03_福山市上下水道局水道承認材料一覧'!$A$2:$N$1127,12,FALSE)&amp;"，"&amp;VLOOKUP(ASC(A53),'03_福山市上下水道局水道承認材料一覧'!$A$2:$N$1127,14,FALSE)))</f>
        <v/>
      </c>
    </row>
    <row r="55" spans="1:13" ht="17.100000000000001" customHeight="1" x14ac:dyDescent="0.15">
      <c r="A55" s="233"/>
      <c r="B55" s="7" t="str">
        <f>IF(A55="","",VLOOKUP(ASC(A55),'03_福山市上下水道局水道承認材料一覧'!$A$2:$N$1115,9,FALSE))</f>
        <v/>
      </c>
      <c r="C55" s="12"/>
      <c r="D55" s="235" t="str">
        <f>IF(A55="","",VLOOKUP(ASC(A55),'03_福山市上下水道局水道承認材料一覧'!$A$2:$N$1115,13,FALSE))</f>
        <v/>
      </c>
      <c r="E55" s="237"/>
      <c r="F55" s="242"/>
      <c r="G55" s="5" t="str">
        <f>IF(A55="","",VLOOKUP(ASC(A55),'03_福山市上下水道局水道承認材料一覧'!$A$2:$N$1115,2,FALSE))</f>
        <v/>
      </c>
      <c r="H55" s="239" t="s">
        <v>75</v>
      </c>
      <c r="I55" s="240"/>
      <c r="J55" s="240"/>
      <c r="K55" s="240"/>
      <c r="L55" s="241"/>
      <c r="M55" s="11"/>
    </row>
    <row r="56" spans="1:13" ht="17.100000000000001" customHeight="1" x14ac:dyDescent="0.15">
      <c r="A56" s="234"/>
      <c r="B56" s="10" t="str">
        <f>IF(A55="","",VLOOKUP(ASC(A55),'03_福山市上下水道局水道承認材料一覧'!$A$2:$N$1115,10,FALSE))</f>
        <v/>
      </c>
      <c r="C56" s="2"/>
      <c r="D56" s="236"/>
      <c r="E56" s="238"/>
      <c r="F56" s="243"/>
      <c r="G56" s="6" t="str">
        <f t="shared" ref="G56" si="71">ASC(LEFT(A55,3))</f>
        <v/>
      </c>
      <c r="H56" s="32" t="str">
        <f t="shared" ref="H56" si="72">ASC(MID(A55,4,1))</f>
        <v/>
      </c>
      <c r="I56" s="33" t="s">
        <v>74</v>
      </c>
      <c r="J56" s="131" t="str">
        <f t="shared" si="1"/>
        <v/>
      </c>
      <c r="K56" s="33" t="s">
        <v>74</v>
      </c>
      <c r="L56" s="35" t="str">
        <f t="shared" ref="L56" si="73">ASC(MID(A55,7,2))</f>
        <v/>
      </c>
      <c r="M56" s="5" t="str">
        <f>IF(A55="","",IF(VLOOKUP(ASC(A55),'03_福山市上下水道局水道承認材料一覧'!$A$2:$N$1127,14,FALSE)="",VLOOKUP(ASC(A55),'03_福山市上下水道局水道承認材料一覧'!$A$2:$N$1127,12,FALSE),VLOOKUP(ASC(A55),'03_福山市上下水道局水道承認材料一覧'!$A$2:$N$1127,12,FALSE)&amp;"，"&amp;VLOOKUP(ASC(A55),'03_福山市上下水道局水道承認材料一覧'!$A$2:$N$1127,14,FALSE)))</f>
        <v/>
      </c>
    </row>
    <row r="57" spans="1:13" ht="17.100000000000001" customHeight="1" x14ac:dyDescent="0.15">
      <c r="A57" s="233"/>
      <c r="B57" s="7" t="str">
        <f>IF(A57="","",VLOOKUP(ASC(A57),'03_福山市上下水道局水道承認材料一覧'!$A$2:$N$1115,9,FALSE))</f>
        <v/>
      </c>
      <c r="C57" s="12"/>
      <c r="D57" s="235" t="str">
        <f>IF(A57="","",VLOOKUP(ASC(A57),'03_福山市上下水道局水道承認材料一覧'!$A$2:$N$1115,13,FALSE))</f>
        <v/>
      </c>
      <c r="E57" s="237"/>
      <c r="F57" s="242"/>
      <c r="G57" s="5" t="str">
        <f>IF(A57="","",VLOOKUP(ASC(A57),'03_福山市上下水道局水道承認材料一覧'!$A$2:$N$1115,2,FALSE))</f>
        <v/>
      </c>
      <c r="H57" s="239" t="s">
        <v>75</v>
      </c>
      <c r="I57" s="240"/>
      <c r="J57" s="240"/>
      <c r="K57" s="240"/>
      <c r="L57" s="241"/>
      <c r="M57" s="11"/>
    </row>
    <row r="58" spans="1:13" ht="17.100000000000001" customHeight="1" x14ac:dyDescent="0.15">
      <c r="A58" s="234"/>
      <c r="B58" s="10" t="str">
        <f>IF(A57="","",VLOOKUP(ASC(A57),'03_福山市上下水道局水道承認材料一覧'!$A$2:$N$1115,10,FALSE))</f>
        <v/>
      </c>
      <c r="C58" s="2"/>
      <c r="D58" s="236"/>
      <c r="E58" s="238"/>
      <c r="F58" s="243"/>
      <c r="G58" s="6" t="str">
        <f t="shared" ref="G58" si="74">ASC(LEFT(A57,3))</f>
        <v/>
      </c>
      <c r="H58" s="32" t="str">
        <f t="shared" ref="H58" si="75">ASC(MID(A57,4,1))</f>
        <v/>
      </c>
      <c r="I58" s="33" t="s">
        <v>74</v>
      </c>
      <c r="J58" s="131" t="str">
        <f t="shared" si="1"/>
        <v/>
      </c>
      <c r="K58" s="33" t="s">
        <v>74</v>
      </c>
      <c r="L58" s="35" t="str">
        <f t="shared" ref="L58" si="76">ASC(MID(A57,7,2))</f>
        <v/>
      </c>
      <c r="M58" s="5" t="str">
        <f>IF(A57="","",IF(VLOOKUP(ASC(A57),'03_福山市上下水道局水道承認材料一覧'!$A$2:$N$1127,14,FALSE)="",VLOOKUP(ASC(A57),'03_福山市上下水道局水道承認材料一覧'!$A$2:$N$1127,12,FALSE),VLOOKUP(ASC(A57),'03_福山市上下水道局水道承認材料一覧'!$A$2:$N$1127,12,FALSE)&amp;"，"&amp;VLOOKUP(ASC(A57),'03_福山市上下水道局水道承認材料一覧'!$A$2:$N$1127,14,FALSE)))</f>
        <v/>
      </c>
    </row>
    <row r="59" spans="1:13" ht="17.100000000000001" customHeight="1" x14ac:dyDescent="0.15">
      <c r="A59" s="233"/>
      <c r="B59" s="7" t="str">
        <f>IF(A59="","",VLOOKUP(ASC(A59),'03_福山市上下水道局水道承認材料一覧'!$A$2:$N$1115,9,FALSE))</f>
        <v/>
      </c>
      <c r="C59" s="12"/>
      <c r="D59" s="235" t="str">
        <f>IF(A59="","",VLOOKUP(ASC(A59),'03_福山市上下水道局水道承認材料一覧'!$A$2:$N$1115,13,FALSE))</f>
        <v/>
      </c>
      <c r="E59" s="237"/>
      <c r="F59" s="242"/>
      <c r="G59" s="5" t="str">
        <f>IF(A59="","",VLOOKUP(ASC(A59),'03_福山市上下水道局水道承認材料一覧'!$A$2:$N$1115,2,FALSE))</f>
        <v/>
      </c>
      <c r="H59" s="239" t="s">
        <v>75</v>
      </c>
      <c r="I59" s="240"/>
      <c r="J59" s="240"/>
      <c r="K59" s="240"/>
      <c r="L59" s="241"/>
      <c r="M59" s="11"/>
    </row>
    <row r="60" spans="1:13" ht="17.100000000000001" customHeight="1" x14ac:dyDescent="0.15">
      <c r="A60" s="234"/>
      <c r="B60" s="10" t="str">
        <f>IF(A59="","",VLOOKUP(ASC(A59),'03_福山市上下水道局水道承認材料一覧'!$A$2:$N$1115,10,FALSE))</f>
        <v/>
      </c>
      <c r="C60" s="2"/>
      <c r="D60" s="236"/>
      <c r="E60" s="238"/>
      <c r="F60" s="243"/>
      <c r="G60" s="6" t="str">
        <f t="shared" ref="G60" si="77">ASC(LEFT(A59,3))</f>
        <v/>
      </c>
      <c r="H60" s="32" t="str">
        <f t="shared" ref="H60" si="78">ASC(MID(A59,4,1))</f>
        <v/>
      </c>
      <c r="I60" s="33" t="s">
        <v>74</v>
      </c>
      <c r="J60" s="131" t="str">
        <f t="shared" si="1"/>
        <v/>
      </c>
      <c r="K60" s="33" t="s">
        <v>74</v>
      </c>
      <c r="L60" s="35" t="str">
        <f t="shared" ref="L60" si="79">ASC(MID(A59,7,2))</f>
        <v/>
      </c>
      <c r="M60" s="5" t="str">
        <f>IF(A59="","",IF(VLOOKUP(ASC(A59),'03_福山市上下水道局水道承認材料一覧'!$A$2:$N$1127,14,FALSE)="",VLOOKUP(ASC(A59),'03_福山市上下水道局水道承認材料一覧'!$A$2:$N$1127,12,FALSE),VLOOKUP(ASC(A59),'03_福山市上下水道局水道承認材料一覧'!$A$2:$N$1127,12,FALSE)&amp;"，"&amp;VLOOKUP(ASC(A59),'03_福山市上下水道局水道承認材料一覧'!$A$2:$N$1127,14,FALSE)))</f>
        <v/>
      </c>
    </row>
    <row r="61" spans="1:13" ht="17.100000000000001" customHeight="1" x14ac:dyDescent="0.15">
      <c r="A61" s="233"/>
      <c r="B61" s="7" t="str">
        <f>IF(A61="","",VLOOKUP(ASC(A61),'03_福山市上下水道局水道承認材料一覧'!$A$2:$N$1115,9,FALSE))</f>
        <v/>
      </c>
      <c r="C61" s="12"/>
      <c r="D61" s="235" t="str">
        <f>IF(A61="","",VLOOKUP(ASC(A61),'03_福山市上下水道局水道承認材料一覧'!$A$2:$N$1115,13,FALSE))</f>
        <v/>
      </c>
      <c r="E61" s="237"/>
      <c r="F61" s="242"/>
      <c r="G61" s="5" t="str">
        <f>IF(A61="","",VLOOKUP(ASC(A61),'03_福山市上下水道局水道承認材料一覧'!$A$2:$N$1115,2,FALSE))</f>
        <v/>
      </c>
      <c r="H61" s="239" t="s">
        <v>75</v>
      </c>
      <c r="I61" s="240"/>
      <c r="J61" s="240"/>
      <c r="K61" s="240"/>
      <c r="L61" s="241"/>
      <c r="M61" s="11"/>
    </row>
    <row r="62" spans="1:13" ht="17.100000000000001" customHeight="1" x14ac:dyDescent="0.15">
      <c r="A62" s="234"/>
      <c r="B62" s="10" t="str">
        <f>IF(A61="","",VLOOKUP(ASC(A61),'03_福山市上下水道局水道承認材料一覧'!$A$2:$N$1115,10,FALSE))</f>
        <v/>
      </c>
      <c r="C62" s="2"/>
      <c r="D62" s="236"/>
      <c r="E62" s="238"/>
      <c r="F62" s="243"/>
      <c r="G62" s="6" t="str">
        <f t="shared" ref="G62" si="80">ASC(LEFT(A61,3))</f>
        <v/>
      </c>
      <c r="H62" s="32" t="str">
        <f t="shared" ref="H62" si="81">ASC(MID(A61,4,1))</f>
        <v/>
      </c>
      <c r="I62" s="33" t="s">
        <v>74</v>
      </c>
      <c r="J62" s="131" t="str">
        <f t="shared" si="1"/>
        <v/>
      </c>
      <c r="K62" s="33" t="s">
        <v>74</v>
      </c>
      <c r="L62" s="35" t="str">
        <f t="shared" ref="L62" si="82">ASC(MID(A61,7,2))</f>
        <v/>
      </c>
      <c r="M62" s="5" t="str">
        <f>IF(A61="","",IF(VLOOKUP(ASC(A61),'03_福山市上下水道局水道承認材料一覧'!$A$2:$N$1127,14,FALSE)="",VLOOKUP(ASC(A61),'03_福山市上下水道局水道承認材料一覧'!$A$2:$N$1127,12,FALSE),VLOOKUP(ASC(A61),'03_福山市上下水道局水道承認材料一覧'!$A$2:$N$1127,12,FALSE)&amp;"，"&amp;VLOOKUP(ASC(A61),'03_福山市上下水道局水道承認材料一覧'!$A$2:$N$1127,14,FALSE)))</f>
        <v/>
      </c>
    </row>
    <row r="63" spans="1:13" ht="17.100000000000001" customHeight="1" x14ac:dyDescent="0.15">
      <c r="A63" s="233"/>
      <c r="B63" s="7" t="str">
        <f>IF(A63="","",VLOOKUP(ASC(A63),'03_福山市上下水道局水道承認材料一覧'!$A$2:$N$1115,9,FALSE))</f>
        <v/>
      </c>
      <c r="C63" s="12"/>
      <c r="D63" s="235" t="str">
        <f>IF(A63="","",VLOOKUP(ASC(A63),'03_福山市上下水道局水道承認材料一覧'!$A$2:$N$1115,13,FALSE))</f>
        <v/>
      </c>
      <c r="E63" s="237"/>
      <c r="F63" s="242"/>
      <c r="G63" s="5" t="str">
        <f>IF(A63="","",VLOOKUP(ASC(A63),'03_福山市上下水道局水道承認材料一覧'!$A$2:$N$1115,2,FALSE))</f>
        <v/>
      </c>
      <c r="H63" s="239" t="s">
        <v>75</v>
      </c>
      <c r="I63" s="240"/>
      <c r="J63" s="240"/>
      <c r="K63" s="240"/>
      <c r="L63" s="241"/>
      <c r="M63" s="11"/>
    </row>
    <row r="64" spans="1:13" ht="17.100000000000001" customHeight="1" x14ac:dyDescent="0.15">
      <c r="A64" s="234"/>
      <c r="B64" s="10" t="str">
        <f>IF(A63="","",VLOOKUP(ASC(A63),'03_福山市上下水道局水道承認材料一覧'!$A$2:$N$1115,10,FALSE))</f>
        <v/>
      </c>
      <c r="C64" s="2"/>
      <c r="D64" s="236"/>
      <c r="E64" s="238"/>
      <c r="F64" s="243"/>
      <c r="G64" s="6" t="str">
        <f t="shared" ref="G64" si="83">ASC(LEFT(A63,3))</f>
        <v/>
      </c>
      <c r="H64" s="32" t="str">
        <f t="shared" ref="H64" si="84">ASC(MID(A63,4,1))</f>
        <v/>
      </c>
      <c r="I64" s="33" t="s">
        <v>74</v>
      </c>
      <c r="J64" s="131" t="str">
        <f t="shared" si="1"/>
        <v/>
      </c>
      <c r="K64" s="33" t="s">
        <v>74</v>
      </c>
      <c r="L64" s="35" t="str">
        <f t="shared" ref="L64" si="85">ASC(MID(A63,7,2))</f>
        <v/>
      </c>
      <c r="M64" s="5" t="str">
        <f>IF(A63="","",IF(VLOOKUP(ASC(A63),'03_福山市上下水道局水道承認材料一覧'!$A$2:$N$1127,14,FALSE)="",VLOOKUP(ASC(A63),'03_福山市上下水道局水道承認材料一覧'!$A$2:$N$1127,12,FALSE),VLOOKUP(ASC(A63),'03_福山市上下水道局水道承認材料一覧'!$A$2:$N$1127,12,FALSE)&amp;"，"&amp;VLOOKUP(ASC(A63),'03_福山市上下水道局水道承認材料一覧'!$A$2:$N$1127,14,FALSE)))</f>
        <v/>
      </c>
    </row>
    <row r="65" spans="1:13" ht="17.100000000000001" customHeight="1" x14ac:dyDescent="0.15">
      <c r="A65" s="233"/>
      <c r="B65" s="7" t="str">
        <f>IF(A65="","",VLOOKUP(ASC(A65),'03_福山市上下水道局水道承認材料一覧'!$A$2:$N$1115,9,FALSE))</f>
        <v/>
      </c>
      <c r="C65" s="12"/>
      <c r="D65" s="235" t="str">
        <f>IF(A65="","",VLOOKUP(ASC(A65),'03_福山市上下水道局水道承認材料一覧'!$A$2:$N$1115,13,FALSE))</f>
        <v/>
      </c>
      <c r="E65" s="237"/>
      <c r="F65" s="242"/>
      <c r="G65" s="5" t="str">
        <f>IF(A65="","",VLOOKUP(ASC(A65),'03_福山市上下水道局水道承認材料一覧'!$A$2:$N$1115,2,FALSE))</f>
        <v/>
      </c>
      <c r="H65" s="239" t="s">
        <v>75</v>
      </c>
      <c r="I65" s="240"/>
      <c r="J65" s="240"/>
      <c r="K65" s="240"/>
      <c r="L65" s="241"/>
      <c r="M65" s="11"/>
    </row>
    <row r="66" spans="1:13" ht="17.100000000000001" customHeight="1" x14ac:dyDescent="0.15">
      <c r="A66" s="234"/>
      <c r="B66" s="10" t="str">
        <f>IF(A65="","",VLOOKUP(ASC(A65),'03_福山市上下水道局水道承認材料一覧'!$A$2:$N$1115,10,FALSE))</f>
        <v/>
      </c>
      <c r="C66" s="2"/>
      <c r="D66" s="236"/>
      <c r="E66" s="238"/>
      <c r="F66" s="243"/>
      <c r="G66" s="6" t="str">
        <f t="shared" ref="G66" si="86">ASC(LEFT(A65,3))</f>
        <v/>
      </c>
      <c r="H66" s="32" t="str">
        <f t="shared" ref="H66" si="87">ASC(MID(A65,4,1))</f>
        <v/>
      </c>
      <c r="I66" s="33" t="s">
        <v>74</v>
      </c>
      <c r="J66" s="131" t="str">
        <f t="shared" si="1"/>
        <v/>
      </c>
      <c r="K66" s="33" t="s">
        <v>74</v>
      </c>
      <c r="L66" s="35" t="str">
        <f t="shared" ref="L66" si="88">ASC(MID(A65,7,2))</f>
        <v/>
      </c>
      <c r="M66" s="5" t="str">
        <f>IF(A65="","",IF(VLOOKUP(ASC(A65),'03_福山市上下水道局水道承認材料一覧'!$A$2:$N$1127,14,FALSE)="",VLOOKUP(ASC(A65),'03_福山市上下水道局水道承認材料一覧'!$A$2:$N$1127,12,FALSE),VLOOKUP(ASC(A65),'03_福山市上下水道局水道承認材料一覧'!$A$2:$N$1127,12,FALSE)&amp;"，"&amp;VLOOKUP(ASC(A65),'03_福山市上下水道局水道承認材料一覧'!$A$2:$N$1127,14,FALSE)))</f>
        <v/>
      </c>
    </row>
    <row r="67" spans="1:13" ht="17.100000000000001" customHeight="1" x14ac:dyDescent="0.15">
      <c r="A67" s="233"/>
      <c r="B67" s="7" t="str">
        <f>IF(A67="","",VLOOKUP(ASC(A67),'03_福山市上下水道局水道承認材料一覧'!$A$2:$N$1115,9,FALSE))</f>
        <v/>
      </c>
      <c r="C67" s="12"/>
      <c r="D67" s="235" t="str">
        <f>IF(A67="","",VLOOKUP(ASC(A67),'03_福山市上下水道局水道承認材料一覧'!$A$2:$N$1115,13,FALSE))</f>
        <v/>
      </c>
      <c r="E67" s="237"/>
      <c r="F67" s="242"/>
      <c r="G67" s="5" t="str">
        <f>IF(A67="","",VLOOKUP(ASC(A67),'03_福山市上下水道局水道承認材料一覧'!$A$2:$N$1115,2,FALSE))</f>
        <v/>
      </c>
      <c r="H67" s="239" t="s">
        <v>75</v>
      </c>
      <c r="I67" s="240"/>
      <c r="J67" s="240"/>
      <c r="K67" s="240"/>
      <c r="L67" s="241"/>
      <c r="M67" s="11"/>
    </row>
    <row r="68" spans="1:13" ht="17.100000000000001" customHeight="1" x14ac:dyDescent="0.15">
      <c r="A68" s="234"/>
      <c r="B68" s="10" t="str">
        <f>IF(A67="","",VLOOKUP(ASC(A67),'03_福山市上下水道局水道承認材料一覧'!$A$2:$N$1115,10,FALSE))</f>
        <v/>
      </c>
      <c r="C68" s="2"/>
      <c r="D68" s="236"/>
      <c r="E68" s="238"/>
      <c r="F68" s="243"/>
      <c r="G68" s="6" t="str">
        <f t="shared" ref="G68" si="89">ASC(LEFT(A67,3))</f>
        <v/>
      </c>
      <c r="H68" s="32" t="str">
        <f t="shared" ref="H68" si="90">ASC(MID(A67,4,1))</f>
        <v/>
      </c>
      <c r="I68" s="33" t="s">
        <v>74</v>
      </c>
      <c r="J68" s="131" t="str">
        <f t="shared" si="1"/>
        <v/>
      </c>
      <c r="K68" s="33" t="s">
        <v>74</v>
      </c>
      <c r="L68" s="35" t="str">
        <f t="shared" ref="L68" si="91">ASC(MID(A67,7,2))</f>
        <v/>
      </c>
      <c r="M68" s="5" t="str">
        <f>IF(A67="","",IF(VLOOKUP(ASC(A67),'03_福山市上下水道局水道承認材料一覧'!$A$2:$N$1127,14,FALSE)="",VLOOKUP(ASC(A67),'03_福山市上下水道局水道承認材料一覧'!$A$2:$N$1127,12,FALSE),VLOOKUP(ASC(A67),'03_福山市上下水道局水道承認材料一覧'!$A$2:$N$1127,12,FALSE)&amp;"，"&amp;VLOOKUP(ASC(A67),'03_福山市上下水道局水道承認材料一覧'!$A$2:$N$1127,14,FALSE)))</f>
        <v/>
      </c>
    </row>
    <row r="69" spans="1:13" ht="17.100000000000001" customHeight="1" x14ac:dyDescent="0.15">
      <c r="A69" s="233"/>
      <c r="B69" s="7" t="str">
        <f>IF(A69="","",VLOOKUP(ASC(A69),'03_福山市上下水道局水道承認材料一覧'!$A$2:$N$1115,9,FALSE))</f>
        <v/>
      </c>
      <c r="C69" s="12"/>
      <c r="D69" s="235" t="str">
        <f>IF(A69="","",VLOOKUP(ASC(A69),'03_福山市上下水道局水道承認材料一覧'!$A$2:$N$1115,13,FALSE))</f>
        <v/>
      </c>
      <c r="E69" s="237"/>
      <c r="F69" s="242"/>
      <c r="G69" s="5" t="str">
        <f>IF(A69="","",VLOOKUP(ASC(A69),'03_福山市上下水道局水道承認材料一覧'!$A$2:$N$1115,2,FALSE))</f>
        <v/>
      </c>
      <c r="H69" s="239" t="s">
        <v>75</v>
      </c>
      <c r="I69" s="240"/>
      <c r="J69" s="240"/>
      <c r="K69" s="240"/>
      <c r="L69" s="241"/>
      <c r="M69" s="11"/>
    </row>
    <row r="70" spans="1:13" ht="17.100000000000001" customHeight="1" x14ac:dyDescent="0.15">
      <c r="A70" s="234"/>
      <c r="B70" s="10" t="str">
        <f>IF(A69="","",VLOOKUP(ASC(A69),'03_福山市上下水道局水道承認材料一覧'!$A$2:$N$1115,10,FALSE))</f>
        <v/>
      </c>
      <c r="C70" s="2"/>
      <c r="D70" s="236"/>
      <c r="E70" s="238"/>
      <c r="F70" s="243"/>
      <c r="G70" s="6" t="str">
        <f t="shared" ref="G70" si="92">ASC(LEFT(A69,3))</f>
        <v/>
      </c>
      <c r="H70" s="32" t="str">
        <f t="shared" ref="H70" si="93">ASC(MID(A69,4,1))</f>
        <v/>
      </c>
      <c r="I70" s="33" t="s">
        <v>74</v>
      </c>
      <c r="J70" s="131" t="str">
        <f t="shared" si="1"/>
        <v/>
      </c>
      <c r="K70" s="33" t="s">
        <v>74</v>
      </c>
      <c r="L70" s="35" t="str">
        <f t="shared" ref="L70" si="94">ASC(MID(A69,7,2))</f>
        <v/>
      </c>
      <c r="M70" s="5" t="str">
        <f>IF(A69="","",IF(VLOOKUP(ASC(A69),'03_福山市上下水道局水道承認材料一覧'!$A$2:$N$1127,14,FALSE)="",VLOOKUP(ASC(A69),'03_福山市上下水道局水道承認材料一覧'!$A$2:$N$1127,12,FALSE),VLOOKUP(ASC(A69),'03_福山市上下水道局水道承認材料一覧'!$A$2:$N$1127,12,FALSE)&amp;"，"&amp;VLOOKUP(ASC(A69),'03_福山市上下水道局水道承認材料一覧'!$A$2:$N$1127,14,FALSE)))</f>
        <v/>
      </c>
    </row>
    <row r="71" spans="1:13" ht="17.100000000000001" customHeight="1" x14ac:dyDescent="0.15">
      <c r="A71" s="233"/>
      <c r="B71" s="7" t="str">
        <f>IF(A71="","",VLOOKUP(ASC(A71),'03_福山市上下水道局水道承認材料一覧'!$A$2:$N$1115,9,FALSE))</f>
        <v/>
      </c>
      <c r="C71" s="12"/>
      <c r="D71" s="235" t="str">
        <f>IF(A71="","",VLOOKUP(ASC(A71),'03_福山市上下水道局水道承認材料一覧'!$A$2:$N$1115,13,FALSE))</f>
        <v/>
      </c>
      <c r="E71" s="237"/>
      <c r="F71" s="242"/>
      <c r="G71" s="5" t="str">
        <f>IF(A71="","",VLOOKUP(ASC(A71),'03_福山市上下水道局水道承認材料一覧'!$A$2:$N$1115,2,FALSE))</f>
        <v/>
      </c>
      <c r="H71" s="239" t="s">
        <v>75</v>
      </c>
      <c r="I71" s="240"/>
      <c r="J71" s="240"/>
      <c r="K71" s="240"/>
      <c r="L71" s="241"/>
      <c r="M71" s="11"/>
    </row>
    <row r="72" spans="1:13" ht="17.100000000000001" customHeight="1" x14ac:dyDescent="0.15">
      <c r="A72" s="234"/>
      <c r="B72" s="10" t="str">
        <f>IF(A71="","",VLOOKUP(ASC(A71),'03_福山市上下水道局水道承認材料一覧'!$A$2:$N$1115,10,FALSE))</f>
        <v/>
      </c>
      <c r="C72" s="2"/>
      <c r="D72" s="236"/>
      <c r="E72" s="238"/>
      <c r="F72" s="243"/>
      <c r="G72" s="6" t="str">
        <f t="shared" ref="G72" si="95">ASC(LEFT(A71,3))</f>
        <v/>
      </c>
      <c r="H72" s="32" t="str">
        <f t="shared" ref="H72" si="96">ASC(MID(A71,4,1))</f>
        <v/>
      </c>
      <c r="I72" s="33" t="s">
        <v>74</v>
      </c>
      <c r="J72" s="131" t="str">
        <f t="shared" si="1"/>
        <v/>
      </c>
      <c r="K72" s="33" t="s">
        <v>74</v>
      </c>
      <c r="L72" s="35" t="str">
        <f t="shared" ref="L72" si="97">ASC(MID(A71,7,2))</f>
        <v/>
      </c>
      <c r="M72" s="5" t="str">
        <f>IF(A71="","",IF(VLOOKUP(ASC(A71),'03_福山市上下水道局水道承認材料一覧'!$A$2:$N$1127,14,FALSE)="",VLOOKUP(ASC(A71),'03_福山市上下水道局水道承認材料一覧'!$A$2:$N$1127,12,FALSE),VLOOKUP(ASC(A71),'03_福山市上下水道局水道承認材料一覧'!$A$2:$N$1127,12,FALSE)&amp;"，"&amp;VLOOKUP(ASC(A71),'03_福山市上下水道局水道承認材料一覧'!$A$2:$N$1127,14,FALSE)))</f>
        <v/>
      </c>
    </row>
    <row r="73" spans="1:13" ht="17.100000000000001" customHeight="1" x14ac:dyDescent="0.15">
      <c r="A73" s="233"/>
      <c r="B73" s="7" t="str">
        <f>IF(A73="","",VLOOKUP(ASC(A73),'03_福山市上下水道局水道承認材料一覧'!$A$2:$N$1115,9,FALSE))</f>
        <v/>
      </c>
      <c r="C73" s="12"/>
      <c r="D73" s="235" t="str">
        <f>IF(A73="","",VLOOKUP(ASC(A73),'03_福山市上下水道局水道承認材料一覧'!$A$2:$N$1115,13,FALSE))</f>
        <v/>
      </c>
      <c r="E73" s="237"/>
      <c r="F73" s="242"/>
      <c r="G73" s="5" t="str">
        <f>IF(A73="","",VLOOKUP(ASC(A73),'03_福山市上下水道局水道承認材料一覧'!$A$2:$N$1115,2,FALSE))</f>
        <v/>
      </c>
      <c r="H73" s="239" t="s">
        <v>75</v>
      </c>
      <c r="I73" s="240"/>
      <c r="J73" s="240"/>
      <c r="K73" s="240"/>
      <c r="L73" s="241"/>
      <c r="M73" s="11"/>
    </row>
    <row r="74" spans="1:13" ht="17.100000000000001" customHeight="1" x14ac:dyDescent="0.15">
      <c r="A74" s="234"/>
      <c r="B74" s="10" t="str">
        <f>IF(A73="","",VLOOKUP(ASC(A73),'03_福山市上下水道局水道承認材料一覧'!$A$2:$N$1115,10,FALSE))</f>
        <v/>
      </c>
      <c r="C74" s="2"/>
      <c r="D74" s="236"/>
      <c r="E74" s="238"/>
      <c r="F74" s="243"/>
      <c r="G74" s="6" t="str">
        <f t="shared" ref="G74" si="98">ASC(LEFT(A73,3))</f>
        <v/>
      </c>
      <c r="H74" s="32" t="str">
        <f t="shared" ref="H74" si="99">ASC(MID(A73,4,1))</f>
        <v/>
      </c>
      <c r="I74" s="33" t="s">
        <v>74</v>
      </c>
      <c r="J74" s="131" t="str">
        <f t="shared" si="1"/>
        <v/>
      </c>
      <c r="K74" s="33" t="s">
        <v>74</v>
      </c>
      <c r="L74" s="35" t="str">
        <f t="shared" ref="L74" si="100">ASC(MID(A73,7,2))</f>
        <v/>
      </c>
      <c r="M74" s="5" t="str">
        <f>IF(A73="","",IF(VLOOKUP(ASC(A73),'03_福山市上下水道局水道承認材料一覧'!$A$2:$N$1127,14,FALSE)="",VLOOKUP(ASC(A73),'03_福山市上下水道局水道承認材料一覧'!$A$2:$N$1127,12,FALSE),VLOOKUP(ASC(A73),'03_福山市上下水道局水道承認材料一覧'!$A$2:$N$1127,12,FALSE)&amp;"，"&amp;VLOOKUP(ASC(A73),'03_福山市上下水道局水道承認材料一覧'!$A$2:$N$1127,14,FALSE)))</f>
        <v/>
      </c>
    </row>
    <row r="75" spans="1:13" ht="17.100000000000001" customHeight="1" x14ac:dyDescent="0.15">
      <c r="A75" s="233"/>
      <c r="B75" s="7" t="str">
        <f>IF(A75="","",VLOOKUP(ASC(A75),'03_福山市上下水道局水道承認材料一覧'!$A$2:$N$1115,9,FALSE))</f>
        <v/>
      </c>
      <c r="C75" s="12"/>
      <c r="D75" s="235" t="str">
        <f>IF(A75="","",VLOOKUP(ASC(A75),'03_福山市上下水道局水道承認材料一覧'!$A$2:$N$1115,13,FALSE))</f>
        <v/>
      </c>
      <c r="E75" s="237"/>
      <c r="F75" s="242"/>
      <c r="G75" s="5" t="str">
        <f>IF(A75="","",VLOOKUP(ASC(A75),'03_福山市上下水道局水道承認材料一覧'!$A$2:$N$1115,2,FALSE))</f>
        <v/>
      </c>
      <c r="H75" s="239" t="s">
        <v>75</v>
      </c>
      <c r="I75" s="240"/>
      <c r="J75" s="240"/>
      <c r="K75" s="240"/>
      <c r="L75" s="241"/>
      <c r="M75" s="11"/>
    </row>
    <row r="76" spans="1:13" ht="17.100000000000001" customHeight="1" x14ac:dyDescent="0.15">
      <c r="A76" s="234"/>
      <c r="B76" s="10" t="str">
        <f>IF(A75="","",VLOOKUP(ASC(A75),'03_福山市上下水道局水道承認材料一覧'!$A$2:$N$1115,10,FALSE))</f>
        <v/>
      </c>
      <c r="C76" s="2"/>
      <c r="D76" s="236"/>
      <c r="E76" s="238"/>
      <c r="F76" s="243"/>
      <c r="G76" s="6" t="str">
        <f t="shared" ref="G76" si="101">ASC(LEFT(A75,3))</f>
        <v/>
      </c>
      <c r="H76" s="32" t="str">
        <f t="shared" ref="H76" si="102">ASC(MID(A75,4,1))</f>
        <v/>
      </c>
      <c r="I76" s="33" t="s">
        <v>74</v>
      </c>
      <c r="J76" s="131" t="str">
        <f t="shared" si="1"/>
        <v/>
      </c>
      <c r="K76" s="33" t="s">
        <v>74</v>
      </c>
      <c r="L76" s="35" t="str">
        <f t="shared" ref="L76" si="103">ASC(MID(A75,7,2))</f>
        <v/>
      </c>
      <c r="M76" s="5" t="str">
        <f>IF(A75="","",IF(VLOOKUP(ASC(A75),'03_福山市上下水道局水道承認材料一覧'!$A$2:$N$1127,14,FALSE)="",VLOOKUP(ASC(A75),'03_福山市上下水道局水道承認材料一覧'!$A$2:$N$1127,12,FALSE),VLOOKUP(ASC(A75),'03_福山市上下水道局水道承認材料一覧'!$A$2:$N$1127,12,FALSE)&amp;"，"&amp;VLOOKUP(ASC(A75),'03_福山市上下水道局水道承認材料一覧'!$A$2:$N$1127,14,FALSE)))</f>
        <v/>
      </c>
    </row>
    <row r="77" spans="1:13" ht="17.100000000000001" customHeight="1" x14ac:dyDescent="0.15">
      <c r="A77" s="233"/>
      <c r="B77" s="7" t="str">
        <f>IF(A77="","",VLOOKUP(ASC(A77),'03_福山市上下水道局水道承認材料一覧'!$A$2:$N$1115,9,FALSE))</f>
        <v/>
      </c>
      <c r="C77" s="12"/>
      <c r="D77" s="235" t="str">
        <f>IF(A77="","",VLOOKUP(ASC(A77),'03_福山市上下水道局水道承認材料一覧'!$A$2:$N$1115,13,FALSE))</f>
        <v/>
      </c>
      <c r="E77" s="237"/>
      <c r="F77" s="242"/>
      <c r="G77" s="5" t="str">
        <f>IF(A77="","",VLOOKUP(ASC(A77),'03_福山市上下水道局水道承認材料一覧'!$A$2:$N$1115,2,FALSE))</f>
        <v/>
      </c>
      <c r="H77" s="239" t="s">
        <v>75</v>
      </c>
      <c r="I77" s="240"/>
      <c r="J77" s="240"/>
      <c r="K77" s="240"/>
      <c r="L77" s="241"/>
      <c r="M77" s="11"/>
    </row>
    <row r="78" spans="1:13" ht="17.100000000000001" customHeight="1" x14ac:dyDescent="0.15">
      <c r="A78" s="234"/>
      <c r="B78" s="10" t="str">
        <f>IF(A77="","",VLOOKUP(ASC(A77),'03_福山市上下水道局水道承認材料一覧'!$A$2:$N$1115,10,FALSE))</f>
        <v/>
      </c>
      <c r="C78" s="2"/>
      <c r="D78" s="236"/>
      <c r="E78" s="238"/>
      <c r="F78" s="243"/>
      <c r="G78" s="6" t="str">
        <f t="shared" ref="G78" si="104">ASC(LEFT(A77,3))</f>
        <v/>
      </c>
      <c r="H78" s="32" t="str">
        <f t="shared" ref="H78" si="105">ASC(MID(A77,4,1))</f>
        <v/>
      </c>
      <c r="I78" s="33" t="s">
        <v>74</v>
      </c>
      <c r="J78" s="131" t="str">
        <f t="shared" si="1"/>
        <v/>
      </c>
      <c r="K78" s="33" t="s">
        <v>74</v>
      </c>
      <c r="L78" s="35" t="str">
        <f t="shared" ref="L78" si="106">ASC(MID(A77,7,2))</f>
        <v/>
      </c>
      <c r="M78" s="5" t="str">
        <f>IF(A77="","",IF(VLOOKUP(ASC(A77),'03_福山市上下水道局水道承認材料一覧'!$A$2:$N$1127,14,FALSE)="",VLOOKUP(ASC(A77),'03_福山市上下水道局水道承認材料一覧'!$A$2:$N$1127,12,FALSE),VLOOKUP(ASC(A77),'03_福山市上下水道局水道承認材料一覧'!$A$2:$N$1127,12,FALSE)&amp;"，"&amp;VLOOKUP(ASC(A77),'03_福山市上下水道局水道承認材料一覧'!$A$2:$N$1127,14,FALSE)))</f>
        <v/>
      </c>
    </row>
    <row r="79" spans="1:13" ht="17.100000000000001" customHeight="1" x14ac:dyDescent="0.15">
      <c r="A79" s="233"/>
      <c r="B79" s="7" t="str">
        <f>IF(A79="","",VLOOKUP(ASC(A79),'03_福山市上下水道局水道承認材料一覧'!$A$2:$N$1115,9,FALSE))</f>
        <v/>
      </c>
      <c r="C79" s="12"/>
      <c r="D79" s="235" t="str">
        <f>IF(A79="","",VLOOKUP(ASC(A79),'03_福山市上下水道局水道承認材料一覧'!$A$2:$N$1115,13,FALSE))</f>
        <v/>
      </c>
      <c r="E79" s="237"/>
      <c r="F79" s="242"/>
      <c r="G79" s="5" t="str">
        <f>IF(A79="","",VLOOKUP(ASC(A79),'03_福山市上下水道局水道承認材料一覧'!$A$2:$N$1115,2,FALSE))</f>
        <v/>
      </c>
      <c r="H79" s="239" t="s">
        <v>75</v>
      </c>
      <c r="I79" s="240"/>
      <c r="J79" s="240"/>
      <c r="K79" s="240"/>
      <c r="L79" s="241"/>
      <c r="M79" s="11"/>
    </row>
    <row r="80" spans="1:13" ht="17.100000000000001" customHeight="1" x14ac:dyDescent="0.15">
      <c r="A80" s="234"/>
      <c r="B80" s="10" t="str">
        <f>IF(A79="","",VLOOKUP(ASC(A79),'03_福山市上下水道局水道承認材料一覧'!$A$2:$N$1115,10,FALSE))</f>
        <v/>
      </c>
      <c r="C80" s="2"/>
      <c r="D80" s="236"/>
      <c r="E80" s="238"/>
      <c r="F80" s="243"/>
      <c r="G80" s="6" t="str">
        <f t="shared" ref="G80" si="107">ASC(LEFT(A79,3))</f>
        <v/>
      </c>
      <c r="H80" s="32" t="str">
        <f t="shared" ref="H80" si="108">ASC(MID(A79,4,1))</f>
        <v/>
      </c>
      <c r="I80" s="33" t="s">
        <v>74</v>
      </c>
      <c r="J80" s="131" t="str">
        <f t="shared" si="1"/>
        <v/>
      </c>
      <c r="K80" s="33" t="s">
        <v>74</v>
      </c>
      <c r="L80" s="35" t="str">
        <f t="shared" ref="L80" si="109">ASC(MID(A79,7,2))</f>
        <v/>
      </c>
      <c r="M80" s="5" t="str">
        <f>IF(A79="","",IF(VLOOKUP(ASC(A79),'03_福山市上下水道局水道承認材料一覧'!$A$2:$N$1127,14,FALSE)="",VLOOKUP(ASC(A79),'03_福山市上下水道局水道承認材料一覧'!$A$2:$N$1127,12,FALSE),VLOOKUP(ASC(A79),'03_福山市上下水道局水道承認材料一覧'!$A$2:$N$1127,12,FALSE)&amp;"，"&amp;VLOOKUP(ASC(A79),'03_福山市上下水道局水道承認材料一覧'!$A$2:$N$1127,14,FALSE)))</f>
        <v/>
      </c>
    </row>
    <row r="81" spans="1:13" ht="17.100000000000001" customHeight="1" x14ac:dyDescent="0.15">
      <c r="A81" s="233"/>
      <c r="B81" s="7" t="str">
        <f>IF(A81="","",VLOOKUP(ASC(A81),'03_福山市上下水道局水道承認材料一覧'!$A$2:$N$1115,9,FALSE))</f>
        <v/>
      </c>
      <c r="C81" s="12"/>
      <c r="D81" s="235" t="str">
        <f>IF(A81="","",VLOOKUP(ASC(A81),'03_福山市上下水道局水道承認材料一覧'!$A$2:$N$1115,13,FALSE))</f>
        <v/>
      </c>
      <c r="E81" s="237"/>
      <c r="F81" s="242"/>
      <c r="G81" s="5" t="str">
        <f>IF(A81="","",VLOOKUP(ASC(A81),'03_福山市上下水道局水道承認材料一覧'!$A$2:$N$1115,2,FALSE))</f>
        <v/>
      </c>
      <c r="H81" s="239" t="s">
        <v>75</v>
      </c>
      <c r="I81" s="240"/>
      <c r="J81" s="240"/>
      <c r="K81" s="240"/>
      <c r="L81" s="241"/>
      <c r="M81" s="11"/>
    </row>
    <row r="82" spans="1:13" ht="17.100000000000001" customHeight="1" x14ac:dyDescent="0.15">
      <c r="A82" s="234"/>
      <c r="B82" s="10" t="str">
        <f>IF(A81="","",VLOOKUP(ASC(A81),'03_福山市上下水道局水道承認材料一覧'!$A$2:$N$1115,10,FALSE))</f>
        <v/>
      </c>
      <c r="C82" s="2"/>
      <c r="D82" s="236"/>
      <c r="E82" s="238"/>
      <c r="F82" s="243"/>
      <c r="G82" s="6" t="str">
        <f t="shared" ref="G82" si="110">ASC(LEFT(A81,3))</f>
        <v/>
      </c>
      <c r="H82" s="32" t="str">
        <f t="shared" ref="H82" si="111">ASC(MID(A81,4,1))</f>
        <v/>
      </c>
      <c r="I82" s="33" t="s">
        <v>74</v>
      </c>
      <c r="J82" s="131" t="str">
        <f t="shared" si="1"/>
        <v/>
      </c>
      <c r="K82" s="33" t="s">
        <v>74</v>
      </c>
      <c r="L82" s="35" t="str">
        <f t="shared" ref="L82" si="112">ASC(MID(A81,7,2))</f>
        <v/>
      </c>
      <c r="M82" s="5" t="str">
        <f>IF(A81="","",IF(VLOOKUP(ASC(A81),'03_福山市上下水道局水道承認材料一覧'!$A$2:$N$1127,14,FALSE)="",VLOOKUP(ASC(A81),'03_福山市上下水道局水道承認材料一覧'!$A$2:$N$1127,12,FALSE),VLOOKUP(ASC(A81),'03_福山市上下水道局水道承認材料一覧'!$A$2:$N$1127,12,FALSE)&amp;"，"&amp;VLOOKUP(ASC(A81),'03_福山市上下水道局水道承認材料一覧'!$A$2:$N$1127,14,FALSE)))</f>
        <v/>
      </c>
    </row>
    <row r="83" spans="1:13" ht="17.100000000000001" customHeight="1" x14ac:dyDescent="0.15">
      <c r="A83" s="233"/>
      <c r="B83" s="7" t="str">
        <f>IF(A83="","",VLOOKUP(ASC(A83),'03_福山市上下水道局水道承認材料一覧'!$A$2:$N$1115,9,FALSE))</f>
        <v/>
      </c>
      <c r="C83" s="12"/>
      <c r="D83" s="235" t="str">
        <f>IF(A83="","",VLOOKUP(ASC(A83),'03_福山市上下水道局水道承認材料一覧'!$A$2:$N$1115,13,FALSE))</f>
        <v/>
      </c>
      <c r="E83" s="237"/>
      <c r="F83" s="242"/>
      <c r="G83" s="5" t="str">
        <f>IF(A83="","",VLOOKUP(ASC(A83),'03_福山市上下水道局水道承認材料一覧'!$A$2:$N$1115,2,FALSE))</f>
        <v/>
      </c>
      <c r="H83" s="239" t="s">
        <v>75</v>
      </c>
      <c r="I83" s="240"/>
      <c r="J83" s="240"/>
      <c r="K83" s="240"/>
      <c r="L83" s="241"/>
      <c r="M83" s="11"/>
    </row>
    <row r="84" spans="1:13" ht="17.100000000000001" customHeight="1" x14ac:dyDescent="0.15">
      <c r="A84" s="234"/>
      <c r="B84" s="10" t="str">
        <f>IF(A83="","",VLOOKUP(ASC(A83),'03_福山市上下水道局水道承認材料一覧'!$A$2:$N$1115,10,FALSE))</f>
        <v/>
      </c>
      <c r="C84" s="2"/>
      <c r="D84" s="236"/>
      <c r="E84" s="238"/>
      <c r="F84" s="243"/>
      <c r="G84" s="6" t="str">
        <f t="shared" ref="G84" si="113">ASC(LEFT(A83,3))</f>
        <v/>
      </c>
      <c r="H84" s="32" t="str">
        <f t="shared" ref="H84" si="114">ASC(MID(A83,4,1))</f>
        <v/>
      </c>
      <c r="I84" s="33" t="s">
        <v>74</v>
      </c>
      <c r="J84" s="131" t="str">
        <f t="shared" si="1"/>
        <v/>
      </c>
      <c r="K84" s="33" t="s">
        <v>74</v>
      </c>
      <c r="L84" s="35" t="str">
        <f t="shared" ref="L84" si="115">ASC(MID(A83,7,2))</f>
        <v/>
      </c>
      <c r="M84" s="5" t="str">
        <f>IF(A83="","",IF(VLOOKUP(ASC(A83),'03_福山市上下水道局水道承認材料一覧'!$A$2:$N$1127,14,FALSE)="",VLOOKUP(ASC(A83),'03_福山市上下水道局水道承認材料一覧'!$A$2:$N$1127,12,FALSE),VLOOKUP(ASC(A83),'03_福山市上下水道局水道承認材料一覧'!$A$2:$N$1127,12,FALSE)&amp;"，"&amp;VLOOKUP(ASC(A83),'03_福山市上下水道局水道承認材料一覧'!$A$2:$N$1127,14,FALSE)))</f>
        <v/>
      </c>
    </row>
    <row r="85" spans="1:13" ht="17.100000000000001" customHeight="1" x14ac:dyDescent="0.15">
      <c r="A85" s="233"/>
      <c r="B85" s="7" t="str">
        <f>IF(A85="","",VLOOKUP(ASC(A85),'03_福山市上下水道局水道承認材料一覧'!$A$2:$N$1115,9,FALSE))</f>
        <v/>
      </c>
      <c r="C85" s="12"/>
      <c r="D85" s="235" t="str">
        <f>IF(A85="","",VLOOKUP(ASC(A85),'03_福山市上下水道局水道承認材料一覧'!$A$2:$N$1115,13,FALSE))</f>
        <v/>
      </c>
      <c r="E85" s="237"/>
      <c r="F85" s="242"/>
      <c r="G85" s="5" t="str">
        <f>IF(A85="","",VLOOKUP(ASC(A85),'03_福山市上下水道局水道承認材料一覧'!$A$2:$N$1115,2,FALSE))</f>
        <v/>
      </c>
      <c r="H85" s="239" t="s">
        <v>75</v>
      </c>
      <c r="I85" s="240"/>
      <c r="J85" s="240"/>
      <c r="K85" s="240"/>
      <c r="L85" s="241"/>
      <c r="M85" s="11"/>
    </row>
    <row r="86" spans="1:13" ht="17.100000000000001" customHeight="1" x14ac:dyDescent="0.15">
      <c r="A86" s="234"/>
      <c r="B86" s="10" t="str">
        <f>IF(A85="","",VLOOKUP(ASC(A85),'03_福山市上下水道局水道承認材料一覧'!$A$2:$N$1115,10,FALSE))</f>
        <v/>
      </c>
      <c r="C86" s="2"/>
      <c r="D86" s="236"/>
      <c r="E86" s="238"/>
      <c r="F86" s="243"/>
      <c r="G86" s="6" t="str">
        <f t="shared" ref="G86" si="116">ASC(LEFT(A85,3))</f>
        <v/>
      </c>
      <c r="H86" s="32" t="str">
        <f t="shared" ref="H86" si="117">ASC(MID(A85,4,1))</f>
        <v/>
      </c>
      <c r="I86" s="33" t="s">
        <v>74</v>
      </c>
      <c r="J86" s="131" t="str">
        <f t="shared" si="1"/>
        <v/>
      </c>
      <c r="K86" s="33" t="s">
        <v>74</v>
      </c>
      <c r="L86" s="35" t="str">
        <f t="shared" ref="L86" si="118">ASC(MID(A85,7,2))</f>
        <v/>
      </c>
      <c r="M86" s="5" t="str">
        <f>IF(A85="","",IF(VLOOKUP(ASC(A85),'03_福山市上下水道局水道承認材料一覧'!$A$2:$N$1127,14,FALSE)="",VLOOKUP(ASC(A85),'03_福山市上下水道局水道承認材料一覧'!$A$2:$N$1127,12,FALSE),VLOOKUP(ASC(A85),'03_福山市上下水道局水道承認材料一覧'!$A$2:$N$1127,12,FALSE)&amp;"，"&amp;VLOOKUP(ASC(A85),'03_福山市上下水道局水道承認材料一覧'!$A$2:$N$1127,14,FALSE)))</f>
        <v/>
      </c>
    </row>
    <row r="87" spans="1:13" ht="17.100000000000001" customHeight="1" x14ac:dyDescent="0.15">
      <c r="A87" s="233"/>
      <c r="B87" s="7" t="str">
        <f>IF(A87="","",VLOOKUP(ASC(A87),'03_福山市上下水道局水道承認材料一覧'!$A$2:$N$1115,9,FALSE))</f>
        <v/>
      </c>
      <c r="C87" s="12"/>
      <c r="D87" s="235" t="str">
        <f>IF(A87="","",VLOOKUP(ASC(A87),'03_福山市上下水道局水道承認材料一覧'!$A$2:$N$1115,13,FALSE))</f>
        <v/>
      </c>
      <c r="E87" s="237"/>
      <c r="F87" s="242"/>
      <c r="G87" s="5" t="str">
        <f>IF(A87="","",VLOOKUP(ASC(A87),'03_福山市上下水道局水道承認材料一覧'!$A$2:$N$1115,2,FALSE))</f>
        <v/>
      </c>
      <c r="H87" s="239" t="s">
        <v>75</v>
      </c>
      <c r="I87" s="240"/>
      <c r="J87" s="240"/>
      <c r="K87" s="240"/>
      <c r="L87" s="241"/>
      <c r="M87" s="11"/>
    </row>
    <row r="88" spans="1:13" ht="17.100000000000001" customHeight="1" x14ac:dyDescent="0.15">
      <c r="A88" s="234"/>
      <c r="B88" s="10" t="str">
        <f>IF(A87="","",VLOOKUP(ASC(A87),'03_福山市上下水道局水道承認材料一覧'!$A$2:$N$1115,10,FALSE))</f>
        <v/>
      </c>
      <c r="C88" s="2"/>
      <c r="D88" s="236"/>
      <c r="E88" s="238"/>
      <c r="F88" s="243"/>
      <c r="G88" s="6" t="str">
        <f t="shared" ref="G88" si="119">ASC(LEFT(A87,3))</f>
        <v/>
      </c>
      <c r="H88" s="32" t="str">
        <f t="shared" ref="H88" si="120">ASC(MID(A87,4,1))</f>
        <v/>
      </c>
      <c r="I88" s="33" t="s">
        <v>74</v>
      </c>
      <c r="J88" s="131" t="str">
        <f t="shared" si="1"/>
        <v/>
      </c>
      <c r="K88" s="33" t="s">
        <v>74</v>
      </c>
      <c r="L88" s="35" t="str">
        <f t="shared" ref="L88" si="121">ASC(MID(A87,7,2))</f>
        <v/>
      </c>
      <c r="M88" s="5" t="str">
        <f>IF(A87="","",IF(VLOOKUP(ASC(A87),'03_福山市上下水道局水道承認材料一覧'!$A$2:$N$1127,14,FALSE)="",VLOOKUP(ASC(A87),'03_福山市上下水道局水道承認材料一覧'!$A$2:$N$1127,12,FALSE),VLOOKUP(ASC(A87),'03_福山市上下水道局水道承認材料一覧'!$A$2:$N$1127,12,FALSE)&amp;"，"&amp;VLOOKUP(ASC(A87),'03_福山市上下水道局水道承認材料一覧'!$A$2:$N$1127,14,FALSE)))</f>
        <v/>
      </c>
    </row>
    <row r="89" spans="1:13" ht="17.100000000000001" customHeight="1" x14ac:dyDescent="0.15">
      <c r="A89" s="233"/>
      <c r="B89" s="7" t="str">
        <f>IF(A89="","",VLOOKUP(ASC(A89),'03_福山市上下水道局水道承認材料一覧'!$A$2:$N$1115,9,FALSE))</f>
        <v/>
      </c>
      <c r="C89" s="12"/>
      <c r="D89" s="235" t="str">
        <f>IF(A89="","",VLOOKUP(ASC(A89),'03_福山市上下水道局水道承認材料一覧'!$A$2:$N$1115,13,FALSE))</f>
        <v/>
      </c>
      <c r="E89" s="237"/>
      <c r="F89" s="242"/>
      <c r="G89" s="5" t="str">
        <f>IF(A89="","",VLOOKUP(ASC(A89),'03_福山市上下水道局水道承認材料一覧'!$A$2:$N$1115,2,FALSE))</f>
        <v/>
      </c>
      <c r="H89" s="239" t="s">
        <v>75</v>
      </c>
      <c r="I89" s="240"/>
      <c r="J89" s="240"/>
      <c r="K89" s="240"/>
      <c r="L89" s="241"/>
      <c r="M89" s="11"/>
    </row>
    <row r="90" spans="1:13" ht="17.100000000000001" customHeight="1" x14ac:dyDescent="0.15">
      <c r="A90" s="234"/>
      <c r="B90" s="10" t="str">
        <f>IF(A89="","",VLOOKUP(ASC(A89),'03_福山市上下水道局水道承認材料一覧'!$A$2:$N$1115,10,FALSE))</f>
        <v/>
      </c>
      <c r="C90" s="2"/>
      <c r="D90" s="236"/>
      <c r="E90" s="238"/>
      <c r="F90" s="243"/>
      <c r="G90" s="6" t="str">
        <f t="shared" ref="G90" si="122">ASC(LEFT(A89,3))</f>
        <v/>
      </c>
      <c r="H90" s="32" t="str">
        <f t="shared" ref="H90" si="123">ASC(MID(A89,4,1))</f>
        <v/>
      </c>
      <c r="I90" s="33" t="s">
        <v>74</v>
      </c>
      <c r="J90" s="131" t="str">
        <f t="shared" si="1"/>
        <v/>
      </c>
      <c r="K90" s="33" t="s">
        <v>74</v>
      </c>
      <c r="L90" s="35" t="str">
        <f t="shared" ref="L90" si="124">ASC(MID(A89,7,2))</f>
        <v/>
      </c>
      <c r="M90" s="5" t="str">
        <f>IF(A89="","",IF(VLOOKUP(ASC(A89),'03_福山市上下水道局水道承認材料一覧'!$A$2:$N$1127,14,FALSE)="",VLOOKUP(ASC(A89),'03_福山市上下水道局水道承認材料一覧'!$A$2:$N$1127,12,FALSE),VLOOKUP(ASC(A89),'03_福山市上下水道局水道承認材料一覧'!$A$2:$N$1127,12,FALSE)&amp;"，"&amp;VLOOKUP(ASC(A89),'03_福山市上下水道局水道承認材料一覧'!$A$2:$N$1127,14,FALSE)))</f>
        <v/>
      </c>
    </row>
    <row r="91" spans="1:13" ht="17.100000000000001" customHeight="1" x14ac:dyDescent="0.15">
      <c r="A91" s="233"/>
      <c r="B91" s="7" t="str">
        <f>IF(A91="","",VLOOKUP(ASC(A91),'03_福山市上下水道局水道承認材料一覧'!$A$2:$N$1115,9,FALSE))</f>
        <v/>
      </c>
      <c r="C91" s="12"/>
      <c r="D91" s="235" t="str">
        <f>IF(A91="","",VLOOKUP(ASC(A91),'03_福山市上下水道局水道承認材料一覧'!$A$2:$N$1115,13,FALSE))</f>
        <v/>
      </c>
      <c r="E91" s="237"/>
      <c r="F91" s="242"/>
      <c r="G91" s="5" t="str">
        <f>IF(A91="","",VLOOKUP(ASC(A91),'03_福山市上下水道局水道承認材料一覧'!$A$2:$N$1115,2,FALSE))</f>
        <v/>
      </c>
      <c r="H91" s="239" t="s">
        <v>75</v>
      </c>
      <c r="I91" s="240"/>
      <c r="J91" s="240"/>
      <c r="K91" s="240"/>
      <c r="L91" s="241"/>
      <c r="M91" s="11"/>
    </row>
    <row r="92" spans="1:13" ht="17.100000000000001" customHeight="1" x14ac:dyDescent="0.15">
      <c r="A92" s="234"/>
      <c r="B92" s="10" t="str">
        <f>IF(A91="","",VLOOKUP(ASC(A91),'03_福山市上下水道局水道承認材料一覧'!$A$2:$N$1115,10,FALSE))</f>
        <v/>
      </c>
      <c r="C92" s="2"/>
      <c r="D92" s="236"/>
      <c r="E92" s="238"/>
      <c r="F92" s="243"/>
      <c r="G92" s="6" t="str">
        <f t="shared" ref="G92" si="125">ASC(LEFT(A91,3))</f>
        <v/>
      </c>
      <c r="H92" s="32" t="str">
        <f t="shared" ref="H92" si="126">ASC(MID(A91,4,1))</f>
        <v/>
      </c>
      <c r="I92" s="33" t="s">
        <v>74</v>
      </c>
      <c r="J92" s="131" t="str">
        <f t="shared" si="1"/>
        <v/>
      </c>
      <c r="K92" s="33" t="s">
        <v>74</v>
      </c>
      <c r="L92" s="35" t="str">
        <f t="shared" ref="L92" si="127">ASC(MID(A91,7,2))</f>
        <v/>
      </c>
      <c r="M92" s="5" t="str">
        <f>IF(A91="","",IF(VLOOKUP(ASC(A91),'03_福山市上下水道局水道承認材料一覧'!$A$2:$N$1127,14,FALSE)="",VLOOKUP(ASC(A91),'03_福山市上下水道局水道承認材料一覧'!$A$2:$N$1127,12,FALSE),VLOOKUP(ASC(A91),'03_福山市上下水道局水道承認材料一覧'!$A$2:$N$1127,12,FALSE)&amp;"，"&amp;VLOOKUP(ASC(A91),'03_福山市上下水道局水道承認材料一覧'!$A$2:$N$1127,14,FALSE)))</f>
        <v/>
      </c>
    </row>
    <row r="93" spans="1:13" ht="17.100000000000001" customHeight="1" x14ac:dyDescent="0.15">
      <c r="A93" s="233"/>
      <c r="B93" s="7" t="str">
        <f>IF(A93="","",VLOOKUP(ASC(A93),'03_福山市上下水道局水道承認材料一覧'!$A$2:$N$1115,9,FALSE))</f>
        <v/>
      </c>
      <c r="C93" s="12"/>
      <c r="D93" s="235" t="str">
        <f>IF(A93="","",VLOOKUP(ASC(A93),'03_福山市上下水道局水道承認材料一覧'!$A$2:$N$1115,13,FALSE))</f>
        <v/>
      </c>
      <c r="E93" s="237"/>
      <c r="F93" s="242"/>
      <c r="G93" s="5" t="str">
        <f>IF(A93="","",VLOOKUP(ASC(A93),'03_福山市上下水道局水道承認材料一覧'!$A$2:$N$1115,2,FALSE))</f>
        <v/>
      </c>
      <c r="H93" s="239" t="s">
        <v>75</v>
      </c>
      <c r="I93" s="240"/>
      <c r="J93" s="240"/>
      <c r="K93" s="240"/>
      <c r="L93" s="241"/>
      <c r="M93" s="11"/>
    </row>
    <row r="94" spans="1:13" ht="17.100000000000001" customHeight="1" x14ac:dyDescent="0.15">
      <c r="A94" s="234"/>
      <c r="B94" s="10" t="str">
        <f>IF(A93="","",VLOOKUP(ASC(A93),'03_福山市上下水道局水道承認材料一覧'!$A$2:$N$1115,10,FALSE))</f>
        <v/>
      </c>
      <c r="C94" s="2"/>
      <c r="D94" s="236"/>
      <c r="E94" s="238"/>
      <c r="F94" s="243"/>
      <c r="G94" s="6" t="str">
        <f t="shared" ref="G94" si="128">ASC(LEFT(A93,3))</f>
        <v/>
      </c>
      <c r="H94" s="32" t="str">
        <f t="shared" ref="H94" si="129">ASC(MID(A93,4,1))</f>
        <v/>
      </c>
      <c r="I94" s="33" t="s">
        <v>74</v>
      </c>
      <c r="J94" s="131" t="str">
        <f t="shared" si="1"/>
        <v/>
      </c>
      <c r="K94" s="33" t="s">
        <v>74</v>
      </c>
      <c r="L94" s="35" t="str">
        <f t="shared" ref="L94" si="130">ASC(MID(A93,7,2))</f>
        <v/>
      </c>
      <c r="M94" s="5" t="str">
        <f>IF(A93="","",IF(VLOOKUP(ASC(A93),'03_福山市上下水道局水道承認材料一覧'!$A$2:$N$1127,14,FALSE)="",VLOOKUP(ASC(A93),'03_福山市上下水道局水道承認材料一覧'!$A$2:$N$1127,12,FALSE),VLOOKUP(ASC(A93),'03_福山市上下水道局水道承認材料一覧'!$A$2:$N$1127,12,FALSE)&amp;"，"&amp;VLOOKUP(ASC(A93),'03_福山市上下水道局水道承認材料一覧'!$A$2:$N$1127,14,FALSE)))</f>
        <v/>
      </c>
    </row>
    <row r="95" spans="1:13" ht="17.100000000000001" customHeight="1" x14ac:dyDescent="0.15">
      <c r="A95" s="233"/>
      <c r="B95" s="7" t="str">
        <f>IF(A95="","",VLOOKUP(ASC(A95),'03_福山市上下水道局水道承認材料一覧'!$A$2:$N$1115,9,FALSE))</f>
        <v/>
      </c>
      <c r="C95" s="12"/>
      <c r="D95" s="235" t="str">
        <f>IF(A95="","",VLOOKUP(ASC(A95),'03_福山市上下水道局水道承認材料一覧'!$A$2:$N$1115,13,FALSE))</f>
        <v/>
      </c>
      <c r="E95" s="237"/>
      <c r="F95" s="242"/>
      <c r="G95" s="5" t="str">
        <f>IF(A95="","",VLOOKUP(ASC(A95),'03_福山市上下水道局水道承認材料一覧'!$A$2:$N$1115,2,FALSE))</f>
        <v/>
      </c>
      <c r="H95" s="239" t="s">
        <v>75</v>
      </c>
      <c r="I95" s="240"/>
      <c r="J95" s="240"/>
      <c r="K95" s="240"/>
      <c r="L95" s="241"/>
      <c r="M95" s="11"/>
    </row>
    <row r="96" spans="1:13" ht="17.100000000000001" customHeight="1" x14ac:dyDescent="0.15">
      <c r="A96" s="234"/>
      <c r="B96" s="10" t="str">
        <f>IF(A95="","",VLOOKUP(ASC(A95),'03_福山市上下水道局水道承認材料一覧'!$A$2:$N$1115,10,FALSE))</f>
        <v/>
      </c>
      <c r="C96" s="2"/>
      <c r="D96" s="236"/>
      <c r="E96" s="238"/>
      <c r="F96" s="243"/>
      <c r="G96" s="6" t="str">
        <f t="shared" ref="G96" si="131">ASC(LEFT(A95,3))</f>
        <v/>
      </c>
      <c r="H96" s="32" t="str">
        <f t="shared" ref="H96" si="132">ASC(MID(A95,4,1))</f>
        <v/>
      </c>
      <c r="I96" s="33" t="s">
        <v>74</v>
      </c>
      <c r="J96" s="131" t="str">
        <f t="shared" si="1"/>
        <v/>
      </c>
      <c r="K96" s="33" t="s">
        <v>74</v>
      </c>
      <c r="L96" s="35" t="str">
        <f t="shared" ref="L96" si="133">ASC(MID(A95,7,2))</f>
        <v/>
      </c>
      <c r="M96" s="5" t="str">
        <f>IF(A95="","",IF(VLOOKUP(ASC(A95),'03_福山市上下水道局水道承認材料一覧'!$A$2:$N$1127,14,FALSE)="",VLOOKUP(ASC(A95),'03_福山市上下水道局水道承認材料一覧'!$A$2:$N$1127,12,FALSE),VLOOKUP(ASC(A95),'03_福山市上下水道局水道承認材料一覧'!$A$2:$N$1127,12,FALSE)&amp;"，"&amp;VLOOKUP(ASC(A95),'03_福山市上下水道局水道承認材料一覧'!$A$2:$N$1127,14,FALSE)))</f>
        <v/>
      </c>
    </row>
    <row r="97" spans="1:13" ht="17.100000000000001" customHeight="1" x14ac:dyDescent="0.15">
      <c r="A97" s="233"/>
      <c r="B97" s="7" t="str">
        <f>IF(A97="","",VLOOKUP(ASC(A97),'03_福山市上下水道局水道承認材料一覧'!$A$2:$N$1115,9,FALSE))</f>
        <v/>
      </c>
      <c r="C97" s="12"/>
      <c r="D97" s="235" t="str">
        <f>IF(A97="","",VLOOKUP(ASC(A97),'03_福山市上下水道局水道承認材料一覧'!$A$2:$N$1115,13,FALSE))</f>
        <v/>
      </c>
      <c r="E97" s="237"/>
      <c r="F97" s="242"/>
      <c r="G97" s="5" t="str">
        <f>IF(A97="","",VLOOKUP(ASC(A97),'03_福山市上下水道局水道承認材料一覧'!$A$2:$N$1115,2,FALSE))</f>
        <v/>
      </c>
      <c r="H97" s="239" t="s">
        <v>75</v>
      </c>
      <c r="I97" s="240"/>
      <c r="J97" s="240"/>
      <c r="K97" s="240"/>
      <c r="L97" s="241"/>
      <c r="M97" s="11"/>
    </row>
    <row r="98" spans="1:13" ht="17.100000000000001" customHeight="1" x14ac:dyDescent="0.15">
      <c r="A98" s="234"/>
      <c r="B98" s="10" t="str">
        <f>IF(A97="","",VLOOKUP(ASC(A97),'03_福山市上下水道局水道承認材料一覧'!$A$2:$N$1115,10,FALSE))</f>
        <v/>
      </c>
      <c r="C98" s="2"/>
      <c r="D98" s="236"/>
      <c r="E98" s="238"/>
      <c r="F98" s="243"/>
      <c r="G98" s="6" t="str">
        <f t="shared" ref="G98" si="134">ASC(LEFT(A97,3))</f>
        <v/>
      </c>
      <c r="H98" s="32" t="str">
        <f t="shared" ref="H98" si="135">ASC(MID(A97,4,1))</f>
        <v/>
      </c>
      <c r="I98" s="33" t="s">
        <v>74</v>
      </c>
      <c r="J98" s="131" t="str">
        <f t="shared" si="1"/>
        <v/>
      </c>
      <c r="K98" s="33" t="s">
        <v>74</v>
      </c>
      <c r="L98" s="35" t="str">
        <f t="shared" ref="L98" si="136">ASC(MID(A97,7,2))</f>
        <v/>
      </c>
      <c r="M98" s="5" t="str">
        <f>IF(A97="","",IF(VLOOKUP(ASC(A97),'03_福山市上下水道局水道承認材料一覧'!$A$2:$N$1127,14,FALSE)="",VLOOKUP(ASC(A97),'03_福山市上下水道局水道承認材料一覧'!$A$2:$N$1127,12,FALSE),VLOOKUP(ASC(A97),'03_福山市上下水道局水道承認材料一覧'!$A$2:$N$1127,12,FALSE)&amp;"，"&amp;VLOOKUP(ASC(A97),'03_福山市上下水道局水道承認材料一覧'!$A$2:$N$1127,14,FALSE)))</f>
        <v/>
      </c>
    </row>
    <row r="99" spans="1:13" ht="17.100000000000001" customHeight="1" x14ac:dyDescent="0.15">
      <c r="A99" s="233"/>
      <c r="B99" s="7" t="str">
        <f>IF(A99="","",VLOOKUP(ASC(A99),'03_福山市上下水道局水道承認材料一覧'!$A$2:$N$1115,9,FALSE))</f>
        <v/>
      </c>
      <c r="C99" s="12"/>
      <c r="D99" s="235" t="str">
        <f>IF(A99="","",VLOOKUP(ASC(A99),'03_福山市上下水道局水道承認材料一覧'!$A$2:$N$1115,13,FALSE))</f>
        <v/>
      </c>
      <c r="E99" s="237"/>
      <c r="F99" s="242"/>
      <c r="G99" s="5" t="str">
        <f>IF(A99="","",VLOOKUP(ASC(A99),'03_福山市上下水道局水道承認材料一覧'!$A$2:$N$1115,2,FALSE))</f>
        <v/>
      </c>
      <c r="H99" s="239" t="s">
        <v>75</v>
      </c>
      <c r="I99" s="240"/>
      <c r="J99" s="240"/>
      <c r="K99" s="240"/>
      <c r="L99" s="241"/>
      <c r="M99" s="11"/>
    </row>
    <row r="100" spans="1:13" ht="17.100000000000001" customHeight="1" x14ac:dyDescent="0.15">
      <c r="A100" s="234"/>
      <c r="B100" s="10" t="str">
        <f>IF(A99="","",VLOOKUP(ASC(A99),'03_福山市上下水道局水道承認材料一覧'!$A$2:$N$1115,10,FALSE))</f>
        <v/>
      </c>
      <c r="C100" s="2"/>
      <c r="D100" s="236"/>
      <c r="E100" s="238"/>
      <c r="F100" s="243"/>
      <c r="G100" s="6" t="str">
        <f t="shared" ref="G100" si="137">ASC(LEFT(A99,3))</f>
        <v/>
      </c>
      <c r="H100" s="32" t="str">
        <f t="shared" ref="H100" si="138">ASC(MID(A99,4,1))</f>
        <v/>
      </c>
      <c r="I100" s="33" t="s">
        <v>74</v>
      </c>
      <c r="J100" s="131" t="str">
        <f t="shared" si="1"/>
        <v/>
      </c>
      <c r="K100" s="33" t="s">
        <v>74</v>
      </c>
      <c r="L100" s="35" t="str">
        <f t="shared" ref="L100" si="139">ASC(MID(A99,7,2))</f>
        <v/>
      </c>
      <c r="M100" s="5" t="str">
        <f>IF(A99="","",IF(VLOOKUP(ASC(A99),'03_福山市上下水道局水道承認材料一覧'!$A$2:$N$1127,14,FALSE)="",VLOOKUP(ASC(A99),'03_福山市上下水道局水道承認材料一覧'!$A$2:$N$1127,12,FALSE),VLOOKUP(ASC(A99),'03_福山市上下水道局水道承認材料一覧'!$A$2:$N$1127,12,FALSE)&amp;"，"&amp;VLOOKUP(ASC(A99),'03_福山市上下水道局水道承認材料一覧'!$A$2:$N$1127,14,FALSE)))</f>
        <v/>
      </c>
    </row>
    <row r="101" spans="1:13" ht="17.100000000000001" customHeight="1" x14ac:dyDescent="0.15">
      <c r="A101" s="233"/>
      <c r="B101" s="7" t="str">
        <f>IF(A101="","",VLOOKUP(ASC(A101),'03_福山市上下水道局水道承認材料一覧'!$A$2:$N$1115,9,FALSE))</f>
        <v/>
      </c>
      <c r="C101" s="12"/>
      <c r="D101" s="235" t="str">
        <f>IF(A101="","",VLOOKUP(ASC(A101),'03_福山市上下水道局水道承認材料一覧'!$A$2:$N$1115,13,FALSE))</f>
        <v/>
      </c>
      <c r="E101" s="237"/>
      <c r="F101" s="242"/>
      <c r="G101" s="5" t="str">
        <f>IF(A101="","",VLOOKUP(ASC(A101),'03_福山市上下水道局水道承認材料一覧'!$A$2:$N$1115,2,FALSE))</f>
        <v/>
      </c>
      <c r="H101" s="239" t="s">
        <v>75</v>
      </c>
      <c r="I101" s="240"/>
      <c r="J101" s="240"/>
      <c r="K101" s="240"/>
      <c r="L101" s="241"/>
      <c r="M101" s="11"/>
    </row>
    <row r="102" spans="1:13" ht="17.100000000000001" customHeight="1" x14ac:dyDescent="0.15">
      <c r="A102" s="234"/>
      <c r="B102" s="10" t="str">
        <f>IF(A101="","",VLOOKUP(ASC(A101),'03_福山市上下水道局水道承認材料一覧'!$A$2:$N$1115,10,FALSE))</f>
        <v/>
      </c>
      <c r="C102" s="2"/>
      <c r="D102" s="236"/>
      <c r="E102" s="238"/>
      <c r="F102" s="243"/>
      <c r="G102" s="6" t="str">
        <f t="shared" ref="G102" si="140">ASC(LEFT(A101,3))</f>
        <v/>
      </c>
      <c r="H102" s="32" t="str">
        <f t="shared" ref="H102" si="141">ASC(MID(A101,4,1))</f>
        <v/>
      </c>
      <c r="I102" s="33" t="s">
        <v>74</v>
      </c>
      <c r="J102" s="131" t="str">
        <f t="shared" si="1"/>
        <v/>
      </c>
      <c r="K102" s="33" t="s">
        <v>74</v>
      </c>
      <c r="L102" s="35" t="str">
        <f t="shared" ref="L102" si="142">ASC(MID(A101,7,2))</f>
        <v/>
      </c>
      <c r="M102" s="5" t="str">
        <f>IF(A101="","",IF(VLOOKUP(ASC(A101),'03_福山市上下水道局水道承認材料一覧'!$A$2:$N$1127,14,FALSE)="",VLOOKUP(ASC(A101),'03_福山市上下水道局水道承認材料一覧'!$A$2:$N$1127,12,FALSE),VLOOKUP(ASC(A101),'03_福山市上下水道局水道承認材料一覧'!$A$2:$N$1127,12,FALSE)&amp;"，"&amp;VLOOKUP(ASC(A101),'03_福山市上下水道局水道承認材料一覧'!$A$2:$N$1127,14,FALSE)))</f>
        <v/>
      </c>
    </row>
    <row r="103" spans="1:13" ht="17.100000000000001" customHeight="1" x14ac:dyDescent="0.15">
      <c r="A103" s="233"/>
      <c r="B103" s="7" t="str">
        <f>IF(A103="","",VLOOKUP(ASC(A103),'03_福山市上下水道局水道承認材料一覧'!$A$2:$N$1115,9,FALSE))</f>
        <v/>
      </c>
      <c r="C103" s="12"/>
      <c r="D103" s="235" t="str">
        <f>IF(A103="","",VLOOKUP(ASC(A103),'03_福山市上下水道局水道承認材料一覧'!$A$2:$N$1115,13,FALSE))</f>
        <v/>
      </c>
      <c r="E103" s="237"/>
      <c r="F103" s="242"/>
      <c r="G103" s="5" t="str">
        <f>IF(A103="","",VLOOKUP(ASC(A103),'03_福山市上下水道局水道承認材料一覧'!$A$2:$N$1115,2,FALSE))</f>
        <v/>
      </c>
      <c r="H103" s="239" t="s">
        <v>75</v>
      </c>
      <c r="I103" s="240"/>
      <c r="J103" s="240"/>
      <c r="K103" s="240"/>
      <c r="L103" s="241"/>
      <c r="M103" s="11"/>
    </row>
    <row r="104" spans="1:13" ht="17.100000000000001" customHeight="1" x14ac:dyDescent="0.15">
      <c r="A104" s="234"/>
      <c r="B104" s="10" t="str">
        <f>IF(A103="","",VLOOKUP(ASC(A103),'03_福山市上下水道局水道承認材料一覧'!$A$2:$N$1115,10,FALSE))</f>
        <v/>
      </c>
      <c r="C104" s="2"/>
      <c r="D104" s="236"/>
      <c r="E104" s="238"/>
      <c r="F104" s="243"/>
      <c r="G104" s="6" t="str">
        <f t="shared" ref="G104" si="143">ASC(LEFT(A103,3))</f>
        <v/>
      </c>
      <c r="H104" s="32" t="str">
        <f t="shared" ref="H104" si="144">ASC(MID(A103,4,1))</f>
        <v/>
      </c>
      <c r="I104" s="33" t="s">
        <v>74</v>
      </c>
      <c r="J104" s="131" t="str">
        <f t="shared" si="1"/>
        <v/>
      </c>
      <c r="K104" s="33" t="s">
        <v>74</v>
      </c>
      <c r="L104" s="35" t="str">
        <f t="shared" ref="L104" si="145">ASC(MID(A103,7,2))</f>
        <v/>
      </c>
      <c r="M104" s="5" t="str">
        <f>IF(A103="","",IF(VLOOKUP(ASC(A103),'03_福山市上下水道局水道承認材料一覧'!$A$2:$N$1127,14,FALSE)="",VLOOKUP(ASC(A103),'03_福山市上下水道局水道承認材料一覧'!$A$2:$N$1127,12,FALSE),VLOOKUP(ASC(A103),'03_福山市上下水道局水道承認材料一覧'!$A$2:$N$1127,12,FALSE)&amp;"，"&amp;VLOOKUP(ASC(A103),'03_福山市上下水道局水道承認材料一覧'!$A$2:$N$1127,14,FALSE)))</f>
        <v/>
      </c>
    </row>
  </sheetData>
  <mergeCells count="258">
    <mergeCell ref="A1:M1"/>
    <mergeCell ref="F3:F4"/>
    <mergeCell ref="F5:F6"/>
    <mergeCell ref="F7:F8"/>
    <mergeCell ref="F9:F10"/>
    <mergeCell ref="F11:F12"/>
    <mergeCell ref="F13:F14"/>
    <mergeCell ref="F15:F16"/>
    <mergeCell ref="F17:F18"/>
    <mergeCell ref="A9:A10"/>
    <mergeCell ref="A11:A12"/>
    <mergeCell ref="A13:A14"/>
    <mergeCell ref="A3:A4"/>
    <mergeCell ref="A5:A6"/>
    <mergeCell ref="A7:A8"/>
    <mergeCell ref="H3:L3"/>
    <mergeCell ref="D7:D8"/>
    <mergeCell ref="E7:E8"/>
    <mergeCell ref="H7:L7"/>
    <mergeCell ref="H5:L5"/>
    <mergeCell ref="E3:E4"/>
    <mergeCell ref="D3:D4"/>
    <mergeCell ref="C3:C4"/>
    <mergeCell ref="D5:D6"/>
    <mergeCell ref="A97:A98"/>
    <mergeCell ref="D97:D98"/>
    <mergeCell ref="E97:E98"/>
    <mergeCell ref="H97:L97"/>
    <mergeCell ref="A103:A104"/>
    <mergeCell ref="D103:D104"/>
    <mergeCell ref="E103:E104"/>
    <mergeCell ref="H103:L103"/>
    <mergeCell ref="A99:A100"/>
    <mergeCell ref="D99:D100"/>
    <mergeCell ref="E99:E100"/>
    <mergeCell ref="H99:L99"/>
    <mergeCell ref="A101:A102"/>
    <mergeCell ref="D101:D102"/>
    <mergeCell ref="E101:E102"/>
    <mergeCell ref="H101:L101"/>
    <mergeCell ref="F97:F98"/>
    <mergeCell ref="F99:F100"/>
    <mergeCell ref="F101:F102"/>
    <mergeCell ref="F103:F104"/>
    <mergeCell ref="A93:A94"/>
    <mergeCell ref="D93:D94"/>
    <mergeCell ref="E93:E94"/>
    <mergeCell ref="H93:L93"/>
    <mergeCell ref="A95:A96"/>
    <mergeCell ref="D95:D96"/>
    <mergeCell ref="E95:E96"/>
    <mergeCell ref="H95:L95"/>
    <mergeCell ref="F93:F94"/>
    <mergeCell ref="F95:F96"/>
    <mergeCell ref="A89:A90"/>
    <mergeCell ref="D89:D90"/>
    <mergeCell ref="E89:E90"/>
    <mergeCell ref="H89:L89"/>
    <mergeCell ref="A91:A92"/>
    <mergeCell ref="D91:D92"/>
    <mergeCell ref="E91:E92"/>
    <mergeCell ref="H91:L91"/>
    <mergeCell ref="F89:F90"/>
    <mergeCell ref="F91:F92"/>
    <mergeCell ref="A85:A86"/>
    <mergeCell ref="D85:D86"/>
    <mergeCell ref="E85:E86"/>
    <mergeCell ref="H85:L85"/>
    <mergeCell ref="A87:A88"/>
    <mergeCell ref="D87:D88"/>
    <mergeCell ref="E87:E88"/>
    <mergeCell ref="H87:L87"/>
    <mergeCell ref="F85:F86"/>
    <mergeCell ref="F87:F88"/>
    <mergeCell ref="A81:A82"/>
    <mergeCell ref="D81:D82"/>
    <mergeCell ref="E81:E82"/>
    <mergeCell ref="H81:L81"/>
    <mergeCell ref="A83:A84"/>
    <mergeCell ref="D83:D84"/>
    <mergeCell ref="E83:E84"/>
    <mergeCell ref="H83:L83"/>
    <mergeCell ref="F81:F82"/>
    <mergeCell ref="F83:F84"/>
    <mergeCell ref="A77:A78"/>
    <mergeCell ref="D77:D78"/>
    <mergeCell ref="E77:E78"/>
    <mergeCell ref="H77:L77"/>
    <mergeCell ref="A79:A80"/>
    <mergeCell ref="D79:D80"/>
    <mergeCell ref="E79:E80"/>
    <mergeCell ref="H79:L79"/>
    <mergeCell ref="F77:F78"/>
    <mergeCell ref="F79:F80"/>
    <mergeCell ref="A73:A74"/>
    <mergeCell ref="D73:D74"/>
    <mergeCell ref="E73:E74"/>
    <mergeCell ref="H73:L73"/>
    <mergeCell ref="A75:A76"/>
    <mergeCell ref="D75:D76"/>
    <mergeCell ref="E75:E76"/>
    <mergeCell ref="H75:L75"/>
    <mergeCell ref="F73:F74"/>
    <mergeCell ref="F75:F76"/>
    <mergeCell ref="A69:A70"/>
    <mergeCell ref="D69:D70"/>
    <mergeCell ref="E69:E70"/>
    <mergeCell ref="H69:L69"/>
    <mergeCell ref="A71:A72"/>
    <mergeCell ref="D71:D72"/>
    <mergeCell ref="E71:E72"/>
    <mergeCell ref="H71:L71"/>
    <mergeCell ref="F69:F70"/>
    <mergeCell ref="F71:F72"/>
    <mergeCell ref="A65:A66"/>
    <mergeCell ref="D65:D66"/>
    <mergeCell ref="E65:E66"/>
    <mergeCell ref="H65:L65"/>
    <mergeCell ref="A67:A68"/>
    <mergeCell ref="D67:D68"/>
    <mergeCell ref="E67:E68"/>
    <mergeCell ref="H67:L67"/>
    <mergeCell ref="F65:F66"/>
    <mergeCell ref="F67:F68"/>
    <mergeCell ref="A61:A62"/>
    <mergeCell ref="D61:D62"/>
    <mergeCell ref="E61:E62"/>
    <mergeCell ref="H61:L61"/>
    <mergeCell ref="A63:A64"/>
    <mergeCell ref="D63:D64"/>
    <mergeCell ref="E63:E64"/>
    <mergeCell ref="H63:L63"/>
    <mergeCell ref="A57:A58"/>
    <mergeCell ref="D57:D58"/>
    <mergeCell ref="E57:E58"/>
    <mergeCell ref="H57:L57"/>
    <mergeCell ref="A59:A60"/>
    <mergeCell ref="D59:D60"/>
    <mergeCell ref="E59:E60"/>
    <mergeCell ref="H59:L59"/>
    <mergeCell ref="F57:F58"/>
    <mergeCell ref="F59:F60"/>
    <mergeCell ref="F61:F62"/>
    <mergeCell ref="F63:F64"/>
    <mergeCell ref="H13:L13"/>
    <mergeCell ref="A31:A32"/>
    <mergeCell ref="D31:D32"/>
    <mergeCell ref="E13:E14"/>
    <mergeCell ref="A17:A18"/>
    <mergeCell ref="A19:A20"/>
    <mergeCell ref="D11:D12"/>
    <mergeCell ref="E11:E12"/>
    <mergeCell ref="D13:D14"/>
    <mergeCell ref="E17:E18"/>
    <mergeCell ref="F19:F20"/>
    <mergeCell ref="F21:F22"/>
    <mergeCell ref="F23:F24"/>
    <mergeCell ref="F25:F26"/>
    <mergeCell ref="F27:F28"/>
    <mergeCell ref="F29:F30"/>
    <mergeCell ref="F31:F32"/>
    <mergeCell ref="D17:D18"/>
    <mergeCell ref="A55:A56"/>
    <mergeCell ref="D55:D56"/>
    <mergeCell ref="E55:E56"/>
    <mergeCell ref="H55:L55"/>
    <mergeCell ref="A15:A16"/>
    <mergeCell ref="D15:D16"/>
    <mergeCell ref="E15:E16"/>
    <mergeCell ref="D19:D20"/>
    <mergeCell ref="E19:E20"/>
    <mergeCell ref="H17:L17"/>
    <mergeCell ref="F33:F34"/>
    <mergeCell ref="F35:F36"/>
    <mergeCell ref="F47:F48"/>
    <mergeCell ref="F49:F50"/>
    <mergeCell ref="F51:F52"/>
    <mergeCell ref="F53:F54"/>
    <mergeCell ref="F55:F56"/>
    <mergeCell ref="A29:A30"/>
    <mergeCell ref="D29:D30"/>
    <mergeCell ref="E29:E30"/>
    <mergeCell ref="H29:L29"/>
    <mergeCell ref="A35:A36"/>
    <mergeCell ref="D35:D36"/>
    <mergeCell ref="E35:E36"/>
    <mergeCell ref="E5:E6"/>
    <mergeCell ref="B3:B4"/>
    <mergeCell ref="H9:L9"/>
    <mergeCell ref="E25:E26"/>
    <mergeCell ref="H25:L25"/>
    <mergeCell ref="A27:A28"/>
    <mergeCell ref="D27:D28"/>
    <mergeCell ref="E27:E28"/>
    <mergeCell ref="H27:L27"/>
    <mergeCell ref="A21:A22"/>
    <mergeCell ref="A23:A24"/>
    <mergeCell ref="A25:A26"/>
    <mergeCell ref="D25:D26"/>
    <mergeCell ref="H21:L21"/>
    <mergeCell ref="H23:L23"/>
    <mergeCell ref="D21:D22"/>
    <mergeCell ref="E21:E22"/>
    <mergeCell ref="D23:D24"/>
    <mergeCell ref="E23:E24"/>
    <mergeCell ref="D9:D10"/>
    <mergeCell ref="E9:E10"/>
    <mergeCell ref="H19:L19"/>
    <mergeCell ref="H15:L15"/>
    <mergeCell ref="H11:L11"/>
    <mergeCell ref="H35:L35"/>
    <mergeCell ref="A33:A34"/>
    <mergeCell ref="D33:D34"/>
    <mergeCell ref="E33:E34"/>
    <mergeCell ref="H33:L33"/>
    <mergeCell ref="E31:E32"/>
    <mergeCell ref="H31:L31"/>
    <mergeCell ref="A39:A40"/>
    <mergeCell ref="D39:D40"/>
    <mergeCell ref="E39:E40"/>
    <mergeCell ref="H39:L39"/>
    <mergeCell ref="A37:A38"/>
    <mergeCell ref="D37:D38"/>
    <mergeCell ref="E37:E38"/>
    <mergeCell ref="H37:L37"/>
    <mergeCell ref="F37:F38"/>
    <mergeCell ref="F39:F40"/>
    <mergeCell ref="A43:A44"/>
    <mergeCell ref="D43:D44"/>
    <mergeCell ref="E43:E44"/>
    <mergeCell ref="H43:L43"/>
    <mergeCell ref="A41:A42"/>
    <mergeCell ref="D41:D42"/>
    <mergeCell ref="E41:E42"/>
    <mergeCell ref="H41:L41"/>
    <mergeCell ref="F41:F42"/>
    <mergeCell ref="F43:F44"/>
    <mergeCell ref="A47:A48"/>
    <mergeCell ref="D47:D48"/>
    <mergeCell ref="E47:E48"/>
    <mergeCell ref="H47:L47"/>
    <mergeCell ref="A45:A46"/>
    <mergeCell ref="D45:D46"/>
    <mergeCell ref="A53:A54"/>
    <mergeCell ref="D53:D54"/>
    <mergeCell ref="E53:E54"/>
    <mergeCell ref="H53:L53"/>
    <mergeCell ref="A51:A52"/>
    <mergeCell ref="D51:D52"/>
    <mergeCell ref="E51:E52"/>
    <mergeCell ref="H51:L51"/>
    <mergeCell ref="A49:A50"/>
    <mergeCell ref="D49:D50"/>
    <mergeCell ref="E49:E50"/>
    <mergeCell ref="H49:L49"/>
    <mergeCell ref="E45:E46"/>
    <mergeCell ref="H45:L45"/>
    <mergeCell ref="F45:F46"/>
  </mergeCells>
  <phoneticPr fontId="1"/>
  <printOptions horizontalCentered="1"/>
  <pageMargins left="0.9055118110236221" right="0.23622047244094491" top="0.59055118110236227" bottom="0.59055118110236227" header="0.78740157480314965" footer="0.47244094488188981"/>
  <pageSetup paperSize="9" scale="86" orientation="portrait" r:id="rId1"/>
  <headerFooter>
    <oddFooter xml:space="preserve">&amp;L&amp;"ＭＳ ゴシック,標準"&amp;10注）受注者は，入力コードを水道用承認材料一覧から選択し，設計書から名称・規格及び数量を記載すること。
　　監督員は，記載内容を確認し，☑をすること。　&amp;"-,標準"&amp;11
&amp;"-,太字"　　　　　　　　　　　　　　　　　　　　　　　　　　　　　　　　　　&amp;"ＭＳ 明朝,太字"&amp;12福山市上下水道局&amp;C
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showZeros="0" view="pageBreakPreview" zoomScale="130" zoomScaleNormal="70" zoomScaleSheetLayoutView="130" workbookViewId="0">
      <selection activeCell="M15" sqref="M15"/>
    </sheetView>
  </sheetViews>
  <sheetFormatPr defaultRowHeight="13.5" x14ac:dyDescent="0.15"/>
  <cols>
    <col min="1" max="1" width="9.875" style="107" bestFit="1" customWidth="1"/>
    <col min="2" max="3" width="20.625" customWidth="1"/>
    <col min="4" max="5" width="4.75" customWidth="1"/>
    <col min="6" max="6" width="8.625" style="111" customWidth="1"/>
    <col min="7" max="7" width="8.625" customWidth="1"/>
    <col min="8" max="8" width="3.625" customWidth="1"/>
    <col min="9" max="9" width="1" customWidth="1"/>
    <col min="10" max="10" width="3.625" customWidth="1"/>
    <col min="11" max="11" width="0.875" customWidth="1"/>
    <col min="12" max="12" width="3.625" customWidth="1"/>
    <col min="13" max="13" width="15.25" customWidth="1"/>
  </cols>
  <sheetData>
    <row r="1" spans="1:13" ht="52.5" customHeight="1" x14ac:dyDescent="0.15"/>
    <row r="2" spans="1:13" ht="20.25" customHeight="1" x14ac:dyDescent="0.15">
      <c r="A2" s="246" t="s">
        <v>201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1" customFormat="1" ht="20.100000000000001" customHeight="1" x14ac:dyDescent="0.15">
      <c r="A3" s="106" t="s">
        <v>29</v>
      </c>
      <c r="B3" s="1" t="s">
        <v>251</v>
      </c>
      <c r="F3" s="111"/>
      <c r="M3" s="3"/>
    </row>
    <row r="4" spans="1:13" ht="20.100000000000001" customHeight="1" x14ac:dyDescent="0.15">
      <c r="A4" s="262" t="s">
        <v>197</v>
      </c>
      <c r="B4" s="264" t="s">
        <v>198</v>
      </c>
      <c r="C4" s="264" t="s">
        <v>142</v>
      </c>
      <c r="D4" s="264" t="s">
        <v>0</v>
      </c>
      <c r="E4" s="264" t="s">
        <v>1</v>
      </c>
      <c r="F4" s="247" t="s">
        <v>202</v>
      </c>
      <c r="G4" s="4" t="s">
        <v>199</v>
      </c>
      <c r="H4" s="257" t="s">
        <v>2</v>
      </c>
      <c r="I4" s="258"/>
      <c r="J4" s="258"/>
      <c r="K4" s="258"/>
      <c r="L4" s="259"/>
      <c r="M4" s="105" t="s">
        <v>73</v>
      </c>
    </row>
    <row r="5" spans="1:13" ht="23.1" customHeight="1" thickBot="1" x14ac:dyDescent="0.2">
      <c r="A5" s="263"/>
      <c r="B5" s="265"/>
      <c r="C5" s="265"/>
      <c r="D5" s="265"/>
      <c r="E5" s="265"/>
      <c r="F5" s="248"/>
      <c r="G5" s="8" t="s">
        <v>200</v>
      </c>
      <c r="H5" s="36" t="s">
        <v>203</v>
      </c>
      <c r="I5" s="30" t="s">
        <v>74</v>
      </c>
      <c r="J5" s="31" t="s">
        <v>12</v>
      </c>
      <c r="K5" s="30" t="s">
        <v>74</v>
      </c>
      <c r="L5" s="29" t="s">
        <v>13</v>
      </c>
      <c r="M5" s="28" t="s">
        <v>175</v>
      </c>
    </row>
    <row r="6" spans="1:13" ht="17.100000000000001" customHeight="1" x14ac:dyDescent="0.15">
      <c r="A6" s="266" t="s">
        <v>241</v>
      </c>
      <c r="B6" s="7" t="str">
        <f>IF(A6="","",VLOOKUP(ASC(A6),'03_福山市上下水道局水道承認材料一覧'!$A$2:$N$1115,9,FALSE))</f>
        <v>水道用ﾀﾞｸﾀｲﾙ鋳鉄管</v>
      </c>
      <c r="C6" s="108" t="s">
        <v>245</v>
      </c>
      <c r="D6" s="235" t="str">
        <f>IF(A6="","",VLOOKUP(ASC(A6),'03_福山市上下水道局水道承認材料一覧'!$A$2:$N$1115,13,FALSE))</f>
        <v>本</v>
      </c>
      <c r="E6" s="237">
        <v>5</v>
      </c>
      <c r="F6" s="249" t="s">
        <v>254</v>
      </c>
      <c r="G6" s="5" t="str">
        <f>IF(A6="","",VLOOKUP(ASC(A6),'03_福山市上下水道局水道承認材料一覧'!$A$2:$N$1115,2,FALSE))</f>
        <v>㈱ｸﾎﾞﾀ</v>
      </c>
      <c r="H6" s="239" t="s">
        <v>75</v>
      </c>
      <c r="I6" s="240"/>
      <c r="J6" s="240"/>
      <c r="K6" s="240"/>
      <c r="L6" s="241"/>
      <c r="M6" s="11" t="s">
        <v>237</v>
      </c>
    </row>
    <row r="7" spans="1:13" ht="17.100000000000001" customHeight="1" x14ac:dyDescent="0.15">
      <c r="A7" s="261"/>
      <c r="B7" s="10" t="str">
        <f>IF(A6="","",VLOOKUP(ASC(A6),'03_福山市上下水道局水道承認材料一覧'!$A$2:$N$1115,10,FALSE))</f>
        <v>内面ｴﾎﾟｷｼ樹脂粉体塗装</v>
      </c>
      <c r="C7" s="109" t="s">
        <v>246</v>
      </c>
      <c r="D7" s="236"/>
      <c r="E7" s="238"/>
      <c r="F7" s="243"/>
      <c r="G7" s="6" t="str">
        <f>ASC(LEFT(A6,3))</f>
        <v>001</v>
      </c>
      <c r="H7" s="32" t="str">
        <f>ASC(MID(A6,4,1))</f>
        <v>D</v>
      </c>
      <c r="I7" s="33" t="s">
        <v>74</v>
      </c>
      <c r="J7" s="34" t="str">
        <f>ASC(MID(A6,5,2))</f>
        <v>02</v>
      </c>
      <c r="K7" s="33" t="s">
        <v>74</v>
      </c>
      <c r="L7" s="35" t="str">
        <f>ASC(MID(A6,7,2))</f>
        <v>01</v>
      </c>
      <c r="M7" s="5" t="str">
        <f>IF(A6="","",IF(VLOOKUP(ASC(A6),'03_福山市上下水道局水道承認材料一覧'!$A$2:$N$1127,14,FALSE)="",VLOOKUP(ASC(A6),'03_福山市上下水道局水道承認材料一覧'!$A$2:$N$1127,12,FALSE),VLOOKUP(ASC(A6),'03_福山市上下水道局水道承認材料一覧'!$A$2:$N$1127,12,FALSE)&amp;"，"&amp;VLOOKUP(ASC(A6),'03_福山市上下水道局水道承認材料一覧'!$A$2:$N$1127,14,FALSE)))</f>
        <v>JDPA G1049</v>
      </c>
    </row>
    <row r="8" spans="1:13" ht="17.100000000000001" customHeight="1" x14ac:dyDescent="0.15">
      <c r="A8" s="260" t="s">
        <v>242</v>
      </c>
      <c r="B8" s="7" t="str">
        <f>IF(A8="","",VLOOKUP(ASC(A8),'03_福山市上下水道局水道承認材料一覧'!$A$2:$N$1115,9,FALSE))</f>
        <v>水道用ﾀﾞｸﾀｲﾙ鋳鉄異形管</v>
      </c>
      <c r="C8" s="110"/>
      <c r="D8" s="235" t="s">
        <v>239</v>
      </c>
      <c r="E8" s="237">
        <v>2</v>
      </c>
      <c r="F8" s="242" t="s">
        <v>252</v>
      </c>
      <c r="G8" s="5" t="str">
        <f>IF(A8="","",VLOOKUP(ASC(A8),'03_福山市上下水道局水道承認材料一覧'!$A$2:$N$1115,2,FALSE))</f>
        <v>㈱ｸﾎﾞﾀ</v>
      </c>
      <c r="H8" s="239" t="s">
        <v>75</v>
      </c>
      <c r="I8" s="240"/>
      <c r="J8" s="240"/>
      <c r="K8" s="240"/>
      <c r="L8" s="241"/>
      <c r="M8" s="11" t="s">
        <v>237</v>
      </c>
    </row>
    <row r="9" spans="1:13" ht="17.100000000000001" customHeight="1" x14ac:dyDescent="0.15">
      <c r="A9" s="261"/>
      <c r="B9" s="10" t="s">
        <v>238</v>
      </c>
      <c r="C9" s="109"/>
      <c r="D9" s="236"/>
      <c r="E9" s="238"/>
      <c r="F9" s="243"/>
      <c r="G9" s="6" t="str">
        <f>ASC(LEFT(A8,3))</f>
        <v>001</v>
      </c>
      <c r="H9" s="32" t="str">
        <f t="shared" ref="H9" si="0">ASC(MID(A8,4,1))</f>
        <v>D</v>
      </c>
      <c r="I9" s="33" t="s">
        <v>74</v>
      </c>
      <c r="J9" s="34" t="str">
        <f t="shared" ref="J9" si="1">ASC(MID(A8,5,2))</f>
        <v>20</v>
      </c>
      <c r="K9" s="33" t="s">
        <v>74</v>
      </c>
      <c r="L9" s="35" t="str">
        <f t="shared" ref="L9" si="2">ASC(MID(A8,7,2))</f>
        <v>01</v>
      </c>
      <c r="M9" s="5" t="str">
        <f>IF(A8="","",IF(VLOOKUP(ASC(A8),'03_福山市上下水道局水道承認材料一覧'!$A$2:$N$1127,14,FALSE)="",VLOOKUP(ASC(A8),'03_福山市上下水道局水道承認材料一覧'!$A$2:$N$1127,12,FALSE),VLOOKUP(ASC(A8),'03_福山市上下水道局水道承認材料一覧'!$A$2:$N$1127,12,FALSE)&amp;"，"&amp;VLOOKUP(ASC(A8),'03_福山市上下水道局水道承認材料一覧'!$A$2:$N$1127,14,FALSE)))</f>
        <v>JWWA G121,JDPA G1049</v>
      </c>
    </row>
    <row r="10" spans="1:13" ht="17.100000000000001" customHeight="1" x14ac:dyDescent="0.15">
      <c r="A10" s="260" t="s">
        <v>243</v>
      </c>
      <c r="B10" s="7" t="str">
        <f>IF(A10="","",VLOOKUP(ASC(A10),'03_福山市上下水道局水道承認材料一覧'!$A$2:$N$1115,9,FALSE))</f>
        <v>ｿﾌﾄｼｰﾙ仕切弁</v>
      </c>
      <c r="C10" s="110" t="s">
        <v>247</v>
      </c>
      <c r="D10" s="235" t="str">
        <f>IF(A10="","",VLOOKUP(ASC(A10),'03_福山市上下水道局水道承認材料一覧'!$A$2:$N$1115,13,FALSE))</f>
        <v>基</v>
      </c>
      <c r="E10" s="237">
        <v>4</v>
      </c>
      <c r="F10" s="242" t="s">
        <v>253</v>
      </c>
      <c r="G10" s="5" t="str">
        <f>IF(A10="","",VLOOKUP(ASC(A10),'03_福山市上下水道局水道承認材料一覧'!$A$2:$N$1115,2,FALSE))</f>
        <v>㈱ｸﾎﾞﾀ</v>
      </c>
      <c r="H10" s="239" t="s">
        <v>75</v>
      </c>
      <c r="I10" s="240"/>
      <c r="J10" s="240"/>
      <c r="K10" s="240"/>
      <c r="L10" s="241"/>
      <c r="M10" s="11" t="s">
        <v>237</v>
      </c>
    </row>
    <row r="11" spans="1:13" ht="17.100000000000001" customHeight="1" x14ac:dyDescent="0.15">
      <c r="A11" s="261"/>
      <c r="B11" s="10" t="str">
        <f>IF(A10="","",VLOOKUP(ASC(A10),'03_福山市上下水道局水道承認材料一覧'!$A$2:$N$1115,10,FALSE))</f>
        <v>内面ｴﾎﾟｷｼ樹脂粉体塗装</v>
      </c>
      <c r="C11" s="109" t="s">
        <v>246</v>
      </c>
      <c r="D11" s="236"/>
      <c r="E11" s="238"/>
      <c r="F11" s="243"/>
      <c r="G11" s="6" t="str">
        <f>ASC(LEFT(A10,3))</f>
        <v>001</v>
      </c>
      <c r="H11" s="32" t="str">
        <f t="shared" ref="H11" si="3">ASC(MID(A10,4,1))</f>
        <v>V</v>
      </c>
      <c r="I11" s="33" t="s">
        <v>74</v>
      </c>
      <c r="J11" s="34" t="str">
        <f t="shared" ref="J11" si="4">ASC(MID(A10,5,2))</f>
        <v>01</v>
      </c>
      <c r="K11" s="33" t="s">
        <v>74</v>
      </c>
      <c r="L11" s="35" t="str">
        <f t="shared" ref="L11" si="5">ASC(MID(A10,7,2))</f>
        <v>01</v>
      </c>
      <c r="M11" s="5" t="str">
        <f>IF(A10="","",IF(VLOOKUP(ASC(A10),'03_福山市上下水道局水道承認材料一覧'!$A$2:$N$1127,14,FALSE)="",VLOOKUP(ASC(A10),'03_福山市上下水道局水道承認材料一覧'!$A$2:$N$1127,12,FALSE),VLOOKUP(ASC(A10),'03_福山市上下水道局水道承認材料一覧'!$A$2:$N$1127,12,FALSE)&amp;"，"&amp;VLOOKUP(ASC(A10),'03_福山市上下水道局水道承認材料一覧'!$A$2:$N$1127,14,FALSE)))</f>
        <v>JDPA G1049，準拠品含む</v>
      </c>
    </row>
    <row r="12" spans="1:13" ht="17.100000000000001" customHeight="1" x14ac:dyDescent="0.15">
      <c r="A12" s="260" t="s">
        <v>244</v>
      </c>
      <c r="B12" s="7" t="str">
        <f>IF(A12="","",VLOOKUP(ASC(A12),'03_福山市上下水道局水道承認材料一覧'!$A$2:$N$1115,9,FALSE))</f>
        <v>水道用ﾀﾞｸﾀｲﾙ鋳鉄異形管</v>
      </c>
      <c r="C12" s="110"/>
      <c r="D12" s="235" t="str">
        <f>IF(A12="","",VLOOKUP(ASC(A12),'03_福山市上下水道局水道承認材料一覧'!$A$2:$N$1115,13,FALSE))</f>
        <v>個</v>
      </c>
      <c r="E12" s="237">
        <v>3</v>
      </c>
      <c r="F12" s="242" t="s">
        <v>252</v>
      </c>
      <c r="G12" s="5" t="str">
        <f>IF(A12="","",VLOOKUP(ASC(A12),'03_福山市上下水道局水道承認材料一覧'!$A$2:$N$1115,2,FALSE))</f>
        <v>㈱ハズ</v>
      </c>
      <c r="H12" s="239" t="s">
        <v>75</v>
      </c>
      <c r="I12" s="240"/>
      <c r="J12" s="240"/>
      <c r="K12" s="240"/>
      <c r="L12" s="241"/>
      <c r="M12" s="11" t="s">
        <v>237</v>
      </c>
    </row>
    <row r="13" spans="1:13" ht="17.100000000000001" customHeight="1" x14ac:dyDescent="0.15">
      <c r="A13" s="261"/>
      <c r="B13" s="10" t="str">
        <f>IF(A12="","",VLOOKUP(ASC(A12),'03_福山市上下水道局水道承認材料一覧'!$A$2:$N$1115,10,FALSE))</f>
        <v>内面ｴﾎﾟｷｼ樹脂粉体塗装</v>
      </c>
      <c r="C13" s="109"/>
      <c r="D13" s="236"/>
      <c r="E13" s="238"/>
      <c r="F13" s="243"/>
      <c r="G13" s="6" t="str">
        <f t="shared" ref="G13" si="6">ASC(LEFT(A12,3))</f>
        <v>007</v>
      </c>
      <c r="H13" s="32" t="str">
        <f t="shared" ref="H13" si="7">ASC(MID(A12,4,1))</f>
        <v>D</v>
      </c>
      <c r="I13" s="33" t="s">
        <v>74</v>
      </c>
      <c r="J13" s="34" t="str">
        <f t="shared" ref="J13" si="8">ASC(MID(A12,5,2))</f>
        <v>22</v>
      </c>
      <c r="K13" s="33" t="s">
        <v>74</v>
      </c>
      <c r="L13" s="35" t="str">
        <f t="shared" ref="L13" si="9">ASC(MID(A12,7,2))</f>
        <v>01</v>
      </c>
      <c r="M13" s="5" t="str">
        <f>IF(A12="","",IF(VLOOKUP(ASC(A12),'03_福山市上下水道局水道承認材料一覧'!$A$2:$N$1127,14,FALSE)="",VLOOKUP(ASC(A12),'03_福山市上下水道局水道承認材料一覧'!$A$2:$N$1127,12,FALSE),VLOOKUP(ASC(A12),'03_福山市上下水道局水道承認材料一覧'!$A$2:$N$1127,12,FALSE)&amp;"，"&amp;VLOOKUP(ASC(A12),'03_福山市上下水道局水道承認材料一覧'!$A$2:$N$1127,14,FALSE)))</f>
        <v>JWWA G114，φ450は除く</v>
      </c>
    </row>
    <row r="14" spans="1:13" ht="17.100000000000001" customHeight="1" x14ac:dyDescent="0.15">
      <c r="A14" s="260"/>
      <c r="B14" s="7" t="s">
        <v>238</v>
      </c>
      <c r="C14" s="110" t="s">
        <v>248</v>
      </c>
      <c r="D14" s="235" t="s">
        <v>250</v>
      </c>
      <c r="E14" s="237">
        <v>2</v>
      </c>
      <c r="F14" s="242" t="s">
        <v>253</v>
      </c>
      <c r="G14" s="5" t="str">
        <f>IF(A14="","",VLOOKUP(ASC(A14),'03_福山市上下水道局水道承認材料一覧'!$A$2:$N$1115,2,FALSE))</f>
        <v/>
      </c>
      <c r="H14" s="239" t="s">
        <v>75</v>
      </c>
      <c r="I14" s="240"/>
      <c r="J14" s="240"/>
      <c r="K14" s="240"/>
      <c r="L14" s="241"/>
      <c r="M14" s="11" t="s">
        <v>240</v>
      </c>
    </row>
    <row r="15" spans="1:13" ht="17.100000000000001" customHeight="1" x14ac:dyDescent="0.15">
      <c r="A15" s="261"/>
      <c r="B15" s="10" t="str">
        <f>IF(A14="","",VLOOKUP(ASC(A14),'03_福山市上下水道局水道承認材料一覧'!$A$2:$N$1115,10,FALSE))</f>
        <v/>
      </c>
      <c r="C15" s="109"/>
      <c r="D15" s="236"/>
      <c r="E15" s="238"/>
      <c r="F15" s="243"/>
      <c r="G15" s="6" t="str">
        <f t="shared" ref="G15" si="10">ASC(LEFT(A14,3))</f>
        <v/>
      </c>
      <c r="H15" s="32" t="str">
        <f t="shared" ref="H15" si="11">ASC(MID(A14,4,1))</f>
        <v/>
      </c>
      <c r="I15" s="33" t="s">
        <v>74</v>
      </c>
      <c r="J15" s="34" t="str">
        <f t="shared" ref="J15" si="12">ASC(MID(A14,5,2))</f>
        <v/>
      </c>
      <c r="K15" s="33" t="s">
        <v>74</v>
      </c>
      <c r="L15" s="35" t="str">
        <f t="shared" ref="L15" si="13">ASC(MID(A14,7,2))</f>
        <v/>
      </c>
      <c r="M15" s="5" t="str">
        <f>IF(A14="","",IF(VLOOKUP(ASC(A14),'03_福山市上下水道局水道承認材料一覧'!$A$2:$N$1127,14,FALSE)="",VLOOKUP(ASC(A14),'03_福山市上下水道局水道承認材料一覧'!$A$2:$N$1127,12,FALSE),VLOOKUP(ASC(A14),'03_福山市上下水道局水道承認材料一覧'!$A$2:$N$1127,12,FALSE)&amp;"，"&amp;VLOOKUP(ASC(A14),'03_福山市上下水道局水道承認材料一覧'!$A$2:$N$1127,14,FALSE)))</f>
        <v/>
      </c>
    </row>
    <row r="16" spans="1:13" ht="17.100000000000001" customHeight="1" x14ac:dyDescent="0.15">
      <c r="A16" s="260" t="s">
        <v>243</v>
      </c>
      <c r="B16" s="7" t="str">
        <f>IF(A16="","",VLOOKUP(ASC(A16),'03_福山市上下水道局水道承認材料一覧'!$A$2:$N$1115,9,FALSE))</f>
        <v>ｿﾌﾄｼｰﾙ仕切弁</v>
      </c>
      <c r="C16" s="110" t="s">
        <v>247</v>
      </c>
      <c r="D16" s="235" t="str">
        <f>IF(A16="","",VLOOKUP(ASC(A16),'03_福山市上下水道局水道承認材料一覧'!$A$2:$N$1115,13,FALSE))</f>
        <v>基</v>
      </c>
      <c r="E16" s="237">
        <v>4</v>
      </c>
      <c r="F16" s="242" t="s">
        <v>252</v>
      </c>
      <c r="G16" s="5" t="str">
        <f>IF(A16="","",VLOOKUP(ASC(A16),'03_福山市上下水道局水道承認材料一覧'!$A$2:$N$1115,2,FALSE))</f>
        <v>㈱ｸﾎﾞﾀ</v>
      </c>
      <c r="H16" s="239" t="s">
        <v>75</v>
      </c>
      <c r="I16" s="240"/>
      <c r="J16" s="240"/>
      <c r="K16" s="240"/>
      <c r="L16" s="241"/>
      <c r="M16" s="11" t="s">
        <v>237</v>
      </c>
    </row>
    <row r="17" spans="1:13" ht="17.100000000000001" customHeight="1" x14ac:dyDescent="0.15">
      <c r="A17" s="261"/>
      <c r="B17" s="10" t="str">
        <f>IF(A16="","",VLOOKUP(ASC(A16),'03_福山市上下水道局水道承認材料一覧'!$A$2:$N$1115,10,FALSE))</f>
        <v>内面ｴﾎﾟｷｼ樹脂粉体塗装</v>
      </c>
      <c r="C17" s="109" t="s">
        <v>249</v>
      </c>
      <c r="D17" s="236"/>
      <c r="E17" s="238"/>
      <c r="F17" s="243"/>
      <c r="G17" s="6" t="str">
        <f t="shared" ref="G17" si="14">ASC(LEFT(A16,3))</f>
        <v>001</v>
      </c>
      <c r="H17" s="32" t="str">
        <f t="shared" ref="H17" si="15">ASC(MID(A16,4,1))</f>
        <v>V</v>
      </c>
      <c r="I17" s="33" t="s">
        <v>74</v>
      </c>
      <c r="J17" s="34" t="str">
        <f t="shared" ref="J17" si="16">ASC(MID(A16,5,2))</f>
        <v>01</v>
      </c>
      <c r="K17" s="33" t="s">
        <v>74</v>
      </c>
      <c r="L17" s="35" t="str">
        <f t="shared" ref="L17" si="17">ASC(MID(A16,7,2))</f>
        <v>01</v>
      </c>
      <c r="M17" s="5" t="str">
        <f>IF(A16="","",IF(VLOOKUP(ASC(A16),'03_福山市上下水道局水道承認材料一覧'!$A$2:$N$1127,14,FALSE)="",VLOOKUP(ASC(A16),'03_福山市上下水道局水道承認材料一覧'!$A$2:$N$1127,12,FALSE),VLOOKUP(ASC(A16),'03_福山市上下水道局水道承認材料一覧'!$A$2:$N$1127,12,FALSE)&amp;"，"&amp;VLOOKUP(ASC(A16),'03_福山市上下水道局水道承認材料一覧'!$A$2:$N$1127,14,FALSE)))</f>
        <v>JDPA G1049，準拠品含む</v>
      </c>
    </row>
    <row r="18" spans="1:13" ht="17.100000000000001" customHeight="1" x14ac:dyDescent="0.15">
      <c r="A18" s="233"/>
      <c r="B18" s="7" t="str">
        <f>IF(A18="","",VLOOKUP(ASC(A18),'03_福山市上下水道局水道承認材料一覧'!$A$2:$N$1115,9,FALSE))</f>
        <v/>
      </c>
      <c r="C18" s="12"/>
      <c r="D18" s="235" t="str">
        <f>IF(A18="","",VLOOKUP(ASC(A18),'03_福山市上下水道局水道承認材料一覧'!$A$2:$N$1115,13,FALSE))</f>
        <v/>
      </c>
      <c r="E18" s="237"/>
      <c r="F18" s="242"/>
      <c r="G18" s="5" t="str">
        <f>IF(A18="","",VLOOKUP(ASC(A18),'03_福山市上下水道局水道承認材料一覧'!$A$2:$N$1115,2,FALSE))</f>
        <v/>
      </c>
      <c r="H18" s="239" t="s">
        <v>75</v>
      </c>
      <c r="I18" s="240"/>
      <c r="J18" s="240"/>
      <c r="K18" s="240"/>
      <c r="L18" s="241"/>
      <c r="M18" s="11"/>
    </row>
    <row r="19" spans="1:13" ht="17.100000000000001" customHeight="1" x14ac:dyDescent="0.15">
      <c r="A19" s="234"/>
      <c r="B19" s="10" t="str">
        <f>IF(A18="","",VLOOKUP(ASC(A18),'03_福山市上下水道局水道承認材料一覧'!$A$2:$N$1115,10,FALSE))</f>
        <v/>
      </c>
      <c r="C19" s="2"/>
      <c r="D19" s="236"/>
      <c r="E19" s="238"/>
      <c r="F19" s="243"/>
      <c r="G19" s="6" t="str">
        <f t="shared" ref="G19" si="18">ASC(LEFT(A18,3))</f>
        <v/>
      </c>
      <c r="H19" s="32" t="str">
        <f t="shared" ref="H19" si="19">ASC(MID(A18,4,1))</f>
        <v/>
      </c>
      <c r="I19" s="33" t="s">
        <v>74</v>
      </c>
      <c r="J19" s="34" t="str">
        <f t="shared" ref="J19" si="20">ASC(MID(A18,5,2))</f>
        <v/>
      </c>
      <c r="K19" s="33" t="s">
        <v>74</v>
      </c>
      <c r="L19" s="35" t="str">
        <f t="shared" ref="L19" si="21">ASC(MID(A18,7,2))</f>
        <v/>
      </c>
      <c r="M19" s="5" t="str">
        <f>IF(A18="","",IF(VLOOKUP(ASC(A18),'03_福山市上下水道局水道承認材料一覧'!$A$2:$N$1127,14,FALSE)="",VLOOKUP(ASC(A18),'03_福山市上下水道局水道承認材料一覧'!$A$2:$N$1127,12,FALSE),VLOOKUP(ASC(A18),'03_福山市上下水道局水道承認材料一覧'!$A$2:$N$1127,12,FALSE)&amp;"，"&amp;VLOOKUP(ASC(A18),'03_福山市上下水道局水道承認材料一覧'!$A$2:$N$1127,14,FALSE)))</f>
        <v/>
      </c>
    </row>
    <row r="20" spans="1:13" ht="17.100000000000001" customHeight="1" x14ac:dyDescent="0.15">
      <c r="A20" s="233"/>
      <c r="B20" s="7" t="str">
        <f>IF(A20="","",VLOOKUP(ASC(A20),'03_福山市上下水道局水道承認材料一覧'!$A$2:$N$1115,9,FALSE))</f>
        <v/>
      </c>
      <c r="C20" s="12"/>
      <c r="D20" s="235" t="str">
        <f>IF(A20="","",VLOOKUP(ASC(A20),'03_福山市上下水道局水道承認材料一覧'!$A$2:$N$1115,13,FALSE))</f>
        <v/>
      </c>
      <c r="E20" s="237"/>
      <c r="F20" s="242"/>
      <c r="G20" s="5" t="str">
        <f>IF(A20="","",VLOOKUP(ASC(A20),'03_福山市上下水道局水道承認材料一覧'!$A$2:$N$1115,2,FALSE))</f>
        <v/>
      </c>
      <c r="H20" s="239" t="s">
        <v>75</v>
      </c>
      <c r="I20" s="240"/>
      <c r="J20" s="240"/>
      <c r="K20" s="240"/>
      <c r="L20" s="241"/>
      <c r="M20" s="11"/>
    </row>
    <row r="21" spans="1:13" ht="17.100000000000001" customHeight="1" x14ac:dyDescent="0.15">
      <c r="A21" s="234"/>
      <c r="B21" s="10" t="str">
        <f>IF(A20="","",VLOOKUP(ASC(A20),'03_福山市上下水道局水道承認材料一覧'!$A$2:$N$1115,10,FALSE))</f>
        <v/>
      </c>
      <c r="C21" s="2"/>
      <c r="D21" s="236"/>
      <c r="E21" s="238"/>
      <c r="F21" s="243"/>
      <c r="G21" s="6" t="str">
        <f t="shared" ref="G21" si="22">ASC(LEFT(A20,3))</f>
        <v/>
      </c>
      <c r="H21" s="32" t="str">
        <f t="shared" ref="H21" si="23">ASC(MID(A20,4,1))</f>
        <v/>
      </c>
      <c r="I21" s="33" t="s">
        <v>74</v>
      </c>
      <c r="J21" s="34" t="str">
        <f t="shared" ref="J21" si="24">ASC(MID(A20,5,2))</f>
        <v/>
      </c>
      <c r="K21" s="33" t="s">
        <v>74</v>
      </c>
      <c r="L21" s="35" t="str">
        <f t="shared" ref="L21" si="25">ASC(MID(A20,7,2))</f>
        <v/>
      </c>
      <c r="M21" s="5" t="str">
        <f>IF(A20="","",IF(VLOOKUP(ASC(A20),'03_福山市上下水道局水道承認材料一覧'!$A$2:$N$1127,14,FALSE)="",VLOOKUP(ASC(A20),'03_福山市上下水道局水道承認材料一覧'!$A$2:$N$1127,12,FALSE),VLOOKUP(ASC(A20),'03_福山市上下水道局水道承認材料一覧'!$A$2:$N$1127,12,FALSE)&amp;"，"&amp;VLOOKUP(ASC(A20),'03_福山市上下水道局水道承認材料一覧'!$A$2:$N$1127,14,FALSE)))</f>
        <v/>
      </c>
    </row>
    <row r="22" spans="1:13" ht="17.100000000000001" customHeight="1" x14ac:dyDescent="0.15">
      <c r="A22" s="233"/>
      <c r="B22" s="7" t="str">
        <f>IF(A22="","",VLOOKUP(ASC(A22),'03_福山市上下水道局水道承認材料一覧'!$A$2:$N$1115,9,FALSE))</f>
        <v/>
      </c>
      <c r="C22" s="12"/>
      <c r="D22" s="235" t="str">
        <f>IF(A22="","",VLOOKUP(ASC(A22),'03_福山市上下水道局水道承認材料一覧'!$A$2:$N$1115,13,FALSE))</f>
        <v/>
      </c>
      <c r="E22" s="237"/>
      <c r="F22" s="242"/>
      <c r="G22" s="5" t="str">
        <f>IF(A22="","",VLOOKUP(ASC(A22),'03_福山市上下水道局水道承認材料一覧'!$A$2:$N$1115,2,FALSE))</f>
        <v/>
      </c>
      <c r="H22" s="239" t="s">
        <v>75</v>
      </c>
      <c r="I22" s="240"/>
      <c r="J22" s="240"/>
      <c r="K22" s="240"/>
      <c r="L22" s="241"/>
      <c r="M22" s="11"/>
    </row>
    <row r="23" spans="1:13" ht="17.100000000000001" customHeight="1" x14ac:dyDescent="0.15">
      <c r="A23" s="234"/>
      <c r="B23" s="10" t="str">
        <f>IF(A22="","",VLOOKUP(ASC(A22),'03_福山市上下水道局水道承認材料一覧'!$A$2:$N$1115,10,FALSE))</f>
        <v/>
      </c>
      <c r="C23" s="2"/>
      <c r="D23" s="236"/>
      <c r="E23" s="238"/>
      <c r="F23" s="243"/>
      <c r="G23" s="6" t="str">
        <f t="shared" ref="G23" si="26">ASC(LEFT(A22,3))</f>
        <v/>
      </c>
      <c r="H23" s="32" t="str">
        <f t="shared" ref="H23" si="27">ASC(MID(A22,4,1))</f>
        <v/>
      </c>
      <c r="I23" s="33" t="s">
        <v>74</v>
      </c>
      <c r="J23" s="34" t="str">
        <f t="shared" ref="J23" si="28">ASC(MID(A22,5,2))</f>
        <v/>
      </c>
      <c r="K23" s="33" t="s">
        <v>74</v>
      </c>
      <c r="L23" s="35" t="str">
        <f t="shared" ref="L23" si="29">ASC(MID(A22,7,2))</f>
        <v/>
      </c>
      <c r="M23" s="5" t="str">
        <f>IF(A22="","",IF(VLOOKUP(ASC(A22),'03_福山市上下水道局水道承認材料一覧'!$A$2:$N$1127,14,FALSE)="",VLOOKUP(ASC(A22),'03_福山市上下水道局水道承認材料一覧'!$A$2:$N$1127,12,FALSE),VLOOKUP(ASC(A22),'03_福山市上下水道局水道承認材料一覧'!$A$2:$N$1127,12,FALSE)&amp;"，"&amp;VLOOKUP(ASC(A22),'03_福山市上下水道局水道承認材料一覧'!$A$2:$N$1127,14,FALSE)))</f>
        <v/>
      </c>
    </row>
    <row r="24" spans="1:13" ht="17.100000000000001" customHeight="1" x14ac:dyDescent="0.15">
      <c r="A24" s="233"/>
      <c r="B24" s="7" t="str">
        <f>IF(A24="","",VLOOKUP(ASC(A24),'03_福山市上下水道局水道承認材料一覧'!$A$2:$N$1115,9,FALSE))</f>
        <v/>
      </c>
      <c r="C24" s="12"/>
      <c r="D24" s="235" t="str">
        <f>IF(A24="","",VLOOKUP(ASC(A24),'03_福山市上下水道局水道承認材料一覧'!$A$2:$N$1115,13,FALSE))</f>
        <v/>
      </c>
      <c r="E24" s="237"/>
      <c r="F24" s="242"/>
      <c r="G24" s="5" t="str">
        <f>IF(A24="","",VLOOKUP(ASC(A24),'03_福山市上下水道局水道承認材料一覧'!$A$2:$N$1115,2,FALSE))</f>
        <v/>
      </c>
      <c r="H24" s="239" t="s">
        <v>75</v>
      </c>
      <c r="I24" s="240"/>
      <c r="J24" s="240"/>
      <c r="K24" s="240"/>
      <c r="L24" s="241"/>
      <c r="M24" s="11"/>
    </row>
    <row r="25" spans="1:13" ht="17.100000000000001" customHeight="1" x14ac:dyDescent="0.15">
      <c r="A25" s="234"/>
      <c r="B25" s="10" t="str">
        <f>IF(A24="","",VLOOKUP(ASC(A24),'03_福山市上下水道局水道承認材料一覧'!$A$2:$N$1115,10,FALSE))</f>
        <v/>
      </c>
      <c r="C25" s="2"/>
      <c r="D25" s="236"/>
      <c r="E25" s="238"/>
      <c r="F25" s="243"/>
      <c r="G25" s="6" t="str">
        <f t="shared" ref="G25" si="30">ASC(LEFT(A24,3))</f>
        <v/>
      </c>
      <c r="H25" s="32" t="str">
        <f t="shared" ref="H25" si="31">ASC(MID(A24,4,1))</f>
        <v/>
      </c>
      <c r="I25" s="33" t="s">
        <v>74</v>
      </c>
      <c r="J25" s="34" t="str">
        <f t="shared" ref="J25" si="32">ASC(MID(A24,5,2))</f>
        <v/>
      </c>
      <c r="K25" s="33" t="s">
        <v>74</v>
      </c>
      <c r="L25" s="35" t="str">
        <f t="shared" ref="L25" si="33">ASC(MID(A24,7,2))</f>
        <v/>
      </c>
      <c r="M25" s="5" t="str">
        <f>IF(A24="","",IF(VLOOKUP(ASC(A24),'03_福山市上下水道局水道承認材料一覧'!$A$2:$N$1127,14,FALSE)="",VLOOKUP(ASC(A24),'03_福山市上下水道局水道承認材料一覧'!$A$2:$N$1127,12,FALSE),VLOOKUP(ASC(A24),'03_福山市上下水道局水道承認材料一覧'!$A$2:$N$1127,12,FALSE)&amp;"，"&amp;VLOOKUP(ASC(A24),'03_福山市上下水道局水道承認材料一覧'!$A$2:$N$1127,14,FALSE)))</f>
        <v/>
      </c>
    </row>
    <row r="26" spans="1:13" ht="17.100000000000001" customHeight="1" x14ac:dyDescent="0.15">
      <c r="A26" s="233"/>
      <c r="B26" s="7" t="str">
        <f>IF(A26="","",VLOOKUP(ASC(A26),'03_福山市上下水道局水道承認材料一覧'!$A$2:$N$1115,9,FALSE))</f>
        <v/>
      </c>
      <c r="C26" s="12"/>
      <c r="D26" s="235" t="str">
        <f>IF(A26="","",VLOOKUP(ASC(A26),'03_福山市上下水道局水道承認材料一覧'!$A$2:$N$1115,13,FALSE))</f>
        <v/>
      </c>
      <c r="E26" s="237"/>
      <c r="F26" s="242"/>
      <c r="G26" s="5" t="str">
        <f>IF(A26="","",VLOOKUP(ASC(A26),'03_福山市上下水道局水道承認材料一覧'!$A$2:$N$1115,2,FALSE))</f>
        <v/>
      </c>
      <c r="H26" s="239" t="s">
        <v>75</v>
      </c>
      <c r="I26" s="240"/>
      <c r="J26" s="240"/>
      <c r="K26" s="240"/>
      <c r="L26" s="241"/>
      <c r="M26" s="11"/>
    </row>
    <row r="27" spans="1:13" ht="17.100000000000001" customHeight="1" x14ac:dyDescent="0.15">
      <c r="A27" s="234"/>
      <c r="B27" s="10" t="str">
        <f>IF(A26="","",VLOOKUP(ASC(A26),'03_福山市上下水道局水道承認材料一覧'!$A$2:$N$1115,10,FALSE))</f>
        <v/>
      </c>
      <c r="C27" s="2"/>
      <c r="D27" s="236"/>
      <c r="E27" s="238"/>
      <c r="F27" s="243"/>
      <c r="G27" s="6" t="str">
        <f t="shared" ref="G27" si="34">ASC(LEFT(A26,3))</f>
        <v/>
      </c>
      <c r="H27" s="32" t="str">
        <f t="shared" ref="H27" si="35">ASC(MID(A26,4,1))</f>
        <v/>
      </c>
      <c r="I27" s="33" t="s">
        <v>74</v>
      </c>
      <c r="J27" s="34" t="str">
        <f t="shared" ref="J27" si="36">ASC(MID(A26,5,2))</f>
        <v/>
      </c>
      <c r="K27" s="33" t="s">
        <v>74</v>
      </c>
      <c r="L27" s="35" t="str">
        <f t="shared" ref="L27" si="37">ASC(MID(A26,7,2))</f>
        <v/>
      </c>
      <c r="M27" s="5" t="str">
        <f>IF(A26="","",IF(VLOOKUP(ASC(A26),'03_福山市上下水道局水道承認材料一覧'!$A$2:$N$1127,14,FALSE)="",VLOOKUP(ASC(A26),'03_福山市上下水道局水道承認材料一覧'!$A$2:$N$1127,12,FALSE),VLOOKUP(ASC(A26),'03_福山市上下水道局水道承認材料一覧'!$A$2:$N$1127,12,FALSE)&amp;"，"&amp;VLOOKUP(ASC(A26),'03_福山市上下水道局水道承認材料一覧'!$A$2:$N$1127,14,FALSE)))</f>
        <v/>
      </c>
    </row>
    <row r="28" spans="1:13" ht="17.100000000000001" customHeight="1" x14ac:dyDescent="0.15">
      <c r="A28" s="233"/>
      <c r="B28" s="7" t="str">
        <f>IF(A28="","",VLOOKUP(ASC(A28),'03_福山市上下水道局水道承認材料一覧'!$A$2:$N$1115,9,FALSE))</f>
        <v/>
      </c>
      <c r="C28" s="12"/>
      <c r="D28" s="235" t="str">
        <f>IF(A28="","",VLOOKUP(ASC(A28),'03_福山市上下水道局水道承認材料一覧'!$A$2:$N$1115,13,FALSE))</f>
        <v/>
      </c>
      <c r="E28" s="237"/>
      <c r="F28" s="242"/>
      <c r="G28" s="5" t="str">
        <f>IF(A28="","",VLOOKUP(ASC(A28),'03_福山市上下水道局水道承認材料一覧'!$A$2:$N$1115,2,FALSE))</f>
        <v/>
      </c>
      <c r="H28" s="239" t="s">
        <v>75</v>
      </c>
      <c r="I28" s="240"/>
      <c r="J28" s="240"/>
      <c r="K28" s="240"/>
      <c r="L28" s="241"/>
      <c r="M28" s="11"/>
    </row>
    <row r="29" spans="1:13" ht="17.100000000000001" customHeight="1" x14ac:dyDescent="0.15">
      <c r="A29" s="234"/>
      <c r="B29" s="10" t="str">
        <f>IF(A28="","",VLOOKUP(ASC(A28),'03_福山市上下水道局水道承認材料一覧'!$A$2:$N$1115,10,FALSE))</f>
        <v/>
      </c>
      <c r="C29" s="2"/>
      <c r="D29" s="236"/>
      <c r="E29" s="238"/>
      <c r="F29" s="243"/>
      <c r="G29" s="6" t="str">
        <f t="shared" ref="G29" si="38">ASC(LEFT(A28,3))</f>
        <v/>
      </c>
      <c r="H29" s="32" t="str">
        <f t="shared" ref="H29" si="39">ASC(MID(A28,4,1))</f>
        <v/>
      </c>
      <c r="I29" s="33" t="s">
        <v>74</v>
      </c>
      <c r="J29" s="34" t="str">
        <f t="shared" ref="J29" si="40">ASC(MID(A28,5,2))</f>
        <v/>
      </c>
      <c r="K29" s="33" t="s">
        <v>74</v>
      </c>
      <c r="L29" s="35" t="str">
        <f t="shared" ref="L29" si="41">ASC(MID(A28,7,2))</f>
        <v/>
      </c>
      <c r="M29" s="5" t="str">
        <f>IF(A28="","",IF(VLOOKUP(ASC(A28),'03_福山市上下水道局水道承認材料一覧'!$A$2:$N$1127,14,FALSE)="",VLOOKUP(ASC(A28),'03_福山市上下水道局水道承認材料一覧'!$A$2:$N$1127,12,FALSE),VLOOKUP(ASC(A28),'03_福山市上下水道局水道承認材料一覧'!$A$2:$N$1127,12,FALSE)&amp;"，"&amp;VLOOKUP(ASC(A28),'03_福山市上下水道局水道承認材料一覧'!$A$2:$N$1127,14,FALSE)))</f>
        <v/>
      </c>
    </row>
    <row r="30" spans="1:13" ht="17.100000000000001" customHeight="1" x14ac:dyDescent="0.15">
      <c r="A30" s="233"/>
      <c r="B30" s="7" t="str">
        <f>IF(A30="","",VLOOKUP(ASC(A30),'03_福山市上下水道局水道承認材料一覧'!$A$2:$N$1115,9,FALSE))</f>
        <v/>
      </c>
      <c r="C30" s="12"/>
      <c r="D30" s="235" t="str">
        <f>IF(A30="","",VLOOKUP(ASC(A30),'03_福山市上下水道局水道承認材料一覧'!$A$2:$N$1115,13,FALSE))</f>
        <v/>
      </c>
      <c r="E30" s="237"/>
      <c r="F30" s="242"/>
      <c r="G30" s="5" t="str">
        <f>IF(A30="","",VLOOKUP(ASC(A30),'03_福山市上下水道局水道承認材料一覧'!$A$2:$N$1115,2,FALSE))</f>
        <v/>
      </c>
      <c r="H30" s="239" t="s">
        <v>75</v>
      </c>
      <c r="I30" s="240"/>
      <c r="J30" s="240"/>
      <c r="K30" s="240"/>
      <c r="L30" s="241"/>
      <c r="M30" s="11"/>
    </row>
    <row r="31" spans="1:13" ht="17.100000000000001" customHeight="1" x14ac:dyDescent="0.15">
      <c r="A31" s="234"/>
      <c r="B31" s="10" t="str">
        <f>IF(A30="","",VLOOKUP(ASC(A30),'03_福山市上下水道局水道承認材料一覧'!$A$2:$N$1115,10,FALSE))</f>
        <v/>
      </c>
      <c r="C31" s="2"/>
      <c r="D31" s="236"/>
      <c r="E31" s="238"/>
      <c r="F31" s="243"/>
      <c r="G31" s="6" t="str">
        <f t="shared" ref="G31" si="42">ASC(LEFT(A30,3))</f>
        <v/>
      </c>
      <c r="H31" s="32" t="str">
        <f t="shared" ref="H31" si="43">ASC(MID(A30,4,1))</f>
        <v/>
      </c>
      <c r="I31" s="33" t="s">
        <v>74</v>
      </c>
      <c r="J31" s="34" t="str">
        <f t="shared" ref="J31" si="44">ASC(MID(A30,5,2))</f>
        <v/>
      </c>
      <c r="K31" s="33" t="s">
        <v>74</v>
      </c>
      <c r="L31" s="35" t="str">
        <f t="shared" ref="L31" si="45">ASC(MID(A30,7,2))</f>
        <v/>
      </c>
      <c r="M31" s="5" t="str">
        <f>IF(A30="","",IF(VLOOKUP(ASC(A30),'03_福山市上下水道局水道承認材料一覧'!$A$2:$N$1127,14,FALSE)="",VLOOKUP(ASC(A30),'03_福山市上下水道局水道承認材料一覧'!$A$2:$N$1127,12,FALSE),VLOOKUP(ASC(A30),'03_福山市上下水道局水道承認材料一覧'!$A$2:$N$1127,12,FALSE)&amp;"，"&amp;VLOOKUP(ASC(A30),'03_福山市上下水道局水道承認材料一覧'!$A$2:$N$1127,14,FALSE)))</f>
        <v/>
      </c>
    </row>
    <row r="32" spans="1:13" ht="17.100000000000001" customHeight="1" x14ac:dyDescent="0.15">
      <c r="A32" s="233"/>
      <c r="B32" s="7" t="str">
        <f>IF(A32="","",VLOOKUP(ASC(A32),'03_福山市上下水道局水道承認材料一覧'!$A$2:$N$1115,9,FALSE))</f>
        <v/>
      </c>
      <c r="C32" s="12"/>
      <c r="D32" s="235" t="str">
        <f>IF(A32="","",VLOOKUP(ASC(A32),'03_福山市上下水道局水道承認材料一覧'!$A$2:$N$1115,13,FALSE))</f>
        <v/>
      </c>
      <c r="E32" s="237"/>
      <c r="F32" s="242"/>
      <c r="G32" s="5" t="str">
        <f>IF(A32="","",VLOOKUP(ASC(A32),'03_福山市上下水道局水道承認材料一覧'!$A$2:$N$1115,2,FALSE))</f>
        <v/>
      </c>
      <c r="H32" s="239" t="s">
        <v>75</v>
      </c>
      <c r="I32" s="240"/>
      <c r="J32" s="240"/>
      <c r="K32" s="240"/>
      <c r="L32" s="241"/>
      <c r="M32" s="11"/>
    </row>
    <row r="33" spans="1:13" ht="17.100000000000001" customHeight="1" x14ac:dyDescent="0.15">
      <c r="A33" s="234"/>
      <c r="B33" s="10" t="str">
        <f>IF(A32="","",VLOOKUP(ASC(A32),'03_福山市上下水道局水道承認材料一覧'!$A$2:$N$1115,10,FALSE))</f>
        <v/>
      </c>
      <c r="C33" s="2"/>
      <c r="D33" s="236"/>
      <c r="E33" s="238"/>
      <c r="F33" s="243"/>
      <c r="G33" s="6" t="str">
        <f t="shared" ref="G33" si="46">ASC(LEFT(A32,3))</f>
        <v/>
      </c>
      <c r="H33" s="32" t="str">
        <f t="shared" ref="H33" si="47">ASC(MID(A32,4,1))</f>
        <v/>
      </c>
      <c r="I33" s="33" t="s">
        <v>74</v>
      </c>
      <c r="J33" s="34" t="str">
        <f t="shared" ref="J33" si="48">ASC(MID(A32,5,2))</f>
        <v/>
      </c>
      <c r="K33" s="33" t="s">
        <v>74</v>
      </c>
      <c r="L33" s="35" t="str">
        <f t="shared" ref="L33" si="49">ASC(MID(A32,7,2))</f>
        <v/>
      </c>
      <c r="M33" s="5" t="str">
        <f>IF(A32="","",IF(VLOOKUP(ASC(A32),'03_福山市上下水道局水道承認材料一覧'!$A$2:$N$1127,14,FALSE)="",VLOOKUP(ASC(A32),'03_福山市上下水道局水道承認材料一覧'!$A$2:$N$1127,12,FALSE),VLOOKUP(ASC(A32),'03_福山市上下水道局水道承認材料一覧'!$A$2:$N$1127,12,FALSE)&amp;"，"&amp;VLOOKUP(ASC(A32),'03_福山市上下水道局水道承認材料一覧'!$A$2:$N$1127,14,FALSE)))</f>
        <v/>
      </c>
    </row>
    <row r="34" spans="1:13" ht="17.100000000000001" customHeight="1" x14ac:dyDescent="0.15">
      <c r="A34" s="233"/>
      <c r="B34" s="7" t="str">
        <f>IF(A34="","",VLOOKUP(ASC(A34),'03_福山市上下水道局水道承認材料一覧'!$A$2:$N$1115,9,FALSE))</f>
        <v/>
      </c>
      <c r="C34" s="12"/>
      <c r="D34" s="235" t="str">
        <f>IF(A34="","",VLOOKUP(ASC(A34),'03_福山市上下水道局水道承認材料一覧'!$A$2:$N$1115,13,FALSE))</f>
        <v/>
      </c>
      <c r="E34" s="237"/>
      <c r="F34" s="242"/>
      <c r="G34" s="5" t="str">
        <f>IF(A34="","",VLOOKUP(ASC(A34),'03_福山市上下水道局水道承認材料一覧'!$A$2:$N$1115,2,FALSE))</f>
        <v/>
      </c>
      <c r="H34" s="239" t="s">
        <v>75</v>
      </c>
      <c r="I34" s="240"/>
      <c r="J34" s="240"/>
      <c r="K34" s="240"/>
      <c r="L34" s="241"/>
      <c r="M34" s="11"/>
    </row>
    <row r="35" spans="1:13" ht="17.100000000000001" customHeight="1" x14ac:dyDescent="0.15">
      <c r="A35" s="234"/>
      <c r="B35" s="10" t="str">
        <f>IF(A34="","",VLOOKUP(ASC(A34),'03_福山市上下水道局水道承認材料一覧'!$A$2:$N$1115,10,FALSE))</f>
        <v/>
      </c>
      <c r="C35" s="2">
        <v>0</v>
      </c>
      <c r="D35" s="236"/>
      <c r="E35" s="238"/>
      <c r="F35" s="243"/>
      <c r="G35" s="6" t="str">
        <f t="shared" ref="G35" si="50">ASC(LEFT(A34,3))</f>
        <v/>
      </c>
      <c r="H35" s="32" t="str">
        <f t="shared" ref="H35" si="51">ASC(MID(A34,4,1))</f>
        <v/>
      </c>
      <c r="I35" s="33" t="s">
        <v>74</v>
      </c>
      <c r="J35" s="34" t="str">
        <f t="shared" ref="J35" si="52">ASC(MID(A34,5,2))</f>
        <v/>
      </c>
      <c r="K35" s="33" t="s">
        <v>74</v>
      </c>
      <c r="L35" s="35" t="str">
        <f t="shared" ref="L35" si="53">ASC(MID(A34,7,2))</f>
        <v/>
      </c>
      <c r="M35" s="5" t="str">
        <f>IF(A34="","",IF(VLOOKUP(ASC(A34),'03_福山市上下水道局水道承認材料一覧'!$A$2:$N$1127,14,FALSE)="",VLOOKUP(ASC(A34),'03_福山市上下水道局水道承認材料一覧'!$A$2:$N$1127,12,FALSE),VLOOKUP(ASC(A34),'03_福山市上下水道局水道承認材料一覧'!$A$2:$N$1127,12,FALSE)&amp;"，"&amp;VLOOKUP(ASC(A34),'03_福山市上下水道局水道承認材料一覧'!$A$2:$N$1127,14,FALSE)))</f>
        <v/>
      </c>
    </row>
    <row r="36" spans="1:13" ht="17.100000000000001" customHeight="1" x14ac:dyDescent="0.15">
      <c r="A36" s="233"/>
      <c r="B36" s="7" t="str">
        <f>IF(A36="","",VLOOKUP(ASC(A36),'03_福山市上下水道局水道承認材料一覧'!$A$2:$N$1115,9,FALSE))</f>
        <v/>
      </c>
      <c r="C36" s="12"/>
      <c r="D36" s="235" t="str">
        <f>IF(A36="","",VLOOKUP(ASC(A36),'03_福山市上下水道局水道承認材料一覧'!$A$2:$N$1115,13,FALSE))</f>
        <v/>
      </c>
      <c r="E36" s="237"/>
      <c r="F36" s="242"/>
      <c r="G36" s="5" t="str">
        <f>IF(A36="","",VLOOKUP(ASC(A36),'03_福山市上下水道局水道承認材料一覧'!$A$2:$N$1115,2,FALSE))</f>
        <v/>
      </c>
      <c r="H36" s="239" t="s">
        <v>75</v>
      </c>
      <c r="I36" s="240"/>
      <c r="J36" s="240"/>
      <c r="K36" s="240"/>
      <c r="L36" s="241"/>
      <c r="M36" s="11"/>
    </row>
    <row r="37" spans="1:13" ht="17.100000000000001" customHeight="1" x14ac:dyDescent="0.15">
      <c r="A37" s="234"/>
      <c r="B37" s="10" t="str">
        <f>IF(A36="","",VLOOKUP(ASC(A36),'03_福山市上下水道局水道承認材料一覧'!$A$2:$N$1115,10,FALSE))</f>
        <v/>
      </c>
      <c r="C37" s="2"/>
      <c r="D37" s="236"/>
      <c r="E37" s="238"/>
      <c r="F37" s="243"/>
      <c r="G37" s="6" t="str">
        <f t="shared" ref="G37" si="54">ASC(LEFT(A36,3))</f>
        <v/>
      </c>
      <c r="H37" s="32" t="str">
        <f t="shared" ref="H37" si="55">ASC(MID(A36,4,1))</f>
        <v/>
      </c>
      <c r="I37" s="33" t="s">
        <v>74</v>
      </c>
      <c r="J37" s="34" t="str">
        <f t="shared" ref="J37" si="56">ASC(MID(A36,5,2))</f>
        <v/>
      </c>
      <c r="K37" s="33" t="s">
        <v>74</v>
      </c>
      <c r="L37" s="35" t="str">
        <f t="shared" ref="L37" si="57">ASC(MID(A36,7,2))</f>
        <v/>
      </c>
      <c r="M37" s="5" t="str">
        <f>IF(A36="","",IF(VLOOKUP(ASC(A36),'03_福山市上下水道局水道承認材料一覧'!$A$2:$N$1127,14,FALSE)="",VLOOKUP(ASC(A36),'03_福山市上下水道局水道承認材料一覧'!$A$2:$N$1127,12,FALSE),VLOOKUP(ASC(A36),'03_福山市上下水道局水道承認材料一覧'!$A$2:$N$1127,12,FALSE)&amp;"，"&amp;VLOOKUP(ASC(A36),'03_福山市上下水道局水道承認材料一覧'!$A$2:$N$1127,14,FALSE)))</f>
        <v/>
      </c>
    </row>
    <row r="38" spans="1:13" ht="17.100000000000001" customHeight="1" x14ac:dyDescent="0.15">
      <c r="A38" s="233"/>
      <c r="B38" s="7" t="str">
        <f>IF(A38="","",VLOOKUP(ASC(A38),'03_福山市上下水道局水道承認材料一覧'!$A$2:$N$1115,9,FALSE))</f>
        <v/>
      </c>
      <c r="C38" s="12"/>
      <c r="D38" s="235" t="str">
        <f>IF(A38="","",VLOOKUP(ASC(A38),'03_福山市上下水道局水道承認材料一覧'!$A$2:$N$1115,13,FALSE))</f>
        <v/>
      </c>
      <c r="E38" s="237"/>
      <c r="F38" s="242"/>
      <c r="G38" s="5" t="str">
        <f>IF(A38="","",VLOOKUP(ASC(A38),'03_福山市上下水道局水道承認材料一覧'!$A$2:$N$1115,2,FALSE))</f>
        <v/>
      </c>
      <c r="H38" s="239" t="s">
        <v>75</v>
      </c>
      <c r="I38" s="240"/>
      <c r="J38" s="240"/>
      <c r="K38" s="240"/>
      <c r="L38" s="241"/>
      <c r="M38" s="11"/>
    </row>
    <row r="39" spans="1:13" ht="17.100000000000001" customHeight="1" x14ac:dyDescent="0.15">
      <c r="A39" s="234"/>
      <c r="B39" s="10" t="str">
        <f>IF(A38="","",VLOOKUP(ASC(A38),'03_福山市上下水道局水道承認材料一覧'!$A$2:$N$1115,10,FALSE))</f>
        <v/>
      </c>
      <c r="C39" s="2"/>
      <c r="D39" s="236"/>
      <c r="E39" s="238"/>
      <c r="F39" s="243"/>
      <c r="G39" s="6" t="str">
        <f t="shared" ref="G39" si="58">ASC(LEFT(A38,3))</f>
        <v/>
      </c>
      <c r="H39" s="32" t="str">
        <f t="shared" ref="H39" si="59">ASC(MID(A38,4,1))</f>
        <v/>
      </c>
      <c r="I39" s="33" t="s">
        <v>74</v>
      </c>
      <c r="J39" s="34" t="str">
        <f t="shared" ref="J39" si="60">ASC(MID(A38,5,2))</f>
        <v/>
      </c>
      <c r="K39" s="33" t="s">
        <v>74</v>
      </c>
      <c r="L39" s="35" t="str">
        <f t="shared" ref="L39" si="61">ASC(MID(A38,7,2))</f>
        <v/>
      </c>
      <c r="M39" s="5" t="str">
        <f>IF(A38="","",IF(VLOOKUP(ASC(A38),'03_福山市上下水道局水道承認材料一覧'!$A$2:$N$1127,14,FALSE)="",VLOOKUP(ASC(A38),'03_福山市上下水道局水道承認材料一覧'!$A$2:$N$1127,12,FALSE),VLOOKUP(ASC(A38),'03_福山市上下水道局水道承認材料一覧'!$A$2:$N$1127,12,FALSE)&amp;"，"&amp;VLOOKUP(ASC(A38),'03_福山市上下水道局水道承認材料一覧'!$A$2:$N$1127,14,FALSE)))</f>
        <v/>
      </c>
    </row>
    <row r="40" spans="1:13" ht="17.100000000000001" customHeight="1" x14ac:dyDescent="0.15">
      <c r="A40" s="233"/>
      <c r="B40" s="7" t="str">
        <f>IF(A40="","",VLOOKUP(ASC(A40),'03_福山市上下水道局水道承認材料一覧'!$A$2:$N$1115,9,FALSE))</f>
        <v/>
      </c>
      <c r="C40" s="12"/>
      <c r="D40" s="235" t="str">
        <f>IF(A40="","",VLOOKUP(ASC(A40),'03_福山市上下水道局水道承認材料一覧'!$A$2:$N$1115,13,FALSE))</f>
        <v/>
      </c>
      <c r="E40" s="237"/>
      <c r="F40" s="242"/>
      <c r="G40" s="5" t="str">
        <f>IF(A40="","",VLOOKUP(ASC(A40),'03_福山市上下水道局水道承認材料一覧'!$A$2:$N$1115,2,FALSE))</f>
        <v/>
      </c>
      <c r="H40" s="239" t="s">
        <v>75</v>
      </c>
      <c r="I40" s="240"/>
      <c r="J40" s="240"/>
      <c r="K40" s="240"/>
      <c r="L40" s="241"/>
      <c r="M40" s="11"/>
    </row>
    <row r="41" spans="1:13" ht="17.100000000000001" customHeight="1" x14ac:dyDescent="0.15">
      <c r="A41" s="234"/>
      <c r="B41" s="10" t="str">
        <f>IF(A40="","",VLOOKUP(ASC(A40),'03_福山市上下水道局水道承認材料一覧'!$A$2:$N$1115,10,FALSE))</f>
        <v/>
      </c>
      <c r="C41" s="2"/>
      <c r="D41" s="236"/>
      <c r="E41" s="238"/>
      <c r="F41" s="243"/>
      <c r="G41" s="6" t="str">
        <f t="shared" ref="G41" si="62">ASC(LEFT(A40,3))</f>
        <v/>
      </c>
      <c r="H41" s="32" t="str">
        <f t="shared" ref="H41" si="63">ASC(MID(A40,4,1))</f>
        <v/>
      </c>
      <c r="I41" s="33" t="s">
        <v>74</v>
      </c>
      <c r="J41" s="34" t="str">
        <f t="shared" ref="J41" si="64">ASC(MID(A40,5,2))</f>
        <v/>
      </c>
      <c r="K41" s="33" t="s">
        <v>74</v>
      </c>
      <c r="L41" s="35" t="str">
        <f t="shared" ref="L41" si="65">ASC(MID(A40,7,2))</f>
        <v/>
      </c>
      <c r="M41" s="5" t="str">
        <f>IF(A40="","",IF(VLOOKUP(ASC(A40),'03_福山市上下水道局水道承認材料一覧'!$A$2:$N$1127,14,FALSE)="",VLOOKUP(ASC(A40),'03_福山市上下水道局水道承認材料一覧'!$A$2:$N$1127,12,FALSE),VLOOKUP(ASC(A40),'03_福山市上下水道局水道承認材料一覧'!$A$2:$N$1127,12,FALSE)&amp;"，"&amp;VLOOKUP(ASC(A40),'03_福山市上下水道局水道承認材料一覧'!$A$2:$N$1127,14,FALSE)))</f>
        <v/>
      </c>
    </row>
    <row r="42" spans="1:13" ht="17.100000000000001" customHeight="1" x14ac:dyDescent="0.15">
      <c r="A42" s="233"/>
      <c r="B42" s="7" t="str">
        <f>IF(A42="","",VLOOKUP(ASC(A42),'03_福山市上下水道局水道承認材料一覧'!$A$2:$N$1115,9,FALSE))</f>
        <v/>
      </c>
      <c r="C42" s="12"/>
      <c r="D42" s="235" t="str">
        <f>IF(A42="","",VLOOKUP(ASC(A42),'03_福山市上下水道局水道承認材料一覧'!$A$2:$N$1115,13,FALSE))</f>
        <v/>
      </c>
      <c r="E42" s="237"/>
      <c r="F42" s="242"/>
      <c r="G42" s="5" t="str">
        <f>IF(A42="","",VLOOKUP(ASC(A42),'03_福山市上下水道局水道承認材料一覧'!$A$2:$N$1115,2,FALSE))</f>
        <v/>
      </c>
      <c r="H42" s="239" t="s">
        <v>75</v>
      </c>
      <c r="I42" s="240"/>
      <c r="J42" s="240"/>
      <c r="K42" s="240"/>
      <c r="L42" s="241"/>
      <c r="M42" s="11"/>
    </row>
    <row r="43" spans="1:13" ht="17.100000000000001" customHeight="1" x14ac:dyDescent="0.15">
      <c r="A43" s="234"/>
      <c r="B43" s="10" t="str">
        <f>IF(A42="","",VLOOKUP(ASC(A42),'03_福山市上下水道局水道承認材料一覧'!$A$2:$N$1115,10,FALSE))</f>
        <v/>
      </c>
      <c r="C43" s="2"/>
      <c r="D43" s="236"/>
      <c r="E43" s="238"/>
      <c r="F43" s="243"/>
      <c r="G43" s="6" t="str">
        <f t="shared" ref="G43" si="66">ASC(LEFT(A42,3))</f>
        <v/>
      </c>
      <c r="H43" s="32" t="str">
        <f t="shared" ref="H43" si="67">ASC(MID(A42,4,1))</f>
        <v/>
      </c>
      <c r="I43" s="33" t="s">
        <v>74</v>
      </c>
      <c r="J43" s="34" t="str">
        <f t="shared" ref="J43" si="68">ASC(MID(A42,5,2))</f>
        <v/>
      </c>
      <c r="K43" s="33" t="s">
        <v>74</v>
      </c>
      <c r="L43" s="35" t="str">
        <f t="shared" ref="L43" si="69">ASC(MID(A42,7,2))</f>
        <v/>
      </c>
      <c r="M43" s="5" t="str">
        <f>IF(A42="","",IF(VLOOKUP(ASC(A42),'03_福山市上下水道局水道承認材料一覧'!$A$2:$N$1127,14,FALSE)="",VLOOKUP(ASC(A42),'03_福山市上下水道局水道承認材料一覧'!$A$2:$N$1127,12,FALSE),VLOOKUP(ASC(A42),'03_福山市上下水道局水道承認材料一覧'!$A$2:$N$1127,12,FALSE)&amp;"，"&amp;VLOOKUP(ASC(A42),'03_福山市上下水道局水道承認材料一覧'!$A$2:$N$1127,14,FALSE)))</f>
        <v/>
      </c>
    </row>
    <row r="44" spans="1:13" ht="17.100000000000001" customHeight="1" x14ac:dyDescent="0.15">
      <c r="A44" s="233"/>
      <c r="B44" s="7" t="str">
        <f>IF(A44="","",VLOOKUP(ASC(A44),'03_福山市上下水道局水道承認材料一覧'!$A$2:$N$1115,9,FALSE))</f>
        <v/>
      </c>
      <c r="C44" s="12"/>
      <c r="D44" s="235" t="str">
        <f>IF(A44="","",VLOOKUP(ASC(A44),'03_福山市上下水道局水道承認材料一覧'!$A$2:$N$1115,13,FALSE))</f>
        <v/>
      </c>
      <c r="E44" s="237"/>
      <c r="F44" s="242"/>
      <c r="G44" s="5" t="str">
        <f>IF(A44="","",VLOOKUP(ASC(A44),'03_福山市上下水道局水道承認材料一覧'!$A$2:$N$1115,2,FALSE))</f>
        <v/>
      </c>
      <c r="H44" s="239" t="s">
        <v>75</v>
      </c>
      <c r="I44" s="240"/>
      <c r="J44" s="240"/>
      <c r="K44" s="240"/>
      <c r="L44" s="241"/>
      <c r="M44" s="11"/>
    </row>
    <row r="45" spans="1:13" ht="17.100000000000001" customHeight="1" x14ac:dyDescent="0.15">
      <c r="A45" s="234"/>
      <c r="B45" s="10" t="str">
        <f>IF(A44="","",VLOOKUP(ASC(A44),'03_福山市上下水道局水道承認材料一覧'!$A$2:$N$1115,10,FALSE))</f>
        <v/>
      </c>
      <c r="C45" s="2"/>
      <c r="D45" s="236"/>
      <c r="E45" s="238"/>
      <c r="F45" s="243"/>
      <c r="G45" s="6" t="str">
        <f t="shared" ref="G45" si="70">ASC(LEFT(A44,3))</f>
        <v/>
      </c>
      <c r="H45" s="32" t="str">
        <f t="shared" ref="H45" si="71">ASC(MID(A44,4,1))</f>
        <v/>
      </c>
      <c r="I45" s="33" t="s">
        <v>74</v>
      </c>
      <c r="J45" s="34" t="str">
        <f t="shared" ref="J45" si="72">ASC(MID(A44,5,2))</f>
        <v/>
      </c>
      <c r="K45" s="33" t="s">
        <v>74</v>
      </c>
      <c r="L45" s="35" t="str">
        <f t="shared" ref="L45" si="73">ASC(MID(A44,7,2))</f>
        <v/>
      </c>
      <c r="M45" s="5" t="str">
        <f>IF(A44="","",IF(VLOOKUP(ASC(A44),'03_福山市上下水道局水道承認材料一覧'!$A$2:$N$1127,14,FALSE)="",VLOOKUP(ASC(A44),'03_福山市上下水道局水道承認材料一覧'!$A$2:$N$1127,12,FALSE),VLOOKUP(ASC(A44),'03_福山市上下水道局水道承認材料一覧'!$A$2:$N$1127,12,FALSE)&amp;"，"&amp;VLOOKUP(ASC(A44),'03_福山市上下水道局水道承認材料一覧'!$A$2:$N$1127,14,FALSE)))</f>
        <v/>
      </c>
    </row>
    <row r="46" spans="1:13" ht="17.100000000000001" customHeight="1" x14ac:dyDescent="0.15">
      <c r="A46" s="233"/>
      <c r="B46" s="7" t="str">
        <f>IF(A46="","",VLOOKUP(ASC(A46),'03_福山市上下水道局水道承認材料一覧'!$A$2:$N$1115,9,FALSE))</f>
        <v/>
      </c>
      <c r="C46" s="12"/>
      <c r="D46" s="235" t="str">
        <f>IF(A46="","",VLOOKUP(ASC(A46),'03_福山市上下水道局水道承認材料一覧'!$A$2:$N$1115,13,FALSE))</f>
        <v/>
      </c>
      <c r="E46" s="237"/>
      <c r="F46" s="242"/>
      <c r="G46" s="5" t="str">
        <f>IF(A46="","",VLOOKUP(ASC(A46),'03_福山市上下水道局水道承認材料一覧'!$A$2:$N$1115,2,FALSE))</f>
        <v/>
      </c>
      <c r="H46" s="239" t="s">
        <v>75</v>
      </c>
      <c r="I46" s="240"/>
      <c r="J46" s="240"/>
      <c r="K46" s="240"/>
      <c r="L46" s="241"/>
      <c r="M46" s="11"/>
    </row>
    <row r="47" spans="1:13" ht="17.100000000000001" customHeight="1" x14ac:dyDescent="0.15">
      <c r="A47" s="234"/>
      <c r="B47" s="10" t="str">
        <f>IF(A46="","",VLOOKUP(ASC(A46),'03_福山市上下水道局水道承認材料一覧'!$A$2:$N$1115,10,FALSE))</f>
        <v/>
      </c>
      <c r="C47" s="2"/>
      <c r="D47" s="236"/>
      <c r="E47" s="238"/>
      <c r="F47" s="243"/>
      <c r="G47" s="6" t="str">
        <f t="shared" ref="G47" si="74">ASC(LEFT(A46,3))</f>
        <v/>
      </c>
      <c r="H47" s="32" t="str">
        <f t="shared" ref="H47" si="75">ASC(MID(A46,4,1))</f>
        <v/>
      </c>
      <c r="I47" s="33" t="s">
        <v>74</v>
      </c>
      <c r="J47" s="34" t="str">
        <f t="shared" ref="J47" si="76">ASC(MID(A46,5,2))</f>
        <v/>
      </c>
      <c r="K47" s="33" t="s">
        <v>74</v>
      </c>
      <c r="L47" s="35" t="str">
        <f t="shared" ref="L47" si="77">ASC(MID(A46,7,2))</f>
        <v/>
      </c>
      <c r="M47" s="5" t="str">
        <f>IF(A46="","",IF(VLOOKUP(ASC(A46),'03_福山市上下水道局水道承認材料一覧'!$A$2:$N$1127,14,FALSE)="",VLOOKUP(ASC(A46),'03_福山市上下水道局水道承認材料一覧'!$A$2:$N$1127,12,FALSE),VLOOKUP(ASC(A46),'03_福山市上下水道局水道承認材料一覧'!$A$2:$N$1127,12,FALSE)&amp;"，"&amp;VLOOKUP(ASC(A46),'03_福山市上下水道局水道承認材料一覧'!$A$2:$N$1127,14,FALSE)))</f>
        <v/>
      </c>
    </row>
    <row r="48" spans="1:13" ht="17.100000000000001" customHeight="1" x14ac:dyDescent="0.15">
      <c r="A48" s="233"/>
      <c r="B48" s="7" t="str">
        <f>IF(A48="","",VLOOKUP(ASC(A48),'03_福山市上下水道局水道承認材料一覧'!$A$2:$N$1115,9,FALSE))</f>
        <v/>
      </c>
      <c r="C48" s="12"/>
      <c r="D48" s="235" t="str">
        <f>IF(A48="","",VLOOKUP(ASC(A48),'03_福山市上下水道局水道承認材料一覧'!$A$2:$N$1115,13,FALSE))</f>
        <v/>
      </c>
      <c r="E48" s="237"/>
      <c r="F48" s="242"/>
      <c r="G48" s="5" t="str">
        <f>IF(A48="","",VLOOKUP(ASC(A48),'03_福山市上下水道局水道承認材料一覧'!$A$2:$N$1115,2,FALSE))</f>
        <v/>
      </c>
      <c r="H48" s="239" t="s">
        <v>75</v>
      </c>
      <c r="I48" s="240"/>
      <c r="J48" s="240"/>
      <c r="K48" s="240"/>
      <c r="L48" s="241"/>
      <c r="M48" s="11"/>
    </row>
    <row r="49" spans="1:13" ht="17.100000000000001" customHeight="1" x14ac:dyDescent="0.15">
      <c r="A49" s="234"/>
      <c r="B49" s="10" t="str">
        <f>IF(A48="","",VLOOKUP(ASC(A48),'03_福山市上下水道局水道承認材料一覧'!$A$2:$N$1115,10,FALSE))</f>
        <v/>
      </c>
      <c r="C49" s="2"/>
      <c r="D49" s="236"/>
      <c r="E49" s="238"/>
      <c r="F49" s="243"/>
      <c r="G49" s="6" t="str">
        <f t="shared" ref="G49" si="78">ASC(LEFT(A48,3))</f>
        <v/>
      </c>
      <c r="H49" s="32" t="str">
        <f t="shared" ref="H49" si="79">ASC(MID(A48,4,1))</f>
        <v/>
      </c>
      <c r="I49" s="33" t="s">
        <v>74</v>
      </c>
      <c r="J49" s="34" t="str">
        <f t="shared" ref="J49" si="80">ASC(MID(A48,5,2))</f>
        <v/>
      </c>
      <c r="K49" s="33" t="s">
        <v>74</v>
      </c>
      <c r="L49" s="35" t="str">
        <f t="shared" ref="L49" si="81">ASC(MID(A48,7,2))</f>
        <v/>
      </c>
      <c r="M49" s="5" t="str">
        <f>IF(A48="","",IF(VLOOKUP(ASC(A48),'03_福山市上下水道局水道承認材料一覧'!$A$2:$N$1127,14,FALSE)="",VLOOKUP(ASC(A48),'03_福山市上下水道局水道承認材料一覧'!$A$2:$N$1127,12,FALSE),VLOOKUP(ASC(A48),'03_福山市上下水道局水道承認材料一覧'!$A$2:$N$1127,12,FALSE)&amp;"，"&amp;VLOOKUP(ASC(A48),'03_福山市上下水道局水道承認材料一覧'!$A$2:$N$1127,14,FALSE)))</f>
        <v/>
      </c>
    </row>
    <row r="50" spans="1:13" ht="17.100000000000001" customHeight="1" x14ac:dyDescent="0.15">
      <c r="A50" s="233"/>
      <c r="B50" s="7" t="str">
        <f>IF(A50="","",VLOOKUP(ASC(A50),'03_福山市上下水道局水道承認材料一覧'!$A$2:$N$1115,9,FALSE))</f>
        <v/>
      </c>
      <c r="C50" s="12"/>
      <c r="D50" s="235" t="str">
        <f>IF(A50="","",VLOOKUP(ASC(A50),'03_福山市上下水道局水道承認材料一覧'!$A$2:$N$1115,13,FALSE))</f>
        <v/>
      </c>
      <c r="E50" s="237"/>
      <c r="F50" s="242"/>
      <c r="G50" s="5" t="str">
        <f>IF(A50="","",VLOOKUP(ASC(A50),'03_福山市上下水道局水道承認材料一覧'!$A$2:$N$1115,2,FALSE))</f>
        <v/>
      </c>
      <c r="H50" s="239" t="s">
        <v>75</v>
      </c>
      <c r="I50" s="240"/>
      <c r="J50" s="240"/>
      <c r="K50" s="240"/>
      <c r="L50" s="241"/>
      <c r="M50" s="11"/>
    </row>
    <row r="51" spans="1:13" ht="17.100000000000001" customHeight="1" x14ac:dyDescent="0.15">
      <c r="A51" s="234"/>
      <c r="B51" s="10" t="str">
        <f>IF(A50="","",VLOOKUP(ASC(A50),'03_福山市上下水道局水道承認材料一覧'!$A$2:$N$1115,10,FALSE))</f>
        <v/>
      </c>
      <c r="C51" s="2"/>
      <c r="D51" s="236"/>
      <c r="E51" s="238"/>
      <c r="F51" s="243"/>
      <c r="G51" s="6" t="str">
        <f t="shared" ref="G51" si="82">ASC(LEFT(A50,3))</f>
        <v/>
      </c>
      <c r="H51" s="32" t="str">
        <f t="shared" ref="H51" si="83">ASC(MID(A50,4,1))</f>
        <v/>
      </c>
      <c r="I51" s="33" t="s">
        <v>74</v>
      </c>
      <c r="J51" s="34" t="str">
        <f t="shared" ref="J51" si="84">ASC(MID(A50,5,2))</f>
        <v/>
      </c>
      <c r="K51" s="33" t="s">
        <v>74</v>
      </c>
      <c r="L51" s="35" t="str">
        <f t="shared" ref="L51" si="85">ASC(MID(A50,7,2))</f>
        <v/>
      </c>
      <c r="M51" s="5" t="str">
        <f>IF(A50="","",IF(VLOOKUP(ASC(A50),'03_福山市上下水道局水道承認材料一覧'!$A$2:$N$1127,14,FALSE)="",VLOOKUP(ASC(A50),'03_福山市上下水道局水道承認材料一覧'!$A$2:$N$1127,12,FALSE),VLOOKUP(ASC(A50),'03_福山市上下水道局水道承認材料一覧'!$A$2:$N$1127,12,FALSE)&amp;"，"&amp;VLOOKUP(ASC(A50),'03_福山市上下水道局水道承認材料一覧'!$A$2:$N$1127,14,FALSE)))</f>
        <v/>
      </c>
    </row>
    <row r="52" spans="1:13" ht="17.100000000000001" customHeight="1" x14ac:dyDescent="0.15">
      <c r="A52" s="233"/>
      <c r="B52" s="7" t="str">
        <f>IF(A52="","",VLOOKUP(ASC(A52),'03_福山市上下水道局水道承認材料一覧'!$A$2:$N$1115,9,FALSE))</f>
        <v/>
      </c>
      <c r="C52" s="12"/>
      <c r="D52" s="235" t="str">
        <f>IF(A52="","",VLOOKUP(ASC(A52),'03_福山市上下水道局水道承認材料一覧'!$A$2:$N$1115,13,FALSE))</f>
        <v/>
      </c>
      <c r="E52" s="237"/>
      <c r="F52" s="242"/>
      <c r="G52" s="5" t="str">
        <f>IF(A52="","",VLOOKUP(ASC(A52),'03_福山市上下水道局水道承認材料一覧'!$A$2:$N$1115,2,FALSE))</f>
        <v/>
      </c>
      <c r="H52" s="239" t="s">
        <v>75</v>
      </c>
      <c r="I52" s="240"/>
      <c r="J52" s="240"/>
      <c r="K52" s="240"/>
      <c r="L52" s="241"/>
      <c r="M52" s="11"/>
    </row>
    <row r="53" spans="1:13" ht="17.100000000000001" customHeight="1" x14ac:dyDescent="0.15">
      <c r="A53" s="234"/>
      <c r="B53" s="10" t="str">
        <f>IF(A52="","",VLOOKUP(ASC(A52),'03_福山市上下水道局水道承認材料一覧'!$A$2:$N$1115,10,FALSE))</f>
        <v/>
      </c>
      <c r="C53" s="2"/>
      <c r="D53" s="236"/>
      <c r="E53" s="238"/>
      <c r="F53" s="243"/>
      <c r="G53" s="6" t="str">
        <f t="shared" ref="G53" si="86">ASC(LEFT(A52,3))</f>
        <v/>
      </c>
      <c r="H53" s="32" t="str">
        <f t="shared" ref="H53" si="87">ASC(MID(A52,4,1))</f>
        <v/>
      </c>
      <c r="I53" s="33" t="s">
        <v>74</v>
      </c>
      <c r="J53" s="34" t="str">
        <f t="shared" ref="J53" si="88">ASC(MID(A52,5,2))</f>
        <v/>
      </c>
      <c r="K53" s="33" t="s">
        <v>74</v>
      </c>
      <c r="L53" s="35" t="str">
        <f t="shared" ref="L53" si="89">ASC(MID(A52,7,2))</f>
        <v/>
      </c>
      <c r="M53" s="5" t="str">
        <f>IF(A52="","",IF(VLOOKUP(ASC(A52),'03_福山市上下水道局水道承認材料一覧'!$A$2:$N$1127,14,FALSE)="",VLOOKUP(ASC(A52),'03_福山市上下水道局水道承認材料一覧'!$A$2:$N$1127,12,FALSE),VLOOKUP(ASC(A52),'03_福山市上下水道局水道承認材料一覧'!$A$2:$N$1127,12,FALSE)&amp;"，"&amp;VLOOKUP(ASC(A52),'03_福山市上下水道局水道承認材料一覧'!$A$2:$N$1127,14,FALSE)))</f>
        <v/>
      </c>
    </row>
    <row r="54" spans="1:13" ht="17.100000000000001" customHeight="1" x14ac:dyDescent="0.15">
      <c r="A54" s="233"/>
      <c r="B54" s="7" t="str">
        <f>IF(A54="","",VLOOKUP(ASC(A54),'03_福山市上下水道局水道承認材料一覧'!$A$2:$N$1115,9,FALSE))</f>
        <v/>
      </c>
      <c r="C54" s="12"/>
      <c r="D54" s="235" t="str">
        <f>IF(A54="","",VLOOKUP(ASC(A54),'03_福山市上下水道局水道承認材料一覧'!$A$2:$N$1115,13,FALSE))</f>
        <v/>
      </c>
      <c r="E54" s="237"/>
      <c r="F54" s="242"/>
      <c r="G54" s="5" t="str">
        <f>IF(A54="","",VLOOKUP(ASC(A54),'03_福山市上下水道局水道承認材料一覧'!$A$2:$N$1115,2,FALSE))</f>
        <v/>
      </c>
      <c r="H54" s="239" t="s">
        <v>75</v>
      </c>
      <c r="I54" s="240"/>
      <c r="J54" s="240"/>
      <c r="K54" s="240"/>
      <c r="L54" s="241"/>
      <c r="M54" s="11"/>
    </row>
    <row r="55" spans="1:13" ht="17.100000000000001" customHeight="1" x14ac:dyDescent="0.15">
      <c r="A55" s="234"/>
      <c r="B55" s="10" t="str">
        <f>IF(A54="","",VLOOKUP(ASC(A54),'03_福山市上下水道局水道承認材料一覧'!$A$2:$N$1115,10,FALSE))</f>
        <v/>
      </c>
      <c r="C55" s="2"/>
      <c r="D55" s="236"/>
      <c r="E55" s="238"/>
      <c r="F55" s="243"/>
      <c r="G55" s="6" t="str">
        <f t="shared" ref="G55" si="90">ASC(LEFT(A54,3))</f>
        <v/>
      </c>
      <c r="H55" s="32" t="str">
        <f t="shared" ref="H55" si="91">ASC(MID(A54,4,1))</f>
        <v/>
      </c>
      <c r="I55" s="33" t="s">
        <v>74</v>
      </c>
      <c r="J55" s="34" t="str">
        <f t="shared" ref="J55" si="92">ASC(MID(A54,5,2))</f>
        <v/>
      </c>
      <c r="K55" s="33" t="s">
        <v>74</v>
      </c>
      <c r="L55" s="35" t="str">
        <f t="shared" ref="L55" si="93">ASC(MID(A54,7,2))</f>
        <v/>
      </c>
      <c r="M55" s="5" t="str">
        <f>IF(A54="","",IF(VLOOKUP(ASC(A54),'03_福山市上下水道局水道承認材料一覧'!$A$2:$N$1127,14,FALSE)="",VLOOKUP(ASC(A54),'03_福山市上下水道局水道承認材料一覧'!$A$2:$N$1127,12,FALSE),VLOOKUP(ASC(A54),'03_福山市上下水道局水道承認材料一覧'!$A$2:$N$1127,12,FALSE)&amp;"，"&amp;VLOOKUP(ASC(A54),'03_福山市上下水道局水道承認材料一覧'!$A$2:$N$1127,14,FALSE)))</f>
        <v/>
      </c>
    </row>
    <row r="56" spans="1:13" ht="17.100000000000001" customHeight="1" x14ac:dyDescent="0.15">
      <c r="A56" s="233"/>
      <c r="B56" s="7" t="str">
        <f>IF(A56="","",VLOOKUP(ASC(A56),'03_福山市上下水道局水道承認材料一覧'!$A$2:$N$1115,9,FALSE))</f>
        <v/>
      </c>
      <c r="C56" s="12"/>
      <c r="D56" s="235" t="str">
        <f>IF(A56="","",VLOOKUP(ASC(A56),'03_福山市上下水道局水道承認材料一覧'!$A$2:$N$1115,13,FALSE))</f>
        <v/>
      </c>
      <c r="E56" s="237"/>
      <c r="F56" s="242"/>
      <c r="G56" s="5" t="str">
        <f>IF(A56="","",VLOOKUP(ASC(A56),'03_福山市上下水道局水道承認材料一覧'!$A$2:$N$1115,2,FALSE))</f>
        <v/>
      </c>
      <c r="H56" s="239" t="s">
        <v>75</v>
      </c>
      <c r="I56" s="240"/>
      <c r="J56" s="240"/>
      <c r="K56" s="240"/>
      <c r="L56" s="241"/>
      <c r="M56" s="11"/>
    </row>
    <row r="57" spans="1:13" ht="17.100000000000001" customHeight="1" x14ac:dyDescent="0.15">
      <c r="A57" s="234"/>
      <c r="B57" s="10" t="str">
        <f>IF(A56="","",VLOOKUP(ASC(A56),'03_福山市上下水道局水道承認材料一覧'!$A$2:$N$1115,10,FALSE))</f>
        <v/>
      </c>
      <c r="C57" s="2"/>
      <c r="D57" s="236"/>
      <c r="E57" s="238"/>
      <c r="F57" s="243"/>
      <c r="G57" s="6" t="str">
        <f t="shared" ref="G57" si="94">ASC(LEFT(A56,3))</f>
        <v/>
      </c>
      <c r="H57" s="32" t="str">
        <f t="shared" ref="H57" si="95">ASC(MID(A56,4,1))</f>
        <v/>
      </c>
      <c r="I57" s="33" t="s">
        <v>74</v>
      </c>
      <c r="J57" s="34" t="str">
        <f t="shared" ref="J57" si="96">ASC(MID(A56,5,2))</f>
        <v/>
      </c>
      <c r="K57" s="33" t="s">
        <v>74</v>
      </c>
      <c r="L57" s="35" t="str">
        <f t="shared" ref="L57" si="97">ASC(MID(A56,7,2))</f>
        <v/>
      </c>
      <c r="M57" s="5" t="str">
        <f>IF(A56="","",IF(VLOOKUP(ASC(A56),'03_福山市上下水道局水道承認材料一覧'!$A$2:$N$1127,14,FALSE)="",VLOOKUP(ASC(A56),'03_福山市上下水道局水道承認材料一覧'!$A$2:$N$1127,12,FALSE),VLOOKUP(ASC(A56),'03_福山市上下水道局水道承認材料一覧'!$A$2:$N$1127,12,FALSE)&amp;"，"&amp;VLOOKUP(ASC(A56),'03_福山市上下水道局水道承認材料一覧'!$A$2:$N$1127,14,FALSE)))</f>
        <v/>
      </c>
    </row>
    <row r="58" spans="1:13" ht="17.100000000000001" customHeight="1" x14ac:dyDescent="0.15">
      <c r="A58" s="233"/>
      <c r="B58" s="7" t="str">
        <f>IF(A58="","",VLOOKUP(ASC(A58),'03_福山市上下水道局水道承認材料一覧'!$A$2:$N$1115,9,FALSE))</f>
        <v/>
      </c>
      <c r="C58" s="12"/>
      <c r="D58" s="235" t="str">
        <f>IF(A58="","",VLOOKUP(ASC(A58),'03_福山市上下水道局水道承認材料一覧'!$A$2:$N$1115,13,FALSE))</f>
        <v/>
      </c>
      <c r="E58" s="237"/>
      <c r="F58" s="242"/>
      <c r="G58" s="5" t="str">
        <f>IF(A58="","",VLOOKUP(ASC(A58),'03_福山市上下水道局水道承認材料一覧'!$A$2:$N$1115,2,FALSE))</f>
        <v/>
      </c>
      <c r="H58" s="239" t="s">
        <v>75</v>
      </c>
      <c r="I58" s="240"/>
      <c r="J58" s="240"/>
      <c r="K58" s="240"/>
      <c r="L58" s="241"/>
      <c r="M58" s="11"/>
    </row>
    <row r="59" spans="1:13" ht="17.100000000000001" customHeight="1" x14ac:dyDescent="0.15">
      <c r="A59" s="234"/>
      <c r="B59" s="10" t="str">
        <f>IF(A58="","",VLOOKUP(ASC(A58),'03_福山市上下水道局水道承認材料一覧'!$A$2:$N$1115,10,FALSE))</f>
        <v/>
      </c>
      <c r="C59" s="2"/>
      <c r="D59" s="236"/>
      <c r="E59" s="238"/>
      <c r="F59" s="243"/>
      <c r="G59" s="6" t="str">
        <f t="shared" ref="G59" si="98">ASC(LEFT(A58,3))</f>
        <v/>
      </c>
      <c r="H59" s="32" t="str">
        <f t="shared" ref="H59" si="99">ASC(MID(A58,4,1))</f>
        <v/>
      </c>
      <c r="I59" s="33" t="s">
        <v>74</v>
      </c>
      <c r="J59" s="34" t="str">
        <f t="shared" ref="J59" si="100">ASC(MID(A58,5,2))</f>
        <v/>
      </c>
      <c r="K59" s="33" t="s">
        <v>74</v>
      </c>
      <c r="L59" s="35" t="str">
        <f t="shared" ref="L59" si="101">ASC(MID(A58,7,2))</f>
        <v/>
      </c>
      <c r="M59" s="5" t="str">
        <f>IF(A58="","",IF(VLOOKUP(ASC(A58),'03_福山市上下水道局水道承認材料一覧'!$A$2:$N$1127,14,FALSE)="",VLOOKUP(ASC(A58),'03_福山市上下水道局水道承認材料一覧'!$A$2:$N$1127,12,FALSE),VLOOKUP(ASC(A58),'03_福山市上下水道局水道承認材料一覧'!$A$2:$N$1127,12,FALSE)&amp;"，"&amp;VLOOKUP(ASC(A58),'03_福山市上下水道局水道承認材料一覧'!$A$2:$N$1127,14,FALSE)))</f>
        <v/>
      </c>
    </row>
    <row r="60" spans="1:13" ht="17.100000000000001" customHeight="1" x14ac:dyDescent="0.15">
      <c r="A60" s="233"/>
      <c r="B60" s="7" t="str">
        <f>IF(A60="","",VLOOKUP(ASC(A60),'03_福山市上下水道局水道承認材料一覧'!$A$2:$N$1115,9,FALSE))</f>
        <v/>
      </c>
      <c r="C60" s="12"/>
      <c r="D60" s="235" t="str">
        <f>IF(A60="","",VLOOKUP(ASC(A60),'03_福山市上下水道局水道承認材料一覧'!$A$2:$N$1115,13,FALSE))</f>
        <v/>
      </c>
      <c r="E60" s="237"/>
      <c r="F60" s="242"/>
      <c r="G60" s="5" t="str">
        <f>IF(A60="","",VLOOKUP(ASC(A60),'03_福山市上下水道局水道承認材料一覧'!$A$2:$N$1115,2,FALSE))</f>
        <v/>
      </c>
      <c r="H60" s="239" t="s">
        <v>75</v>
      </c>
      <c r="I60" s="240"/>
      <c r="J60" s="240"/>
      <c r="K60" s="240"/>
      <c r="L60" s="241"/>
      <c r="M60" s="11"/>
    </row>
    <row r="61" spans="1:13" ht="17.100000000000001" customHeight="1" x14ac:dyDescent="0.15">
      <c r="A61" s="234"/>
      <c r="B61" s="10" t="str">
        <f>IF(A60="","",VLOOKUP(ASC(A60),'03_福山市上下水道局水道承認材料一覧'!$A$2:$N$1115,10,FALSE))</f>
        <v/>
      </c>
      <c r="C61" s="2"/>
      <c r="D61" s="236"/>
      <c r="E61" s="238"/>
      <c r="F61" s="243"/>
      <c r="G61" s="6" t="str">
        <f t="shared" ref="G61" si="102">ASC(LEFT(A60,3))</f>
        <v/>
      </c>
      <c r="H61" s="32" t="str">
        <f t="shared" ref="H61" si="103">ASC(MID(A60,4,1))</f>
        <v/>
      </c>
      <c r="I61" s="33" t="s">
        <v>74</v>
      </c>
      <c r="J61" s="34" t="str">
        <f t="shared" ref="J61" si="104">ASC(MID(A60,5,2))</f>
        <v/>
      </c>
      <c r="K61" s="33" t="s">
        <v>74</v>
      </c>
      <c r="L61" s="35" t="str">
        <f t="shared" ref="L61" si="105">ASC(MID(A60,7,2))</f>
        <v/>
      </c>
      <c r="M61" s="5" t="str">
        <f>IF(A60="","",IF(VLOOKUP(ASC(A60),'03_福山市上下水道局水道承認材料一覧'!$A$2:$N$1127,14,FALSE)="",VLOOKUP(ASC(A60),'03_福山市上下水道局水道承認材料一覧'!$A$2:$N$1127,12,FALSE),VLOOKUP(ASC(A60),'03_福山市上下水道局水道承認材料一覧'!$A$2:$N$1127,12,FALSE)&amp;"，"&amp;VLOOKUP(ASC(A60),'03_福山市上下水道局水道承認材料一覧'!$A$2:$N$1127,14,FALSE)))</f>
        <v/>
      </c>
    </row>
    <row r="62" spans="1:13" ht="17.100000000000001" customHeight="1" x14ac:dyDescent="0.15">
      <c r="A62" s="233"/>
      <c r="B62" s="7" t="str">
        <f>IF(A62="","",VLOOKUP(ASC(A62),'03_福山市上下水道局水道承認材料一覧'!$A$2:$N$1115,9,FALSE))</f>
        <v/>
      </c>
      <c r="C62" s="12"/>
      <c r="D62" s="235" t="str">
        <f>IF(A62="","",VLOOKUP(ASC(A62),'03_福山市上下水道局水道承認材料一覧'!$A$2:$N$1115,13,FALSE))</f>
        <v/>
      </c>
      <c r="E62" s="237"/>
      <c r="F62" s="242"/>
      <c r="G62" s="5" t="str">
        <f>IF(A62="","",VLOOKUP(ASC(A62),'03_福山市上下水道局水道承認材料一覧'!$A$2:$N$1115,2,FALSE))</f>
        <v/>
      </c>
      <c r="H62" s="239" t="s">
        <v>75</v>
      </c>
      <c r="I62" s="240"/>
      <c r="J62" s="240"/>
      <c r="K62" s="240"/>
      <c r="L62" s="241"/>
      <c r="M62" s="11"/>
    </row>
    <row r="63" spans="1:13" ht="17.100000000000001" customHeight="1" x14ac:dyDescent="0.15">
      <c r="A63" s="234"/>
      <c r="B63" s="10" t="str">
        <f>IF(A62="","",VLOOKUP(ASC(A62),'03_福山市上下水道局水道承認材料一覧'!$A$2:$N$1115,10,FALSE))</f>
        <v/>
      </c>
      <c r="C63" s="2"/>
      <c r="D63" s="236"/>
      <c r="E63" s="238"/>
      <c r="F63" s="243"/>
      <c r="G63" s="6" t="str">
        <f t="shared" ref="G63" si="106">ASC(LEFT(A62,3))</f>
        <v/>
      </c>
      <c r="H63" s="32" t="str">
        <f t="shared" ref="H63" si="107">ASC(MID(A62,4,1))</f>
        <v/>
      </c>
      <c r="I63" s="33" t="s">
        <v>74</v>
      </c>
      <c r="J63" s="34" t="str">
        <f t="shared" ref="J63" si="108">ASC(MID(A62,5,2))</f>
        <v/>
      </c>
      <c r="K63" s="33" t="s">
        <v>74</v>
      </c>
      <c r="L63" s="35" t="str">
        <f t="shared" ref="L63" si="109">ASC(MID(A62,7,2))</f>
        <v/>
      </c>
      <c r="M63" s="5" t="str">
        <f>IF(A62="","",IF(VLOOKUP(ASC(A62),'03_福山市上下水道局水道承認材料一覧'!$A$2:$N$1127,14,FALSE)="",VLOOKUP(ASC(A62),'03_福山市上下水道局水道承認材料一覧'!$A$2:$N$1127,12,FALSE),VLOOKUP(ASC(A62),'03_福山市上下水道局水道承認材料一覧'!$A$2:$N$1127,12,FALSE)&amp;"，"&amp;VLOOKUP(ASC(A62),'03_福山市上下水道局水道承認材料一覧'!$A$2:$N$1127,14,FALSE)))</f>
        <v/>
      </c>
    </row>
    <row r="64" spans="1:13" ht="17.100000000000001" customHeight="1" x14ac:dyDescent="0.15">
      <c r="A64" s="233"/>
      <c r="B64" s="7" t="str">
        <f>IF(A64="","",VLOOKUP(ASC(A64),'03_福山市上下水道局水道承認材料一覧'!$A$2:$N$1115,9,FALSE))</f>
        <v/>
      </c>
      <c r="C64" s="12"/>
      <c r="D64" s="235" t="str">
        <f>IF(A64="","",VLOOKUP(ASC(A64),'03_福山市上下水道局水道承認材料一覧'!$A$2:$N$1115,13,FALSE))</f>
        <v/>
      </c>
      <c r="E64" s="237"/>
      <c r="F64" s="242"/>
      <c r="G64" s="5" t="str">
        <f>IF(A64="","",VLOOKUP(ASC(A64),'03_福山市上下水道局水道承認材料一覧'!$A$2:$N$1115,2,FALSE))</f>
        <v/>
      </c>
      <c r="H64" s="239" t="s">
        <v>75</v>
      </c>
      <c r="I64" s="240"/>
      <c r="J64" s="240"/>
      <c r="K64" s="240"/>
      <c r="L64" s="241"/>
      <c r="M64" s="11"/>
    </row>
    <row r="65" spans="1:13" ht="17.100000000000001" customHeight="1" x14ac:dyDescent="0.15">
      <c r="A65" s="234"/>
      <c r="B65" s="10" t="str">
        <f>IF(A64="","",VLOOKUP(ASC(A64),'03_福山市上下水道局水道承認材料一覧'!$A$2:$N$1115,10,FALSE))</f>
        <v/>
      </c>
      <c r="C65" s="2"/>
      <c r="D65" s="236"/>
      <c r="E65" s="238"/>
      <c r="F65" s="243"/>
      <c r="G65" s="6" t="str">
        <f t="shared" ref="G65" si="110">ASC(LEFT(A64,3))</f>
        <v/>
      </c>
      <c r="H65" s="32" t="str">
        <f t="shared" ref="H65" si="111">ASC(MID(A64,4,1))</f>
        <v/>
      </c>
      <c r="I65" s="33" t="s">
        <v>74</v>
      </c>
      <c r="J65" s="34" t="str">
        <f t="shared" ref="J65" si="112">ASC(MID(A64,5,2))</f>
        <v/>
      </c>
      <c r="K65" s="33" t="s">
        <v>74</v>
      </c>
      <c r="L65" s="35" t="str">
        <f t="shared" ref="L65" si="113">ASC(MID(A64,7,2))</f>
        <v/>
      </c>
      <c r="M65" s="5" t="str">
        <f>IF(A64="","",IF(VLOOKUP(ASC(A64),'03_福山市上下水道局水道承認材料一覧'!$A$2:$N$1127,14,FALSE)="",VLOOKUP(ASC(A64),'03_福山市上下水道局水道承認材料一覧'!$A$2:$N$1127,12,FALSE),VLOOKUP(ASC(A64),'03_福山市上下水道局水道承認材料一覧'!$A$2:$N$1127,12,FALSE)&amp;"，"&amp;VLOOKUP(ASC(A64),'03_福山市上下水道局水道承認材料一覧'!$A$2:$N$1127,14,FALSE)))</f>
        <v/>
      </c>
    </row>
    <row r="66" spans="1:13" ht="17.100000000000001" customHeight="1" x14ac:dyDescent="0.15">
      <c r="A66" s="233"/>
      <c r="B66" s="7" t="str">
        <f>IF(A66="","",VLOOKUP(ASC(A66),'03_福山市上下水道局水道承認材料一覧'!$A$2:$N$1115,9,FALSE))</f>
        <v/>
      </c>
      <c r="C66" s="12"/>
      <c r="D66" s="235" t="str">
        <f>IF(A66="","",VLOOKUP(ASC(A66),'03_福山市上下水道局水道承認材料一覧'!$A$2:$N$1115,13,FALSE))</f>
        <v/>
      </c>
      <c r="E66" s="237"/>
      <c r="F66" s="242"/>
      <c r="G66" s="5" t="str">
        <f>IF(A66="","",VLOOKUP(ASC(A66),'03_福山市上下水道局水道承認材料一覧'!$A$2:$N$1115,2,FALSE))</f>
        <v/>
      </c>
      <c r="H66" s="239" t="s">
        <v>75</v>
      </c>
      <c r="I66" s="240"/>
      <c r="J66" s="240"/>
      <c r="K66" s="240"/>
      <c r="L66" s="241"/>
      <c r="M66" s="11"/>
    </row>
    <row r="67" spans="1:13" ht="17.100000000000001" customHeight="1" x14ac:dyDescent="0.15">
      <c r="A67" s="234"/>
      <c r="B67" s="10" t="str">
        <f>IF(A66="","",VLOOKUP(ASC(A66),'03_福山市上下水道局水道承認材料一覧'!$A$2:$N$1115,10,FALSE))</f>
        <v/>
      </c>
      <c r="C67" s="2"/>
      <c r="D67" s="236"/>
      <c r="E67" s="238"/>
      <c r="F67" s="243"/>
      <c r="G67" s="6" t="str">
        <f t="shared" ref="G67" si="114">ASC(LEFT(A66,3))</f>
        <v/>
      </c>
      <c r="H67" s="32" t="str">
        <f t="shared" ref="H67" si="115">ASC(MID(A66,4,1))</f>
        <v/>
      </c>
      <c r="I67" s="33" t="s">
        <v>74</v>
      </c>
      <c r="J67" s="34" t="str">
        <f t="shared" ref="J67" si="116">ASC(MID(A66,5,2))</f>
        <v/>
      </c>
      <c r="K67" s="33" t="s">
        <v>74</v>
      </c>
      <c r="L67" s="35" t="str">
        <f t="shared" ref="L67" si="117">ASC(MID(A66,7,2))</f>
        <v/>
      </c>
      <c r="M67" s="5" t="str">
        <f>IF(A66="","",IF(VLOOKUP(ASC(A66),'03_福山市上下水道局水道承認材料一覧'!$A$2:$N$1127,14,FALSE)="",VLOOKUP(ASC(A66),'03_福山市上下水道局水道承認材料一覧'!$A$2:$N$1127,12,FALSE),VLOOKUP(ASC(A66),'03_福山市上下水道局水道承認材料一覧'!$A$2:$N$1127,12,FALSE)&amp;"，"&amp;VLOOKUP(ASC(A66),'03_福山市上下水道局水道承認材料一覧'!$A$2:$N$1127,14,FALSE)))</f>
        <v/>
      </c>
    </row>
    <row r="68" spans="1:13" ht="17.100000000000001" customHeight="1" x14ac:dyDescent="0.15">
      <c r="A68" s="233"/>
      <c r="B68" s="7" t="str">
        <f>IF(A68="","",VLOOKUP(ASC(A68),'03_福山市上下水道局水道承認材料一覧'!$A$2:$N$1115,9,FALSE))</f>
        <v/>
      </c>
      <c r="C68" s="12"/>
      <c r="D68" s="235" t="str">
        <f>IF(A68="","",VLOOKUP(ASC(A68),'03_福山市上下水道局水道承認材料一覧'!$A$2:$N$1115,13,FALSE))</f>
        <v/>
      </c>
      <c r="E68" s="237"/>
      <c r="F68" s="242"/>
      <c r="G68" s="5" t="str">
        <f>IF(A68="","",VLOOKUP(ASC(A68),'03_福山市上下水道局水道承認材料一覧'!$A$2:$N$1115,2,FALSE))</f>
        <v/>
      </c>
      <c r="H68" s="239" t="s">
        <v>75</v>
      </c>
      <c r="I68" s="240"/>
      <c r="J68" s="240"/>
      <c r="K68" s="240"/>
      <c r="L68" s="241"/>
      <c r="M68" s="11"/>
    </row>
    <row r="69" spans="1:13" ht="17.100000000000001" customHeight="1" x14ac:dyDescent="0.15">
      <c r="A69" s="234"/>
      <c r="B69" s="10" t="str">
        <f>IF(A68="","",VLOOKUP(ASC(A68),'03_福山市上下水道局水道承認材料一覧'!$A$2:$N$1115,10,FALSE))</f>
        <v/>
      </c>
      <c r="C69" s="2"/>
      <c r="D69" s="236"/>
      <c r="E69" s="238"/>
      <c r="F69" s="243"/>
      <c r="G69" s="6" t="str">
        <f t="shared" ref="G69" si="118">ASC(LEFT(A68,3))</f>
        <v/>
      </c>
      <c r="H69" s="32" t="str">
        <f t="shared" ref="H69" si="119">ASC(MID(A68,4,1))</f>
        <v/>
      </c>
      <c r="I69" s="33" t="s">
        <v>74</v>
      </c>
      <c r="J69" s="34" t="str">
        <f t="shared" ref="J69" si="120">ASC(MID(A68,5,2))</f>
        <v/>
      </c>
      <c r="K69" s="33" t="s">
        <v>74</v>
      </c>
      <c r="L69" s="35" t="str">
        <f t="shared" ref="L69" si="121">ASC(MID(A68,7,2))</f>
        <v/>
      </c>
      <c r="M69" s="5" t="str">
        <f>IF(A68="","",IF(VLOOKUP(ASC(A68),'03_福山市上下水道局水道承認材料一覧'!$A$2:$N$1127,14,FALSE)="",VLOOKUP(ASC(A68),'03_福山市上下水道局水道承認材料一覧'!$A$2:$N$1127,12,FALSE),VLOOKUP(ASC(A68),'03_福山市上下水道局水道承認材料一覧'!$A$2:$N$1127,12,FALSE)&amp;"，"&amp;VLOOKUP(ASC(A68),'03_福山市上下水道局水道承認材料一覧'!$A$2:$N$1127,14,FALSE)))</f>
        <v/>
      </c>
    </row>
    <row r="70" spans="1:13" ht="17.100000000000001" customHeight="1" x14ac:dyDescent="0.15">
      <c r="A70" s="233"/>
      <c r="B70" s="7" t="str">
        <f>IF(A70="","",VLOOKUP(ASC(A70),'03_福山市上下水道局水道承認材料一覧'!$A$2:$N$1115,9,FALSE))</f>
        <v/>
      </c>
      <c r="C70" s="12"/>
      <c r="D70" s="235" t="str">
        <f>IF(A70="","",VLOOKUP(ASC(A70),'03_福山市上下水道局水道承認材料一覧'!$A$2:$N$1115,13,FALSE))</f>
        <v/>
      </c>
      <c r="E70" s="237"/>
      <c r="F70" s="242"/>
      <c r="G70" s="5" t="str">
        <f>IF(A70="","",VLOOKUP(ASC(A70),'03_福山市上下水道局水道承認材料一覧'!$A$2:$N$1115,2,FALSE))</f>
        <v/>
      </c>
      <c r="H70" s="239" t="s">
        <v>75</v>
      </c>
      <c r="I70" s="240"/>
      <c r="J70" s="240"/>
      <c r="K70" s="240"/>
      <c r="L70" s="241"/>
      <c r="M70" s="11"/>
    </row>
    <row r="71" spans="1:13" ht="17.100000000000001" customHeight="1" x14ac:dyDescent="0.15">
      <c r="A71" s="234"/>
      <c r="B71" s="10" t="str">
        <f>IF(A70="","",VLOOKUP(ASC(A70),'03_福山市上下水道局水道承認材料一覧'!$A$2:$N$1115,10,FALSE))</f>
        <v/>
      </c>
      <c r="C71" s="2"/>
      <c r="D71" s="236"/>
      <c r="E71" s="238"/>
      <c r="F71" s="243"/>
      <c r="G71" s="6" t="str">
        <f t="shared" ref="G71" si="122">ASC(LEFT(A70,3))</f>
        <v/>
      </c>
      <c r="H71" s="32" t="str">
        <f t="shared" ref="H71" si="123">ASC(MID(A70,4,1))</f>
        <v/>
      </c>
      <c r="I71" s="33" t="s">
        <v>74</v>
      </c>
      <c r="J71" s="34" t="str">
        <f t="shared" ref="J71" si="124">ASC(MID(A70,5,2))</f>
        <v/>
      </c>
      <c r="K71" s="33" t="s">
        <v>74</v>
      </c>
      <c r="L71" s="35" t="str">
        <f t="shared" ref="L71" si="125">ASC(MID(A70,7,2))</f>
        <v/>
      </c>
      <c r="M71" s="5" t="str">
        <f>IF(A70="","",IF(VLOOKUP(ASC(A70),'03_福山市上下水道局水道承認材料一覧'!$A$2:$N$1127,14,FALSE)="",VLOOKUP(ASC(A70),'03_福山市上下水道局水道承認材料一覧'!$A$2:$N$1127,12,FALSE),VLOOKUP(ASC(A70),'03_福山市上下水道局水道承認材料一覧'!$A$2:$N$1127,12,FALSE)&amp;"，"&amp;VLOOKUP(ASC(A70),'03_福山市上下水道局水道承認材料一覧'!$A$2:$N$1127,14,FALSE)))</f>
        <v/>
      </c>
    </row>
    <row r="72" spans="1:13" ht="17.100000000000001" customHeight="1" x14ac:dyDescent="0.15">
      <c r="A72" s="233"/>
      <c r="B72" s="7" t="str">
        <f>IF(A72="","",VLOOKUP(ASC(A72),'03_福山市上下水道局水道承認材料一覧'!$A$2:$N$1115,9,FALSE))</f>
        <v/>
      </c>
      <c r="C72" s="12"/>
      <c r="D72" s="235" t="str">
        <f>IF(A72="","",VLOOKUP(ASC(A72),'03_福山市上下水道局水道承認材料一覧'!$A$2:$N$1115,13,FALSE))</f>
        <v/>
      </c>
      <c r="E72" s="237"/>
      <c r="F72" s="242"/>
      <c r="G72" s="5" t="str">
        <f>IF(A72="","",VLOOKUP(ASC(A72),'03_福山市上下水道局水道承認材料一覧'!$A$2:$N$1115,2,FALSE))</f>
        <v/>
      </c>
      <c r="H72" s="239" t="s">
        <v>75</v>
      </c>
      <c r="I72" s="240"/>
      <c r="J72" s="240"/>
      <c r="K72" s="240"/>
      <c r="L72" s="241"/>
      <c r="M72" s="11"/>
    </row>
    <row r="73" spans="1:13" ht="17.100000000000001" customHeight="1" x14ac:dyDescent="0.15">
      <c r="A73" s="234"/>
      <c r="B73" s="10" t="str">
        <f>IF(A72="","",VLOOKUP(ASC(A72),'03_福山市上下水道局水道承認材料一覧'!$A$2:$N$1115,10,FALSE))</f>
        <v/>
      </c>
      <c r="C73" s="2"/>
      <c r="D73" s="236"/>
      <c r="E73" s="238"/>
      <c r="F73" s="243"/>
      <c r="G73" s="6" t="str">
        <f t="shared" ref="G73" si="126">ASC(LEFT(A72,3))</f>
        <v/>
      </c>
      <c r="H73" s="32" t="str">
        <f t="shared" ref="H73" si="127">ASC(MID(A72,4,1))</f>
        <v/>
      </c>
      <c r="I73" s="33" t="s">
        <v>74</v>
      </c>
      <c r="J73" s="34" t="str">
        <f t="shared" ref="J73" si="128">ASC(MID(A72,5,2))</f>
        <v/>
      </c>
      <c r="K73" s="33" t="s">
        <v>74</v>
      </c>
      <c r="L73" s="35" t="str">
        <f t="shared" ref="L73" si="129">ASC(MID(A72,7,2))</f>
        <v/>
      </c>
      <c r="M73" s="5" t="str">
        <f>IF(A72="","",IF(VLOOKUP(ASC(A72),'03_福山市上下水道局水道承認材料一覧'!$A$2:$N$1127,14,FALSE)="",VLOOKUP(ASC(A72),'03_福山市上下水道局水道承認材料一覧'!$A$2:$N$1127,12,FALSE),VLOOKUP(ASC(A72),'03_福山市上下水道局水道承認材料一覧'!$A$2:$N$1127,12,FALSE)&amp;"，"&amp;VLOOKUP(ASC(A72),'03_福山市上下水道局水道承認材料一覧'!$A$2:$N$1127,14,FALSE)))</f>
        <v/>
      </c>
    </row>
    <row r="74" spans="1:13" ht="17.100000000000001" customHeight="1" x14ac:dyDescent="0.15">
      <c r="A74" s="233"/>
      <c r="B74" s="7" t="str">
        <f>IF(A74="","",VLOOKUP(ASC(A74),'03_福山市上下水道局水道承認材料一覧'!$A$2:$N$1115,9,FALSE))</f>
        <v/>
      </c>
      <c r="C74" s="12"/>
      <c r="D74" s="235" t="str">
        <f>IF(A74="","",VLOOKUP(ASC(A74),'03_福山市上下水道局水道承認材料一覧'!$A$2:$N$1115,13,FALSE))</f>
        <v/>
      </c>
      <c r="E74" s="237"/>
      <c r="F74" s="242"/>
      <c r="G74" s="5" t="str">
        <f>IF(A74="","",VLOOKUP(ASC(A74),'03_福山市上下水道局水道承認材料一覧'!$A$2:$N$1115,2,FALSE))</f>
        <v/>
      </c>
      <c r="H74" s="239" t="s">
        <v>75</v>
      </c>
      <c r="I74" s="240"/>
      <c r="J74" s="240"/>
      <c r="K74" s="240"/>
      <c r="L74" s="241"/>
      <c r="M74" s="11"/>
    </row>
    <row r="75" spans="1:13" ht="17.100000000000001" customHeight="1" x14ac:dyDescent="0.15">
      <c r="A75" s="234"/>
      <c r="B75" s="10" t="str">
        <f>IF(A74="","",VLOOKUP(ASC(A74),'03_福山市上下水道局水道承認材料一覧'!$A$2:$N$1115,10,FALSE))</f>
        <v/>
      </c>
      <c r="C75" s="2"/>
      <c r="D75" s="236"/>
      <c r="E75" s="238"/>
      <c r="F75" s="243"/>
      <c r="G75" s="6" t="str">
        <f t="shared" ref="G75" si="130">ASC(LEFT(A74,3))</f>
        <v/>
      </c>
      <c r="H75" s="32" t="str">
        <f t="shared" ref="H75" si="131">ASC(MID(A74,4,1))</f>
        <v/>
      </c>
      <c r="I75" s="33" t="s">
        <v>74</v>
      </c>
      <c r="J75" s="34" t="str">
        <f t="shared" ref="J75" si="132">ASC(MID(A74,5,2))</f>
        <v/>
      </c>
      <c r="K75" s="33" t="s">
        <v>74</v>
      </c>
      <c r="L75" s="35" t="str">
        <f t="shared" ref="L75" si="133">ASC(MID(A74,7,2))</f>
        <v/>
      </c>
      <c r="M75" s="5" t="str">
        <f>IF(A74="","",IF(VLOOKUP(ASC(A74),'03_福山市上下水道局水道承認材料一覧'!$A$2:$N$1127,14,FALSE)="",VLOOKUP(ASC(A74),'03_福山市上下水道局水道承認材料一覧'!$A$2:$N$1127,12,FALSE),VLOOKUP(ASC(A74),'03_福山市上下水道局水道承認材料一覧'!$A$2:$N$1127,12,FALSE)&amp;"，"&amp;VLOOKUP(ASC(A74),'03_福山市上下水道局水道承認材料一覧'!$A$2:$N$1127,14,FALSE)))</f>
        <v/>
      </c>
    </row>
    <row r="76" spans="1:13" ht="17.100000000000001" customHeight="1" x14ac:dyDescent="0.15">
      <c r="A76" s="233"/>
      <c r="B76" s="7" t="str">
        <f>IF(A76="","",VLOOKUP(ASC(A76),'03_福山市上下水道局水道承認材料一覧'!$A$2:$N$1115,9,FALSE))</f>
        <v/>
      </c>
      <c r="C76" s="12"/>
      <c r="D76" s="235" t="str">
        <f>IF(A76="","",VLOOKUP(ASC(A76),'03_福山市上下水道局水道承認材料一覧'!$A$2:$N$1115,13,FALSE))</f>
        <v/>
      </c>
      <c r="E76" s="237"/>
      <c r="F76" s="242"/>
      <c r="G76" s="5" t="str">
        <f>IF(A76="","",VLOOKUP(ASC(A76),'03_福山市上下水道局水道承認材料一覧'!$A$2:$N$1115,2,FALSE))</f>
        <v/>
      </c>
      <c r="H76" s="239" t="s">
        <v>75</v>
      </c>
      <c r="I76" s="240"/>
      <c r="J76" s="240"/>
      <c r="K76" s="240"/>
      <c r="L76" s="241"/>
      <c r="M76" s="11"/>
    </row>
    <row r="77" spans="1:13" ht="17.100000000000001" customHeight="1" x14ac:dyDescent="0.15">
      <c r="A77" s="234"/>
      <c r="B77" s="10" t="str">
        <f>IF(A76="","",VLOOKUP(ASC(A76),'03_福山市上下水道局水道承認材料一覧'!$A$2:$N$1115,10,FALSE))</f>
        <v/>
      </c>
      <c r="C77" s="2"/>
      <c r="D77" s="236"/>
      <c r="E77" s="238"/>
      <c r="F77" s="243"/>
      <c r="G77" s="6" t="str">
        <f t="shared" ref="G77" si="134">ASC(LEFT(A76,3))</f>
        <v/>
      </c>
      <c r="H77" s="32" t="str">
        <f t="shared" ref="H77" si="135">ASC(MID(A76,4,1))</f>
        <v/>
      </c>
      <c r="I77" s="33" t="s">
        <v>74</v>
      </c>
      <c r="J77" s="34" t="str">
        <f t="shared" ref="J77" si="136">ASC(MID(A76,5,2))</f>
        <v/>
      </c>
      <c r="K77" s="33" t="s">
        <v>74</v>
      </c>
      <c r="L77" s="35" t="str">
        <f t="shared" ref="L77" si="137">ASC(MID(A76,7,2))</f>
        <v/>
      </c>
      <c r="M77" s="5" t="str">
        <f>IF(A76="","",IF(VLOOKUP(ASC(A76),'03_福山市上下水道局水道承認材料一覧'!$A$2:$N$1127,14,FALSE)="",VLOOKUP(ASC(A76),'03_福山市上下水道局水道承認材料一覧'!$A$2:$N$1127,12,FALSE),VLOOKUP(ASC(A76),'03_福山市上下水道局水道承認材料一覧'!$A$2:$N$1127,12,FALSE)&amp;"，"&amp;VLOOKUP(ASC(A76),'03_福山市上下水道局水道承認材料一覧'!$A$2:$N$1127,14,FALSE)))</f>
        <v/>
      </c>
    </row>
    <row r="78" spans="1:13" ht="17.100000000000001" customHeight="1" x14ac:dyDescent="0.15">
      <c r="A78" s="233"/>
      <c r="B78" s="7" t="str">
        <f>IF(A78="","",VLOOKUP(ASC(A78),'03_福山市上下水道局水道承認材料一覧'!$A$2:$N$1115,9,FALSE))</f>
        <v/>
      </c>
      <c r="C78" s="12"/>
      <c r="D78" s="235" t="str">
        <f>IF(A78="","",VLOOKUP(ASC(A78),'03_福山市上下水道局水道承認材料一覧'!$A$2:$N$1115,13,FALSE))</f>
        <v/>
      </c>
      <c r="E78" s="237"/>
      <c r="F78" s="242"/>
      <c r="G78" s="5" t="str">
        <f>IF(A78="","",VLOOKUP(ASC(A78),'03_福山市上下水道局水道承認材料一覧'!$A$2:$N$1115,2,FALSE))</f>
        <v/>
      </c>
      <c r="H78" s="239" t="s">
        <v>75</v>
      </c>
      <c r="I78" s="240"/>
      <c r="J78" s="240"/>
      <c r="K78" s="240"/>
      <c r="L78" s="241"/>
      <c r="M78" s="11"/>
    </row>
    <row r="79" spans="1:13" ht="17.100000000000001" customHeight="1" x14ac:dyDescent="0.15">
      <c r="A79" s="234"/>
      <c r="B79" s="10" t="str">
        <f>IF(A78="","",VLOOKUP(ASC(A78),'03_福山市上下水道局水道承認材料一覧'!$A$2:$N$1115,10,FALSE))</f>
        <v/>
      </c>
      <c r="C79" s="2"/>
      <c r="D79" s="236"/>
      <c r="E79" s="238"/>
      <c r="F79" s="243"/>
      <c r="G79" s="6" t="str">
        <f t="shared" ref="G79" si="138">ASC(LEFT(A78,3))</f>
        <v/>
      </c>
      <c r="H79" s="32" t="str">
        <f t="shared" ref="H79" si="139">ASC(MID(A78,4,1))</f>
        <v/>
      </c>
      <c r="I79" s="33" t="s">
        <v>74</v>
      </c>
      <c r="J79" s="34" t="str">
        <f t="shared" ref="J79" si="140">ASC(MID(A78,5,2))</f>
        <v/>
      </c>
      <c r="K79" s="33" t="s">
        <v>74</v>
      </c>
      <c r="L79" s="35" t="str">
        <f t="shared" ref="L79" si="141">ASC(MID(A78,7,2))</f>
        <v/>
      </c>
      <c r="M79" s="5" t="str">
        <f>IF(A78="","",IF(VLOOKUP(ASC(A78),'03_福山市上下水道局水道承認材料一覧'!$A$2:$N$1127,14,FALSE)="",VLOOKUP(ASC(A78),'03_福山市上下水道局水道承認材料一覧'!$A$2:$N$1127,12,FALSE),VLOOKUP(ASC(A78),'03_福山市上下水道局水道承認材料一覧'!$A$2:$N$1127,12,FALSE)&amp;"，"&amp;VLOOKUP(ASC(A78),'03_福山市上下水道局水道承認材料一覧'!$A$2:$N$1127,14,FALSE)))</f>
        <v/>
      </c>
    </row>
    <row r="80" spans="1:13" ht="17.100000000000001" customHeight="1" x14ac:dyDescent="0.15">
      <c r="A80" s="233"/>
      <c r="B80" s="7" t="str">
        <f>IF(A80="","",VLOOKUP(ASC(A80),'03_福山市上下水道局水道承認材料一覧'!$A$2:$N$1115,9,FALSE))</f>
        <v/>
      </c>
      <c r="C80" s="12"/>
      <c r="D80" s="235" t="str">
        <f>IF(A80="","",VLOOKUP(ASC(A80),'03_福山市上下水道局水道承認材料一覧'!$A$2:$N$1115,13,FALSE))</f>
        <v/>
      </c>
      <c r="E80" s="237"/>
      <c r="F80" s="242"/>
      <c r="G80" s="5" t="str">
        <f>IF(A80="","",VLOOKUP(ASC(A80),'03_福山市上下水道局水道承認材料一覧'!$A$2:$N$1115,2,FALSE))</f>
        <v/>
      </c>
      <c r="H80" s="239" t="s">
        <v>75</v>
      </c>
      <c r="I80" s="240"/>
      <c r="J80" s="240"/>
      <c r="K80" s="240"/>
      <c r="L80" s="241"/>
      <c r="M80" s="11"/>
    </row>
    <row r="81" spans="1:13" ht="17.100000000000001" customHeight="1" x14ac:dyDescent="0.15">
      <c r="A81" s="234"/>
      <c r="B81" s="10" t="str">
        <f>IF(A80="","",VLOOKUP(ASC(A80),'03_福山市上下水道局水道承認材料一覧'!$A$2:$N$1115,10,FALSE))</f>
        <v/>
      </c>
      <c r="C81" s="2"/>
      <c r="D81" s="236"/>
      <c r="E81" s="238"/>
      <c r="F81" s="243"/>
      <c r="G81" s="6" t="str">
        <f t="shared" ref="G81" si="142">ASC(LEFT(A80,3))</f>
        <v/>
      </c>
      <c r="H81" s="32" t="str">
        <f t="shared" ref="H81" si="143">ASC(MID(A80,4,1))</f>
        <v/>
      </c>
      <c r="I81" s="33" t="s">
        <v>74</v>
      </c>
      <c r="J81" s="34" t="str">
        <f t="shared" ref="J81" si="144">ASC(MID(A80,5,2))</f>
        <v/>
      </c>
      <c r="K81" s="33" t="s">
        <v>74</v>
      </c>
      <c r="L81" s="35" t="str">
        <f t="shared" ref="L81" si="145">ASC(MID(A80,7,2))</f>
        <v/>
      </c>
      <c r="M81" s="5" t="str">
        <f>IF(A80="","",IF(VLOOKUP(ASC(A80),'03_福山市上下水道局水道承認材料一覧'!$A$2:$N$1127,14,FALSE)="",VLOOKUP(ASC(A80),'03_福山市上下水道局水道承認材料一覧'!$A$2:$N$1127,12,FALSE),VLOOKUP(ASC(A80),'03_福山市上下水道局水道承認材料一覧'!$A$2:$N$1127,12,FALSE)&amp;"，"&amp;VLOOKUP(ASC(A80),'03_福山市上下水道局水道承認材料一覧'!$A$2:$N$1127,14,FALSE)))</f>
        <v/>
      </c>
    </row>
    <row r="82" spans="1:13" ht="17.100000000000001" customHeight="1" x14ac:dyDescent="0.15">
      <c r="A82" s="233"/>
      <c r="B82" s="7" t="str">
        <f>IF(A82="","",VLOOKUP(ASC(A82),'03_福山市上下水道局水道承認材料一覧'!$A$2:$N$1115,9,FALSE))</f>
        <v/>
      </c>
      <c r="C82" s="12"/>
      <c r="D82" s="235" t="str">
        <f>IF(A82="","",VLOOKUP(ASC(A82),'03_福山市上下水道局水道承認材料一覧'!$A$2:$N$1115,13,FALSE))</f>
        <v/>
      </c>
      <c r="E82" s="237"/>
      <c r="F82" s="242"/>
      <c r="G82" s="5" t="str">
        <f>IF(A82="","",VLOOKUP(ASC(A82),'03_福山市上下水道局水道承認材料一覧'!$A$2:$N$1115,2,FALSE))</f>
        <v/>
      </c>
      <c r="H82" s="239" t="s">
        <v>75</v>
      </c>
      <c r="I82" s="240"/>
      <c r="J82" s="240"/>
      <c r="K82" s="240"/>
      <c r="L82" s="241"/>
      <c r="M82" s="11"/>
    </row>
    <row r="83" spans="1:13" ht="17.100000000000001" customHeight="1" x14ac:dyDescent="0.15">
      <c r="A83" s="234"/>
      <c r="B83" s="10" t="str">
        <f>IF(A82="","",VLOOKUP(ASC(A82),'03_福山市上下水道局水道承認材料一覧'!$A$2:$N$1115,10,FALSE))</f>
        <v/>
      </c>
      <c r="C83" s="2"/>
      <c r="D83" s="236"/>
      <c r="E83" s="238"/>
      <c r="F83" s="243"/>
      <c r="G83" s="6" t="str">
        <f t="shared" ref="G83" si="146">ASC(LEFT(A82,3))</f>
        <v/>
      </c>
      <c r="H83" s="32" t="str">
        <f t="shared" ref="H83" si="147">ASC(MID(A82,4,1))</f>
        <v/>
      </c>
      <c r="I83" s="33" t="s">
        <v>74</v>
      </c>
      <c r="J83" s="34" t="str">
        <f t="shared" ref="J83" si="148">ASC(MID(A82,5,2))</f>
        <v/>
      </c>
      <c r="K83" s="33" t="s">
        <v>74</v>
      </c>
      <c r="L83" s="35" t="str">
        <f t="shared" ref="L83" si="149">ASC(MID(A82,7,2))</f>
        <v/>
      </c>
      <c r="M83" s="5" t="str">
        <f>IF(A82="","",IF(VLOOKUP(ASC(A82),'03_福山市上下水道局水道承認材料一覧'!$A$2:$N$1127,14,FALSE)="",VLOOKUP(ASC(A82),'03_福山市上下水道局水道承認材料一覧'!$A$2:$N$1127,12,FALSE),VLOOKUP(ASC(A82),'03_福山市上下水道局水道承認材料一覧'!$A$2:$N$1127,12,FALSE)&amp;"，"&amp;VLOOKUP(ASC(A82),'03_福山市上下水道局水道承認材料一覧'!$A$2:$N$1127,14,FALSE)))</f>
        <v/>
      </c>
    </row>
    <row r="84" spans="1:13" ht="17.100000000000001" customHeight="1" x14ac:dyDescent="0.15">
      <c r="A84" s="233"/>
      <c r="B84" s="7" t="str">
        <f>IF(A84="","",VLOOKUP(ASC(A84),'03_福山市上下水道局水道承認材料一覧'!$A$2:$N$1115,9,FALSE))</f>
        <v/>
      </c>
      <c r="C84" s="12"/>
      <c r="D84" s="235" t="str">
        <f>IF(A84="","",VLOOKUP(ASC(A84),'03_福山市上下水道局水道承認材料一覧'!$A$2:$N$1115,13,FALSE))</f>
        <v/>
      </c>
      <c r="E84" s="237"/>
      <c r="F84" s="242"/>
      <c r="G84" s="5" t="str">
        <f>IF(A84="","",VLOOKUP(ASC(A84),'03_福山市上下水道局水道承認材料一覧'!$A$2:$N$1115,2,FALSE))</f>
        <v/>
      </c>
      <c r="H84" s="239" t="s">
        <v>75</v>
      </c>
      <c r="I84" s="240"/>
      <c r="J84" s="240"/>
      <c r="K84" s="240"/>
      <c r="L84" s="241"/>
      <c r="M84" s="11"/>
    </row>
    <row r="85" spans="1:13" ht="17.100000000000001" customHeight="1" x14ac:dyDescent="0.15">
      <c r="A85" s="234"/>
      <c r="B85" s="10" t="str">
        <f>IF(A84="","",VLOOKUP(ASC(A84),'03_福山市上下水道局水道承認材料一覧'!$A$2:$N$1115,10,FALSE))</f>
        <v/>
      </c>
      <c r="C85" s="2"/>
      <c r="D85" s="236"/>
      <c r="E85" s="238"/>
      <c r="F85" s="243"/>
      <c r="G85" s="6" t="str">
        <f t="shared" ref="G85" si="150">ASC(LEFT(A84,3))</f>
        <v/>
      </c>
      <c r="H85" s="32" t="str">
        <f t="shared" ref="H85" si="151">ASC(MID(A84,4,1))</f>
        <v/>
      </c>
      <c r="I85" s="33" t="s">
        <v>74</v>
      </c>
      <c r="J85" s="34" t="str">
        <f t="shared" ref="J85" si="152">ASC(MID(A84,5,2))</f>
        <v/>
      </c>
      <c r="K85" s="33" t="s">
        <v>74</v>
      </c>
      <c r="L85" s="35" t="str">
        <f t="shared" ref="L85" si="153">ASC(MID(A84,7,2))</f>
        <v/>
      </c>
      <c r="M85" s="5" t="str">
        <f>IF(A84="","",IF(VLOOKUP(ASC(A84),'03_福山市上下水道局水道承認材料一覧'!$A$2:$N$1127,14,FALSE)="",VLOOKUP(ASC(A84),'03_福山市上下水道局水道承認材料一覧'!$A$2:$N$1127,12,FALSE),VLOOKUP(ASC(A84),'03_福山市上下水道局水道承認材料一覧'!$A$2:$N$1127,12,FALSE)&amp;"，"&amp;VLOOKUP(ASC(A84),'03_福山市上下水道局水道承認材料一覧'!$A$2:$N$1127,14,FALSE)))</f>
        <v/>
      </c>
    </row>
    <row r="86" spans="1:13" ht="17.100000000000001" customHeight="1" x14ac:dyDescent="0.15">
      <c r="A86" s="233"/>
      <c r="B86" s="7" t="str">
        <f>IF(A86="","",VLOOKUP(ASC(A86),'03_福山市上下水道局水道承認材料一覧'!$A$2:$N$1115,9,FALSE))</f>
        <v/>
      </c>
      <c r="C86" s="12"/>
      <c r="D86" s="235" t="str">
        <f>IF(A86="","",VLOOKUP(ASC(A86),'03_福山市上下水道局水道承認材料一覧'!$A$2:$N$1115,13,FALSE))</f>
        <v/>
      </c>
      <c r="E86" s="237"/>
      <c r="F86" s="242"/>
      <c r="G86" s="5" t="str">
        <f>IF(A86="","",VLOOKUP(ASC(A86),'03_福山市上下水道局水道承認材料一覧'!$A$2:$N$1115,2,FALSE))</f>
        <v/>
      </c>
      <c r="H86" s="239" t="s">
        <v>75</v>
      </c>
      <c r="I86" s="240"/>
      <c r="J86" s="240"/>
      <c r="K86" s="240"/>
      <c r="L86" s="241"/>
      <c r="M86" s="11"/>
    </row>
    <row r="87" spans="1:13" ht="17.100000000000001" customHeight="1" x14ac:dyDescent="0.15">
      <c r="A87" s="234"/>
      <c r="B87" s="10" t="str">
        <f>IF(A86="","",VLOOKUP(ASC(A86),'03_福山市上下水道局水道承認材料一覧'!$A$2:$N$1115,10,FALSE))</f>
        <v/>
      </c>
      <c r="C87" s="2"/>
      <c r="D87" s="236"/>
      <c r="E87" s="238"/>
      <c r="F87" s="243"/>
      <c r="G87" s="6" t="str">
        <f t="shared" ref="G87" si="154">ASC(LEFT(A86,3))</f>
        <v/>
      </c>
      <c r="H87" s="32" t="str">
        <f t="shared" ref="H87" si="155">ASC(MID(A86,4,1))</f>
        <v/>
      </c>
      <c r="I87" s="33" t="s">
        <v>74</v>
      </c>
      <c r="J87" s="34" t="str">
        <f t="shared" ref="J87" si="156">ASC(MID(A86,5,2))</f>
        <v/>
      </c>
      <c r="K87" s="33" t="s">
        <v>74</v>
      </c>
      <c r="L87" s="35" t="str">
        <f t="shared" ref="L87" si="157">ASC(MID(A86,7,2))</f>
        <v/>
      </c>
      <c r="M87" s="5" t="str">
        <f>IF(A86="","",IF(VLOOKUP(ASC(A86),'03_福山市上下水道局水道承認材料一覧'!$A$2:$N$1127,14,FALSE)="",VLOOKUP(ASC(A86),'03_福山市上下水道局水道承認材料一覧'!$A$2:$N$1127,12,FALSE),VLOOKUP(ASC(A86),'03_福山市上下水道局水道承認材料一覧'!$A$2:$N$1127,12,FALSE)&amp;"，"&amp;VLOOKUP(ASC(A86),'03_福山市上下水道局水道承認材料一覧'!$A$2:$N$1127,14,FALSE)))</f>
        <v/>
      </c>
    </row>
    <row r="88" spans="1:13" ht="17.100000000000001" customHeight="1" x14ac:dyDescent="0.15">
      <c r="A88" s="233"/>
      <c r="B88" s="7" t="str">
        <f>IF(A88="","",VLOOKUP(ASC(A88),'03_福山市上下水道局水道承認材料一覧'!$A$2:$N$1115,9,FALSE))</f>
        <v/>
      </c>
      <c r="C88" s="12"/>
      <c r="D88" s="235" t="str">
        <f>IF(A88="","",VLOOKUP(ASC(A88),'03_福山市上下水道局水道承認材料一覧'!$A$2:$N$1115,13,FALSE))</f>
        <v/>
      </c>
      <c r="E88" s="237"/>
      <c r="F88" s="242"/>
      <c r="G88" s="5" t="str">
        <f>IF(A88="","",VLOOKUP(ASC(A88),'03_福山市上下水道局水道承認材料一覧'!$A$2:$N$1115,2,FALSE))</f>
        <v/>
      </c>
      <c r="H88" s="239" t="s">
        <v>75</v>
      </c>
      <c r="I88" s="240"/>
      <c r="J88" s="240"/>
      <c r="K88" s="240"/>
      <c r="L88" s="241"/>
      <c r="M88" s="11"/>
    </row>
    <row r="89" spans="1:13" ht="17.100000000000001" customHeight="1" x14ac:dyDescent="0.15">
      <c r="A89" s="234"/>
      <c r="B89" s="10" t="str">
        <f>IF(A88="","",VLOOKUP(ASC(A88),'03_福山市上下水道局水道承認材料一覧'!$A$2:$N$1115,10,FALSE))</f>
        <v/>
      </c>
      <c r="C89" s="2"/>
      <c r="D89" s="236"/>
      <c r="E89" s="238"/>
      <c r="F89" s="243"/>
      <c r="G89" s="6" t="str">
        <f t="shared" ref="G89" si="158">ASC(LEFT(A88,3))</f>
        <v/>
      </c>
      <c r="H89" s="32" t="str">
        <f t="shared" ref="H89" si="159">ASC(MID(A88,4,1))</f>
        <v/>
      </c>
      <c r="I89" s="33" t="s">
        <v>74</v>
      </c>
      <c r="J89" s="34" t="str">
        <f t="shared" ref="J89" si="160">ASC(MID(A88,5,2))</f>
        <v/>
      </c>
      <c r="K89" s="33" t="s">
        <v>74</v>
      </c>
      <c r="L89" s="35" t="str">
        <f t="shared" ref="L89" si="161">ASC(MID(A88,7,2))</f>
        <v/>
      </c>
      <c r="M89" s="5" t="str">
        <f>IF(A88="","",IF(VLOOKUP(ASC(A88),'03_福山市上下水道局水道承認材料一覧'!$A$2:$N$1127,14,FALSE)="",VLOOKUP(ASC(A88),'03_福山市上下水道局水道承認材料一覧'!$A$2:$N$1127,12,FALSE),VLOOKUP(ASC(A88),'03_福山市上下水道局水道承認材料一覧'!$A$2:$N$1127,12,FALSE)&amp;"，"&amp;VLOOKUP(ASC(A88),'03_福山市上下水道局水道承認材料一覧'!$A$2:$N$1127,14,FALSE)))</f>
        <v/>
      </c>
    </row>
    <row r="90" spans="1:13" ht="17.100000000000001" customHeight="1" x14ac:dyDescent="0.15">
      <c r="A90" s="233"/>
      <c r="B90" s="7" t="str">
        <f>IF(A90="","",VLOOKUP(ASC(A90),'03_福山市上下水道局水道承認材料一覧'!$A$2:$N$1115,9,FALSE))</f>
        <v/>
      </c>
      <c r="C90" s="12"/>
      <c r="D90" s="235" t="str">
        <f>IF(A90="","",VLOOKUP(ASC(A90),'03_福山市上下水道局水道承認材料一覧'!$A$2:$N$1115,13,FALSE))</f>
        <v/>
      </c>
      <c r="E90" s="237"/>
      <c r="F90" s="242"/>
      <c r="G90" s="5" t="str">
        <f>IF(A90="","",VLOOKUP(ASC(A90),'03_福山市上下水道局水道承認材料一覧'!$A$2:$N$1115,2,FALSE))</f>
        <v/>
      </c>
      <c r="H90" s="239" t="s">
        <v>75</v>
      </c>
      <c r="I90" s="240"/>
      <c r="J90" s="240"/>
      <c r="K90" s="240"/>
      <c r="L90" s="241"/>
      <c r="M90" s="11"/>
    </row>
    <row r="91" spans="1:13" ht="17.100000000000001" customHeight="1" x14ac:dyDescent="0.15">
      <c r="A91" s="234"/>
      <c r="B91" s="10" t="str">
        <f>IF(A90="","",VLOOKUP(ASC(A90),'03_福山市上下水道局水道承認材料一覧'!$A$2:$N$1115,10,FALSE))</f>
        <v/>
      </c>
      <c r="C91" s="2"/>
      <c r="D91" s="236"/>
      <c r="E91" s="238"/>
      <c r="F91" s="243"/>
      <c r="G91" s="6" t="str">
        <f t="shared" ref="G91" si="162">ASC(LEFT(A90,3))</f>
        <v/>
      </c>
      <c r="H91" s="32" t="str">
        <f t="shared" ref="H91" si="163">ASC(MID(A90,4,1))</f>
        <v/>
      </c>
      <c r="I91" s="33" t="s">
        <v>74</v>
      </c>
      <c r="J91" s="34" t="str">
        <f t="shared" ref="J91" si="164">ASC(MID(A90,5,2))</f>
        <v/>
      </c>
      <c r="K91" s="33" t="s">
        <v>74</v>
      </c>
      <c r="L91" s="35" t="str">
        <f t="shared" ref="L91" si="165">ASC(MID(A90,7,2))</f>
        <v/>
      </c>
      <c r="M91" s="5" t="str">
        <f>IF(A90="","",IF(VLOOKUP(ASC(A90),'03_福山市上下水道局水道承認材料一覧'!$A$2:$N$1127,14,FALSE)="",VLOOKUP(ASC(A90),'03_福山市上下水道局水道承認材料一覧'!$A$2:$N$1127,12,FALSE),VLOOKUP(ASC(A90),'03_福山市上下水道局水道承認材料一覧'!$A$2:$N$1127,12,FALSE)&amp;"，"&amp;VLOOKUP(ASC(A90),'03_福山市上下水道局水道承認材料一覧'!$A$2:$N$1127,14,FALSE)))</f>
        <v/>
      </c>
    </row>
    <row r="92" spans="1:13" ht="17.100000000000001" customHeight="1" x14ac:dyDescent="0.15">
      <c r="A92" s="233"/>
      <c r="B92" s="7" t="str">
        <f>IF(A92="","",VLOOKUP(ASC(A92),'03_福山市上下水道局水道承認材料一覧'!$A$2:$N$1115,9,FALSE))</f>
        <v/>
      </c>
      <c r="C92" s="12"/>
      <c r="D92" s="235" t="str">
        <f>IF(A92="","",VLOOKUP(ASC(A92),'03_福山市上下水道局水道承認材料一覧'!$A$2:$N$1115,13,FALSE))</f>
        <v/>
      </c>
      <c r="E92" s="237"/>
      <c r="F92" s="242"/>
      <c r="G92" s="5" t="str">
        <f>IF(A92="","",VLOOKUP(ASC(A92),'03_福山市上下水道局水道承認材料一覧'!$A$2:$N$1115,2,FALSE))</f>
        <v/>
      </c>
      <c r="H92" s="239" t="s">
        <v>75</v>
      </c>
      <c r="I92" s="240"/>
      <c r="J92" s="240"/>
      <c r="K92" s="240"/>
      <c r="L92" s="241"/>
      <c r="M92" s="11"/>
    </row>
    <row r="93" spans="1:13" ht="17.100000000000001" customHeight="1" x14ac:dyDescent="0.15">
      <c r="A93" s="234"/>
      <c r="B93" s="10" t="str">
        <f>IF(A92="","",VLOOKUP(ASC(A92),'03_福山市上下水道局水道承認材料一覧'!$A$2:$N$1115,10,FALSE))</f>
        <v/>
      </c>
      <c r="C93" s="2"/>
      <c r="D93" s="236"/>
      <c r="E93" s="238"/>
      <c r="F93" s="243"/>
      <c r="G93" s="6" t="str">
        <f t="shared" ref="G93" si="166">ASC(LEFT(A92,3))</f>
        <v/>
      </c>
      <c r="H93" s="32" t="str">
        <f t="shared" ref="H93" si="167">ASC(MID(A92,4,1))</f>
        <v/>
      </c>
      <c r="I93" s="33" t="s">
        <v>74</v>
      </c>
      <c r="J93" s="34" t="str">
        <f t="shared" ref="J93" si="168">ASC(MID(A92,5,2))</f>
        <v/>
      </c>
      <c r="K93" s="33" t="s">
        <v>74</v>
      </c>
      <c r="L93" s="35" t="str">
        <f t="shared" ref="L93" si="169">ASC(MID(A92,7,2))</f>
        <v/>
      </c>
      <c r="M93" s="5" t="str">
        <f>IF(A92="","",IF(VLOOKUP(ASC(A92),'03_福山市上下水道局水道承認材料一覧'!$A$2:$N$1127,14,FALSE)="",VLOOKUP(ASC(A92),'03_福山市上下水道局水道承認材料一覧'!$A$2:$N$1127,12,FALSE),VLOOKUP(ASC(A92),'03_福山市上下水道局水道承認材料一覧'!$A$2:$N$1127,12,FALSE)&amp;"，"&amp;VLOOKUP(ASC(A92),'03_福山市上下水道局水道承認材料一覧'!$A$2:$N$1127,14,FALSE)))</f>
        <v/>
      </c>
    </row>
    <row r="94" spans="1:13" ht="17.100000000000001" customHeight="1" x14ac:dyDescent="0.15">
      <c r="A94" s="233"/>
      <c r="B94" s="7" t="str">
        <f>IF(A94="","",VLOOKUP(ASC(A94),'03_福山市上下水道局水道承認材料一覧'!$A$2:$N$1115,9,FALSE))</f>
        <v/>
      </c>
      <c r="C94" s="12"/>
      <c r="D94" s="235" t="str">
        <f>IF(A94="","",VLOOKUP(ASC(A94),'03_福山市上下水道局水道承認材料一覧'!$A$2:$N$1115,13,FALSE))</f>
        <v/>
      </c>
      <c r="E94" s="237"/>
      <c r="F94" s="242"/>
      <c r="G94" s="5" t="str">
        <f>IF(A94="","",VLOOKUP(ASC(A94),'03_福山市上下水道局水道承認材料一覧'!$A$2:$N$1115,2,FALSE))</f>
        <v/>
      </c>
      <c r="H94" s="239" t="s">
        <v>75</v>
      </c>
      <c r="I94" s="240"/>
      <c r="J94" s="240"/>
      <c r="K94" s="240"/>
      <c r="L94" s="241"/>
      <c r="M94" s="11"/>
    </row>
    <row r="95" spans="1:13" ht="17.100000000000001" customHeight="1" x14ac:dyDescent="0.15">
      <c r="A95" s="234"/>
      <c r="B95" s="10" t="str">
        <f>IF(A94="","",VLOOKUP(ASC(A94),'03_福山市上下水道局水道承認材料一覧'!$A$2:$N$1115,10,FALSE))</f>
        <v/>
      </c>
      <c r="C95" s="2"/>
      <c r="D95" s="236"/>
      <c r="E95" s="238"/>
      <c r="F95" s="243"/>
      <c r="G95" s="6" t="str">
        <f t="shared" ref="G95" si="170">ASC(LEFT(A94,3))</f>
        <v/>
      </c>
      <c r="H95" s="32" t="str">
        <f t="shared" ref="H95" si="171">ASC(MID(A94,4,1))</f>
        <v/>
      </c>
      <c r="I95" s="33" t="s">
        <v>74</v>
      </c>
      <c r="J95" s="34" t="str">
        <f t="shared" ref="J95" si="172">ASC(MID(A94,5,2))</f>
        <v/>
      </c>
      <c r="K95" s="33" t="s">
        <v>74</v>
      </c>
      <c r="L95" s="35" t="str">
        <f t="shared" ref="L95" si="173">ASC(MID(A94,7,2))</f>
        <v/>
      </c>
      <c r="M95" s="5" t="str">
        <f>IF(A94="","",IF(VLOOKUP(ASC(A94),'03_福山市上下水道局水道承認材料一覧'!$A$2:$N$1127,14,FALSE)="",VLOOKUP(ASC(A94),'03_福山市上下水道局水道承認材料一覧'!$A$2:$N$1127,12,FALSE),VLOOKUP(ASC(A94),'03_福山市上下水道局水道承認材料一覧'!$A$2:$N$1127,12,FALSE)&amp;"，"&amp;VLOOKUP(ASC(A94),'03_福山市上下水道局水道承認材料一覧'!$A$2:$N$1127,14,FALSE)))</f>
        <v/>
      </c>
    </row>
    <row r="96" spans="1:13" ht="17.100000000000001" customHeight="1" x14ac:dyDescent="0.15">
      <c r="A96" s="233"/>
      <c r="B96" s="7" t="str">
        <f>IF(A96="","",VLOOKUP(ASC(A96),'03_福山市上下水道局水道承認材料一覧'!$A$2:$N$1115,9,FALSE))</f>
        <v/>
      </c>
      <c r="C96" s="12"/>
      <c r="D96" s="235" t="str">
        <f>IF(A96="","",VLOOKUP(ASC(A96),'03_福山市上下水道局水道承認材料一覧'!$A$2:$N$1115,13,FALSE))</f>
        <v/>
      </c>
      <c r="E96" s="237"/>
      <c r="F96" s="242"/>
      <c r="G96" s="5" t="str">
        <f>IF(A96="","",VLOOKUP(ASC(A96),'03_福山市上下水道局水道承認材料一覧'!$A$2:$N$1115,2,FALSE))</f>
        <v/>
      </c>
      <c r="H96" s="239" t="s">
        <v>75</v>
      </c>
      <c r="I96" s="240"/>
      <c r="J96" s="240"/>
      <c r="K96" s="240"/>
      <c r="L96" s="241"/>
      <c r="M96" s="11"/>
    </row>
    <row r="97" spans="1:13" ht="17.100000000000001" customHeight="1" x14ac:dyDescent="0.15">
      <c r="A97" s="234"/>
      <c r="B97" s="10" t="str">
        <f>IF(A96="","",VLOOKUP(ASC(A96),'03_福山市上下水道局水道承認材料一覧'!$A$2:$N$1115,10,FALSE))</f>
        <v/>
      </c>
      <c r="C97" s="2"/>
      <c r="D97" s="236"/>
      <c r="E97" s="238"/>
      <c r="F97" s="243"/>
      <c r="G97" s="6" t="str">
        <f t="shared" ref="G97" si="174">ASC(LEFT(A96,3))</f>
        <v/>
      </c>
      <c r="H97" s="32" t="str">
        <f t="shared" ref="H97" si="175">ASC(MID(A96,4,1))</f>
        <v/>
      </c>
      <c r="I97" s="33" t="s">
        <v>74</v>
      </c>
      <c r="J97" s="34" t="str">
        <f t="shared" ref="J97" si="176">ASC(MID(A96,5,2))</f>
        <v/>
      </c>
      <c r="K97" s="33" t="s">
        <v>74</v>
      </c>
      <c r="L97" s="35" t="str">
        <f t="shared" ref="L97" si="177">ASC(MID(A96,7,2))</f>
        <v/>
      </c>
      <c r="M97" s="5" t="str">
        <f>IF(A96="","",IF(VLOOKUP(ASC(A96),'03_福山市上下水道局水道承認材料一覧'!$A$2:$N$1127,14,FALSE)="",VLOOKUP(ASC(A96),'03_福山市上下水道局水道承認材料一覧'!$A$2:$N$1127,12,FALSE),VLOOKUP(ASC(A96),'03_福山市上下水道局水道承認材料一覧'!$A$2:$N$1127,12,FALSE)&amp;"，"&amp;VLOOKUP(ASC(A96),'03_福山市上下水道局水道承認材料一覧'!$A$2:$N$1127,14,FALSE)))</f>
        <v/>
      </c>
    </row>
    <row r="98" spans="1:13" ht="17.100000000000001" customHeight="1" x14ac:dyDescent="0.15">
      <c r="A98" s="233"/>
      <c r="B98" s="7" t="str">
        <f>IF(A98="","",VLOOKUP(ASC(A98),'03_福山市上下水道局水道承認材料一覧'!$A$2:$N$1115,9,FALSE))</f>
        <v/>
      </c>
      <c r="C98" s="12"/>
      <c r="D98" s="235" t="str">
        <f>IF(A98="","",VLOOKUP(ASC(A98),'03_福山市上下水道局水道承認材料一覧'!$A$2:$N$1115,13,FALSE))</f>
        <v/>
      </c>
      <c r="E98" s="237"/>
      <c r="F98" s="242"/>
      <c r="G98" s="5" t="str">
        <f>IF(A98="","",VLOOKUP(ASC(A98),'03_福山市上下水道局水道承認材料一覧'!$A$2:$N$1115,2,FALSE))</f>
        <v/>
      </c>
      <c r="H98" s="239" t="s">
        <v>75</v>
      </c>
      <c r="I98" s="240"/>
      <c r="J98" s="240"/>
      <c r="K98" s="240"/>
      <c r="L98" s="241"/>
      <c r="M98" s="11"/>
    </row>
    <row r="99" spans="1:13" ht="17.100000000000001" customHeight="1" x14ac:dyDescent="0.15">
      <c r="A99" s="234"/>
      <c r="B99" s="10" t="str">
        <f>IF(A98="","",VLOOKUP(ASC(A98),'03_福山市上下水道局水道承認材料一覧'!$A$2:$N$1115,10,FALSE))</f>
        <v/>
      </c>
      <c r="C99" s="2"/>
      <c r="D99" s="236"/>
      <c r="E99" s="238"/>
      <c r="F99" s="243"/>
      <c r="G99" s="6" t="str">
        <f t="shared" ref="G99" si="178">ASC(LEFT(A98,3))</f>
        <v/>
      </c>
      <c r="H99" s="32" t="str">
        <f t="shared" ref="H99" si="179">ASC(MID(A98,4,1))</f>
        <v/>
      </c>
      <c r="I99" s="33" t="s">
        <v>74</v>
      </c>
      <c r="J99" s="34" t="str">
        <f t="shared" ref="J99" si="180">ASC(MID(A98,5,2))</f>
        <v/>
      </c>
      <c r="K99" s="33" t="s">
        <v>74</v>
      </c>
      <c r="L99" s="35" t="str">
        <f t="shared" ref="L99" si="181">ASC(MID(A98,7,2))</f>
        <v/>
      </c>
      <c r="M99" s="5" t="str">
        <f>IF(A98="","",IF(VLOOKUP(ASC(A98),'03_福山市上下水道局水道承認材料一覧'!$A$2:$N$1127,14,FALSE)="",VLOOKUP(ASC(A98),'03_福山市上下水道局水道承認材料一覧'!$A$2:$N$1127,12,FALSE),VLOOKUP(ASC(A98),'03_福山市上下水道局水道承認材料一覧'!$A$2:$N$1127,12,FALSE)&amp;"，"&amp;VLOOKUP(ASC(A98),'03_福山市上下水道局水道承認材料一覧'!$A$2:$N$1127,14,FALSE)))</f>
        <v/>
      </c>
    </row>
    <row r="100" spans="1:13" ht="17.100000000000001" customHeight="1" x14ac:dyDescent="0.15">
      <c r="A100" s="233"/>
      <c r="B100" s="7" t="str">
        <f>IF(A100="","",VLOOKUP(ASC(A100),'03_福山市上下水道局水道承認材料一覧'!$A$2:$N$1115,9,FALSE))</f>
        <v/>
      </c>
      <c r="C100" s="12"/>
      <c r="D100" s="235" t="str">
        <f>IF(A100="","",VLOOKUP(ASC(A100),'03_福山市上下水道局水道承認材料一覧'!$A$2:$N$1115,13,FALSE))</f>
        <v/>
      </c>
      <c r="E100" s="237"/>
      <c r="F100" s="242"/>
      <c r="G100" s="5" t="str">
        <f>IF(A100="","",VLOOKUP(ASC(A100),'03_福山市上下水道局水道承認材料一覧'!$A$2:$N$1115,2,FALSE))</f>
        <v/>
      </c>
      <c r="H100" s="239" t="s">
        <v>75</v>
      </c>
      <c r="I100" s="240"/>
      <c r="J100" s="240"/>
      <c r="K100" s="240"/>
      <c r="L100" s="241"/>
      <c r="M100" s="11"/>
    </row>
    <row r="101" spans="1:13" ht="17.100000000000001" customHeight="1" x14ac:dyDescent="0.15">
      <c r="A101" s="234"/>
      <c r="B101" s="10" t="str">
        <f>IF(A100="","",VLOOKUP(ASC(A100),'03_福山市上下水道局水道承認材料一覧'!$A$2:$N$1115,10,FALSE))</f>
        <v/>
      </c>
      <c r="C101" s="2"/>
      <c r="D101" s="236"/>
      <c r="E101" s="238"/>
      <c r="F101" s="243"/>
      <c r="G101" s="6" t="str">
        <f t="shared" ref="G101" si="182">ASC(LEFT(A100,3))</f>
        <v/>
      </c>
      <c r="H101" s="32" t="str">
        <f t="shared" ref="H101" si="183">ASC(MID(A100,4,1))</f>
        <v/>
      </c>
      <c r="I101" s="33" t="s">
        <v>74</v>
      </c>
      <c r="J101" s="34" t="str">
        <f t="shared" ref="J101" si="184">ASC(MID(A100,5,2))</f>
        <v/>
      </c>
      <c r="K101" s="33" t="s">
        <v>74</v>
      </c>
      <c r="L101" s="35" t="str">
        <f t="shared" ref="L101" si="185">ASC(MID(A100,7,2))</f>
        <v/>
      </c>
      <c r="M101" s="5" t="str">
        <f>IF(A100="","",IF(VLOOKUP(ASC(A100),'03_福山市上下水道局水道承認材料一覧'!$A$2:$N$1127,14,FALSE)="",VLOOKUP(ASC(A100),'03_福山市上下水道局水道承認材料一覧'!$A$2:$N$1127,12,FALSE),VLOOKUP(ASC(A100),'03_福山市上下水道局水道承認材料一覧'!$A$2:$N$1127,12,FALSE)&amp;"，"&amp;VLOOKUP(ASC(A100),'03_福山市上下水道局水道承認材料一覧'!$A$2:$N$1127,14,FALSE)))</f>
        <v/>
      </c>
    </row>
    <row r="102" spans="1:13" ht="17.100000000000001" customHeight="1" x14ac:dyDescent="0.15">
      <c r="A102" s="233"/>
      <c r="B102" s="7" t="str">
        <f>IF(A102="","",VLOOKUP(ASC(A102),'03_福山市上下水道局水道承認材料一覧'!$A$2:$N$1115,9,FALSE))</f>
        <v/>
      </c>
      <c r="C102" s="12"/>
      <c r="D102" s="235" t="str">
        <f>IF(A102="","",VLOOKUP(ASC(A102),'03_福山市上下水道局水道承認材料一覧'!$A$2:$N$1115,13,FALSE))</f>
        <v/>
      </c>
      <c r="E102" s="237"/>
      <c r="F102" s="242"/>
      <c r="G102" s="5" t="str">
        <f>IF(A102="","",VLOOKUP(ASC(A102),'03_福山市上下水道局水道承認材料一覧'!$A$2:$N$1115,2,FALSE))</f>
        <v/>
      </c>
      <c r="H102" s="239" t="s">
        <v>75</v>
      </c>
      <c r="I102" s="240"/>
      <c r="J102" s="240"/>
      <c r="K102" s="240"/>
      <c r="L102" s="241"/>
      <c r="M102" s="11"/>
    </row>
    <row r="103" spans="1:13" ht="17.100000000000001" customHeight="1" x14ac:dyDescent="0.15">
      <c r="A103" s="234"/>
      <c r="B103" s="10" t="str">
        <f>IF(A102="","",VLOOKUP(ASC(A102),'03_福山市上下水道局水道承認材料一覧'!$A$2:$N$1115,10,FALSE))</f>
        <v/>
      </c>
      <c r="C103" s="2"/>
      <c r="D103" s="236"/>
      <c r="E103" s="238"/>
      <c r="F103" s="243"/>
      <c r="G103" s="6" t="str">
        <f t="shared" ref="G103" si="186">ASC(LEFT(A102,3))</f>
        <v/>
      </c>
      <c r="H103" s="32" t="str">
        <f t="shared" ref="H103" si="187">ASC(MID(A102,4,1))</f>
        <v/>
      </c>
      <c r="I103" s="33" t="s">
        <v>74</v>
      </c>
      <c r="J103" s="34" t="str">
        <f t="shared" ref="J103" si="188">ASC(MID(A102,5,2))</f>
        <v/>
      </c>
      <c r="K103" s="33" t="s">
        <v>74</v>
      </c>
      <c r="L103" s="35" t="str">
        <f t="shared" ref="L103" si="189">ASC(MID(A102,7,2))</f>
        <v/>
      </c>
      <c r="M103" s="5" t="str">
        <f>IF(A102="","",IF(VLOOKUP(ASC(A102),'03_福山市上下水道局水道承認材料一覧'!$A$2:$N$1127,14,FALSE)="",VLOOKUP(ASC(A102),'03_福山市上下水道局水道承認材料一覧'!$A$2:$N$1127,12,FALSE),VLOOKUP(ASC(A102),'03_福山市上下水道局水道承認材料一覧'!$A$2:$N$1127,12,FALSE)&amp;"，"&amp;VLOOKUP(ASC(A102),'03_福山市上下水道局水道承認材料一覧'!$A$2:$N$1127,14,FALSE)))</f>
        <v/>
      </c>
    </row>
    <row r="104" spans="1:13" ht="17.100000000000001" customHeight="1" x14ac:dyDescent="0.15">
      <c r="A104" s="233"/>
      <c r="B104" s="7" t="str">
        <f>IF(A104="","",VLOOKUP(ASC(A104),'03_福山市上下水道局水道承認材料一覧'!$A$2:$N$1115,9,FALSE))</f>
        <v/>
      </c>
      <c r="C104" s="12"/>
      <c r="D104" s="235" t="str">
        <f>IF(A104="","",VLOOKUP(ASC(A104),'03_福山市上下水道局水道承認材料一覧'!$A$2:$N$1115,13,FALSE))</f>
        <v/>
      </c>
      <c r="E104" s="237"/>
      <c r="F104" s="242"/>
      <c r="G104" s="5" t="str">
        <f>IF(A104="","",VLOOKUP(ASC(A104),'03_福山市上下水道局水道承認材料一覧'!$A$2:$N$1115,2,FALSE))</f>
        <v/>
      </c>
      <c r="H104" s="239" t="s">
        <v>75</v>
      </c>
      <c r="I104" s="240"/>
      <c r="J104" s="240"/>
      <c r="K104" s="240"/>
      <c r="L104" s="241"/>
      <c r="M104" s="11"/>
    </row>
    <row r="105" spans="1:13" ht="17.100000000000001" customHeight="1" x14ac:dyDescent="0.15">
      <c r="A105" s="234"/>
      <c r="B105" s="10" t="str">
        <f>IF(A104="","",VLOOKUP(ASC(A104),'03_福山市上下水道局水道承認材料一覧'!$A$2:$N$1115,10,FALSE))</f>
        <v/>
      </c>
      <c r="C105" s="2"/>
      <c r="D105" s="236"/>
      <c r="E105" s="238"/>
      <c r="F105" s="243"/>
      <c r="G105" s="6" t="str">
        <f t="shared" ref="G105" si="190">ASC(LEFT(A104,3))</f>
        <v/>
      </c>
      <c r="H105" s="32" t="str">
        <f t="shared" ref="H105" si="191">ASC(MID(A104,4,1))</f>
        <v/>
      </c>
      <c r="I105" s="33" t="s">
        <v>74</v>
      </c>
      <c r="J105" s="34" t="str">
        <f t="shared" ref="J105" si="192">ASC(MID(A104,5,2))</f>
        <v/>
      </c>
      <c r="K105" s="33" t="s">
        <v>74</v>
      </c>
      <c r="L105" s="35" t="str">
        <f t="shared" ref="L105" si="193">ASC(MID(A104,7,2))</f>
        <v/>
      </c>
      <c r="M105" s="5" t="str">
        <f>IF(A104="","",IF(VLOOKUP(ASC(A104),'03_福山市上下水道局水道承認材料一覧'!$A$2:$N$1127,14,FALSE)="",VLOOKUP(ASC(A104),'03_福山市上下水道局水道承認材料一覧'!$A$2:$N$1127,12,FALSE),VLOOKUP(ASC(A104),'03_福山市上下水道局水道承認材料一覧'!$A$2:$N$1127,12,FALSE)&amp;"，"&amp;VLOOKUP(ASC(A104),'03_福山市上下水道局水道承認材料一覧'!$A$2:$N$1127,14,FALSE)))</f>
        <v/>
      </c>
    </row>
  </sheetData>
  <mergeCells count="258">
    <mergeCell ref="A2:M2"/>
    <mergeCell ref="A4:A5"/>
    <mergeCell ref="B4:B5"/>
    <mergeCell ref="C4:C5"/>
    <mergeCell ref="D4:D5"/>
    <mergeCell ref="E4:E5"/>
    <mergeCell ref="F4:F5"/>
    <mergeCell ref="H4:L4"/>
    <mergeCell ref="A6:A7"/>
    <mergeCell ref="D6:D7"/>
    <mergeCell ref="E6:E7"/>
    <mergeCell ref="F6:F7"/>
    <mergeCell ref="H6:L6"/>
    <mergeCell ref="A8:A9"/>
    <mergeCell ref="D8:D9"/>
    <mergeCell ref="E8:E9"/>
    <mergeCell ref="F8:F9"/>
    <mergeCell ref="H8:L8"/>
    <mergeCell ref="A10:A11"/>
    <mergeCell ref="D10:D11"/>
    <mergeCell ref="E10:E11"/>
    <mergeCell ref="F10:F11"/>
    <mergeCell ref="H10:L10"/>
    <mergeCell ref="A12:A13"/>
    <mergeCell ref="D12:D13"/>
    <mergeCell ref="E12:E13"/>
    <mergeCell ref="F12:F13"/>
    <mergeCell ref="H12:L12"/>
    <mergeCell ref="A14:A15"/>
    <mergeCell ref="D14:D15"/>
    <mergeCell ref="E14:E15"/>
    <mergeCell ref="F14:F15"/>
    <mergeCell ref="H14:L14"/>
    <mergeCell ref="A16:A17"/>
    <mergeCell ref="D16:D17"/>
    <mergeCell ref="E16:E17"/>
    <mergeCell ref="F16:F17"/>
    <mergeCell ref="H16:L16"/>
    <mergeCell ref="A18:A19"/>
    <mergeCell ref="D18:D19"/>
    <mergeCell ref="E18:E19"/>
    <mergeCell ref="F18:F19"/>
    <mergeCell ref="H18:L18"/>
    <mergeCell ref="A20:A21"/>
    <mergeCell ref="D20:D21"/>
    <mergeCell ref="E20:E21"/>
    <mergeCell ref="F20:F21"/>
    <mergeCell ref="H20:L20"/>
    <mergeCell ref="A22:A23"/>
    <mergeCell ref="D22:D23"/>
    <mergeCell ref="E22:E23"/>
    <mergeCell ref="F22:F23"/>
    <mergeCell ref="H22:L22"/>
    <mergeCell ref="A24:A25"/>
    <mergeCell ref="D24:D25"/>
    <mergeCell ref="E24:E25"/>
    <mergeCell ref="F24:F25"/>
    <mergeCell ref="H24:L24"/>
    <mergeCell ref="A26:A27"/>
    <mergeCell ref="D26:D27"/>
    <mergeCell ref="E26:E27"/>
    <mergeCell ref="F26:F27"/>
    <mergeCell ref="H26:L26"/>
    <mergeCell ref="A28:A29"/>
    <mergeCell ref="D28:D29"/>
    <mergeCell ref="E28:E29"/>
    <mergeCell ref="F28:F29"/>
    <mergeCell ref="H28:L28"/>
    <mergeCell ref="A30:A31"/>
    <mergeCell ref="D30:D31"/>
    <mergeCell ref="E30:E31"/>
    <mergeCell ref="F30:F31"/>
    <mergeCell ref="H30:L30"/>
    <mergeCell ref="A32:A33"/>
    <mergeCell ref="D32:D33"/>
    <mergeCell ref="E32:E33"/>
    <mergeCell ref="F32:F33"/>
    <mergeCell ref="H32:L32"/>
    <mergeCell ref="A34:A35"/>
    <mergeCell ref="D34:D35"/>
    <mergeCell ref="E34:E35"/>
    <mergeCell ref="F34:F35"/>
    <mergeCell ref="H34:L34"/>
    <mergeCell ref="A36:A37"/>
    <mergeCell ref="D36:D37"/>
    <mergeCell ref="E36:E37"/>
    <mergeCell ref="F36:F37"/>
    <mergeCell ref="H36:L36"/>
    <mergeCell ref="A38:A39"/>
    <mergeCell ref="D38:D39"/>
    <mergeCell ref="E38:E39"/>
    <mergeCell ref="F38:F39"/>
    <mergeCell ref="H38:L38"/>
    <mergeCell ref="A40:A41"/>
    <mergeCell ref="D40:D41"/>
    <mergeCell ref="E40:E41"/>
    <mergeCell ref="F40:F41"/>
    <mergeCell ref="H40:L40"/>
    <mergeCell ref="A42:A43"/>
    <mergeCell ref="D42:D43"/>
    <mergeCell ref="E42:E43"/>
    <mergeCell ref="F42:F43"/>
    <mergeCell ref="H42:L42"/>
    <mergeCell ref="A44:A45"/>
    <mergeCell ref="D44:D45"/>
    <mergeCell ref="E44:E45"/>
    <mergeCell ref="F44:F45"/>
    <mergeCell ref="H44:L44"/>
    <mergeCell ref="A46:A47"/>
    <mergeCell ref="D46:D47"/>
    <mergeCell ref="E46:E47"/>
    <mergeCell ref="F46:F47"/>
    <mergeCell ref="H46:L46"/>
    <mergeCell ref="A48:A49"/>
    <mergeCell ref="D48:D49"/>
    <mergeCell ref="E48:E49"/>
    <mergeCell ref="F48:F49"/>
    <mergeCell ref="H48:L48"/>
    <mergeCell ref="A50:A51"/>
    <mergeCell ref="D50:D51"/>
    <mergeCell ref="E50:E51"/>
    <mergeCell ref="F50:F51"/>
    <mergeCell ref="H50:L50"/>
    <mergeCell ref="A52:A53"/>
    <mergeCell ref="D52:D53"/>
    <mergeCell ref="E52:E53"/>
    <mergeCell ref="F52:F53"/>
    <mergeCell ref="H52:L52"/>
    <mergeCell ref="A54:A55"/>
    <mergeCell ref="D54:D55"/>
    <mergeCell ref="E54:E55"/>
    <mergeCell ref="F54:F55"/>
    <mergeCell ref="H54:L54"/>
    <mergeCell ref="A56:A57"/>
    <mergeCell ref="D56:D57"/>
    <mergeCell ref="E56:E57"/>
    <mergeCell ref="F56:F57"/>
    <mergeCell ref="H56:L56"/>
    <mergeCell ref="A58:A59"/>
    <mergeCell ref="D58:D59"/>
    <mergeCell ref="E58:E59"/>
    <mergeCell ref="F58:F59"/>
    <mergeCell ref="H58:L58"/>
    <mergeCell ref="A60:A61"/>
    <mergeCell ref="D60:D61"/>
    <mergeCell ref="E60:E61"/>
    <mergeCell ref="F60:F61"/>
    <mergeCell ref="H60:L60"/>
    <mergeCell ref="A62:A63"/>
    <mergeCell ref="D62:D63"/>
    <mergeCell ref="E62:E63"/>
    <mergeCell ref="F62:F63"/>
    <mergeCell ref="H62:L62"/>
    <mergeCell ref="A64:A65"/>
    <mergeCell ref="D64:D65"/>
    <mergeCell ref="E64:E65"/>
    <mergeCell ref="F64:F65"/>
    <mergeCell ref="H64:L64"/>
    <mergeCell ref="A66:A67"/>
    <mergeCell ref="D66:D67"/>
    <mergeCell ref="E66:E67"/>
    <mergeCell ref="F66:F67"/>
    <mergeCell ref="H66:L66"/>
    <mergeCell ref="A68:A69"/>
    <mergeCell ref="D68:D69"/>
    <mergeCell ref="E68:E69"/>
    <mergeCell ref="F68:F69"/>
    <mergeCell ref="H68:L68"/>
    <mergeCell ref="A70:A71"/>
    <mergeCell ref="D70:D71"/>
    <mergeCell ref="E70:E71"/>
    <mergeCell ref="F70:F71"/>
    <mergeCell ref="H70:L70"/>
    <mergeCell ref="A72:A73"/>
    <mergeCell ref="D72:D73"/>
    <mergeCell ref="E72:E73"/>
    <mergeCell ref="F72:F73"/>
    <mergeCell ref="H72:L72"/>
    <mergeCell ref="A74:A75"/>
    <mergeCell ref="D74:D75"/>
    <mergeCell ref="E74:E75"/>
    <mergeCell ref="F74:F75"/>
    <mergeCell ref="H74:L74"/>
    <mergeCell ref="A76:A77"/>
    <mergeCell ref="D76:D77"/>
    <mergeCell ref="E76:E77"/>
    <mergeCell ref="F76:F77"/>
    <mergeCell ref="H76:L76"/>
    <mergeCell ref="A78:A79"/>
    <mergeCell ref="D78:D79"/>
    <mergeCell ref="E78:E79"/>
    <mergeCell ref="F78:F79"/>
    <mergeCell ref="H78:L78"/>
    <mergeCell ref="A80:A81"/>
    <mergeCell ref="D80:D81"/>
    <mergeCell ref="E80:E81"/>
    <mergeCell ref="F80:F81"/>
    <mergeCell ref="H80:L80"/>
    <mergeCell ref="A82:A83"/>
    <mergeCell ref="D82:D83"/>
    <mergeCell ref="E82:E83"/>
    <mergeCell ref="F82:F83"/>
    <mergeCell ref="H82:L82"/>
    <mergeCell ref="A84:A85"/>
    <mergeCell ref="D84:D85"/>
    <mergeCell ref="E84:E85"/>
    <mergeCell ref="F84:F85"/>
    <mergeCell ref="H84:L84"/>
    <mergeCell ref="A86:A87"/>
    <mergeCell ref="D86:D87"/>
    <mergeCell ref="E86:E87"/>
    <mergeCell ref="F86:F87"/>
    <mergeCell ref="H86:L86"/>
    <mergeCell ref="A88:A89"/>
    <mergeCell ref="D88:D89"/>
    <mergeCell ref="E88:E89"/>
    <mergeCell ref="F88:F89"/>
    <mergeCell ref="H88:L88"/>
    <mergeCell ref="A90:A91"/>
    <mergeCell ref="D90:D91"/>
    <mergeCell ref="E90:E91"/>
    <mergeCell ref="F90:F91"/>
    <mergeCell ref="H90:L90"/>
    <mergeCell ref="A92:A93"/>
    <mergeCell ref="D92:D93"/>
    <mergeCell ref="E92:E93"/>
    <mergeCell ref="F92:F93"/>
    <mergeCell ref="H92:L92"/>
    <mergeCell ref="A94:A95"/>
    <mergeCell ref="D94:D95"/>
    <mergeCell ref="E94:E95"/>
    <mergeCell ref="F94:F95"/>
    <mergeCell ref="H94:L94"/>
    <mergeCell ref="A96:A97"/>
    <mergeCell ref="D96:D97"/>
    <mergeCell ref="E96:E97"/>
    <mergeCell ref="F96:F97"/>
    <mergeCell ref="H96:L96"/>
    <mergeCell ref="A98:A99"/>
    <mergeCell ref="D98:D99"/>
    <mergeCell ref="E98:E99"/>
    <mergeCell ref="F98:F99"/>
    <mergeCell ref="H98:L98"/>
    <mergeCell ref="A104:A105"/>
    <mergeCell ref="D104:D105"/>
    <mergeCell ref="E104:E105"/>
    <mergeCell ref="F104:F105"/>
    <mergeCell ref="H104:L104"/>
    <mergeCell ref="A100:A101"/>
    <mergeCell ref="D100:D101"/>
    <mergeCell ref="E100:E101"/>
    <mergeCell ref="F100:F101"/>
    <mergeCell ref="H100:L100"/>
    <mergeCell ref="A102:A103"/>
    <mergeCell ref="D102:D103"/>
    <mergeCell ref="E102:E103"/>
    <mergeCell ref="F102:F103"/>
    <mergeCell ref="H102:L102"/>
  </mergeCells>
  <phoneticPr fontId="1"/>
  <printOptions horizontalCentered="1"/>
  <pageMargins left="0.9055118110236221" right="0.23622047244094491" top="0.59055118110236227" bottom="0.59055118110236227" header="0.78740157480314965" footer="0.47244094488188981"/>
  <pageSetup paperSize="9" scale="86" orientation="portrait" cellComments="asDisplayed" r:id="rId1"/>
  <headerFooter>
    <oddFooter xml:space="preserve">&amp;L&amp;"ＭＳ ゴシック,標準"&amp;10注）受注者は，入力コードを水道用承認材料一覧から選択し，設計書から名称・規格及び数量を記載すること。
　　監督員は，記載内容を確認し，☑をすること。　&amp;"-,標準"&amp;11
&amp;"-,太字"　　　　　　　　　　　　　　　　　　　　　　　　　　　　　　　　　　&amp;"ＭＳ 明朝,太字"&amp;12福山市上下水道局&amp;C
</oddFooter>
  </headerFooter>
  <rowBreaks count="1" manualBreakCount="1">
    <brk id="5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6"/>
  <sheetViews>
    <sheetView view="pageBreakPreview" zoomScale="85" zoomScaleNormal="85" zoomScaleSheetLayoutView="85" workbookViewId="0">
      <pane ySplit="3" topLeftCell="A4" activePane="bottomLeft" state="frozen"/>
      <selection activeCell="M15" sqref="M15"/>
      <selection pane="bottomLeft" activeCell="M15" sqref="M15"/>
    </sheetView>
  </sheetViews>
  <sheetFormatPr defaultRowHeight="13.5" x14ac:dyDescent="0.15"/>
  <cols>
    <col min="1" max="1" width="17.25" style="160" bestFit="1" customWidth="1"/>
    <col min="2" max="2" width="7.125" style="149" bestFit="1" customWidth="1"/>
    <col min="3" max="3" width="5.25" style="149" bestFit="1" customWidth="1"/>
    <col min="4" max="4" width="11" style="149" bestFit="1" customWidth="1"/>
    <col min="5" max="5" width="8" style="160" bestFit="1" customWidth="1"/>
    <col min="6" max="6" width="27.25" style="160" customWidth="1"/>
    <col min="7" max="7" width="21.625" style="160" customWidth="1"/>
    <col min="8" max="8" width="12.5" style="149" bestFit="1" customWidth="1"/>
    <col min="9" max="9" width="15.75" style="149" customWidth="1"/>
    <col min="10" max="10" width="13.875" style="149" customWidth="1"/>
    <col min="11" max="11" width="11.5" style="149" customWidth="1"/>
    <col min="12" max="16384" width="9" style="149"/>
  </cols>
  <sheetData>
    <row r="1" spans="1:11" s="145" customFormat="1" ht="21" customHeight="1" x14ac:dyDescent="0.15">
      <c r="A1" s="198" t="s">
        <v>235</v>
      </c>
      <c r="B1" s="143"/>
      <c r="C1" s="143"/>
      <c r="D1" s="143"/>
      <c r="E1" s="144"/>
      <c r="F1" s="144"/>
      <c r="G1" s="144"/>
      <c r="H1" s="143"/>
      <c r="I1" s="143"/>
      <c r="J1" s="143"/>
      <c r="K1" s="199" t="s">
        <v>902</v>
      </c>
    </row>
    <row r="2" spans="1:11" ht="18" customHeight="1" x14ac:dyDescent="0.15">
      <c r="A2" s="269" t="s">
        <v>204</v>
      </c>
      <c r="B2" s="200" t="s">
        <v>205</v>
      </c>
      <c r="C2" s="201" t="s">
        <v>206</v>
      </c>
      <c r="D2" s="271" t="s">
        <v>4</v>
      </c>
      <c r="E2" s="273" t="s">
        <v>5</v>
      </c>
      <c r="F2" s="273" t="s">
        <v>207</v>
      </c>
      <c r="G2" s="273" t="s">
        <v>208</v>
      </c>
      <c r="H2" s="267" t="s">
        <v>48</v>
      </c>
      <c r="I2" s="202" t="s">
        <v>209</v>
      </c>
      <c r="J2" s="202"/>
      <c r="K2" s="267" t="s">
        <v>6</v>
      </c>
    </row>
    <row r="3" spans="1:11" ht="18" customHeight="1" thickBot="1" x14ac:dyDescent="0.2">
      <c r="A3" s="270"/>
      <c r="B3" s="203" t="s">
        <v>30</v>
      </c>
      <c r="C3" s="204" t="s">
        <v>30</v>
      </c>
      <c r="D3" s="272"/>
      <c r="E3" s="274"/>
      <c r="F3" s="274"/>
      <c r="G3" s="274"/>
      <c r="H3" s="268"/>
      <c r="I3" s="210" t="s">
        <v>210</v>
      </c>
      <c r="J3" s="209" t="s">
        <v>211</v>
      </c>
      <c r="K3" s="268"/>
    </row>
    <row r="4" spans="1:11" ht="18" customHeight="1" thickTop="1" x14ac:dyDescent="0.15">
      <c r="A4" s="177" t="s">
        <v>212</v>
      </c>
      <c r="B4" s="62" t="s">
        <v>213</v>
      </c>
      <c r="C4" s="62">
        <v>1</v>
      </c>
      <c r="D4" s="63" t="s">
        <v>7</v>
      </c>
      <c r="E4" s="64" t="s">
        <v>44</v>
      </c>
      <c r="F4" s="63" t="s">
        <v>18</v>
      </c>
      <c r="G4" s="63" t="s">
        <v>17</v>
      </c>
      <c r="H4" s="63" t="s">
        <v>214</v>
      </c>
      <c r="I4" s="63" t="s">
        <v>678</v>
      </c>
      <c r="J4" s="63"/>
      <c r="K4" s="65"/>
    </row>
    <row r="5" spans="1:11" ht="18" customHeight="1" x14ac:dyDescent="0.15">
      <c r="A5" s="174"/>
      <c r="B5" s="58" t="s">
        <v>213</v>
      </c>
      <c r="C5" s="58">
        <v>2</v>
      </c>
      <c r="D5" s="59" t="s">
        <v>7</v>
      </c>
      <c r="E5" s="60" t="s">
        <v>44</v>
      </c>
      <c r="F5" s="59" t="s">
        <v>18</v>
      </c>
      <c r="G5" s="59" t="s">
        <v>17</v>
      </c>
      <c r="H5" s="59" t="s">
        <v>810</v>
      </c>
      <c r="I5" s="59"/>
      <c r="J5" s="59" t="s">
        <v>679</v>
      </c>
      <c r="K5" s="61"/>
    </row>
    <row r="6" spans="1:11" ht="18" customHeight="1" x14ac:dyDescent="0.15">
      <c r="A6" s="174"/>
      <c r="B6" s="58" t="s">
        <v>215</v>
      </c>
      <c r="C6" s="58">
        <v>3</v>
      </c>
      <c r="D6" s="59" t="s">
        <v>7</v>
      </c>
      <c r="E6" s="60" t="s">
        <v>44</v>
      </c>
      <c r="F6" s="59" t="s">
        <v>18</v>
      </c>
      <c r="G6" s="59" t="s">
        <v>216</v>
      </c>
      <c r="H6" s="59" t="s">
        <v>217</v>
      </c>
      <c r="I6" s="59" t="s">
        <v>678</v>
      </c>
      <c r="J6" s="60"/>
      <c r="K6" s="61"/>
    </row>
    <row r="7" spans="1:11" ht="18" customHeight="1" x14ac:dyDescent="0.15">
      <c r="A7" s="174"/>
      <c r="B7" s="58" t="s">
        <v>215</v>
      </c>
      <c r="C7" s="58">
        <v>4</v>
      </c>
      <c r="D7" s="59" t="s">
        <v>7</v>
      </c>
      <c r="E7" s="60" t="s">
        <v>44</v>
      </c>
      <c r="F7" s="59" t="s">
        <v>18</v>
      </c>
      <c r="G7" s="59" t="s">
        <v>216</v>
      </c>
      <c r="H7" s="59" t="s">
        <v>811</v>
      </c>
      <c r="I7" s="59" t="s">
        <v>852</v>
      </c>
      <c r="J7" s="59" t="s">
        <v>679</v>
      </c>
      <c r="K7" s="61"/>
    </row>
    <row r="8" spans="1:11" ht="18" customHeight="1" x14ac:dyDescent="0.15">
      <c r="A8" s="177"/>
      <c r="B8" s="62" t="s">
        <v>14</v>
      </c>
      <c r="C8" s="62">
        <v>5</v>
      </c>
      <c r="D8" s="63" t="s">
        <v>7</v>
      </c>
      <c r="E8" s="64" t="s">
        <v>8</v>
      </c>
      <c r="F8" s="63" t="s">
        <v>18</v>
      </c>
      <c r="G8" s="63" t="s">
        <v>17</v>
      </c>
      <c r="H8" s="63" t="s">
        <v>42</v>
      </c>
      <c r="I8" s="63" t="s">
        <v>680</v>
      </c>
      <c r="J8" s="64"/>
      <c r="K8" s="65"/>
    </row>
    <row r="9" spans="1:11" ht="18" customHeight="1" x14ac:dyDescent="0.15">
      <c r="A9" s="174"/>
      <c r="B9" s="58" t="s">
        <v>14</v>
      </c>
      <c r="C9" s="58">
        <v>6</v>
      </c>
      <c r="D9" s="59" t="s">
        <v>7</v>
      </c>
      <c r="E9" s="60" t="s">
        <v>8</v>
      </c>
      <c r="F9" s="59" t="s">
        <v>18</v>
      </c>
      <c r="G9" s="59" t="s">
        <v>17</v>
      </c>
      <c r="H9" s="59" t="s">
        <v>264</v>
      </c>
      <c r="I9" s="59"/>
      <c r="J9" s="60" t="s">
        <v>681</v>
      </c>
      <c r="K9" s="61"/>
    </row>
    <row r="10" spans="1:11" ht="18" customHeight="1" x14ac:dyDescent="0.15">
      <c r="A10" s="174"/>
      <c r="B10" s="58" t="s">
        <v>14</v>
      </c>
      <c r="C10" s="58">
        <v>7</v>
      </c>
      <c r="D10" s="59" t="s">
        <v>7</v>
      </c>
      <c r="E10" s="60" t="s">
        <v>8</v>
      </c>
      <c r="F10" s="59" t="s">
        <v>18</v>
      </c>
      <c r="G10" s="59" t="s">
        <v>26</v>
      </c>
      <c r="H10" s="59" t="s">
        <v>42</v>
      </c>
      <c r="I10" s="59" t="s">
        <v>680</v>
      </c>
      <c r="J10" s="60"/>
      <c r="K10" s="61"/>
    </row>
    <row r="11" spans="1:11" ht="18" customHeight="1" x14ac:dyDescent="0.15">
      <c r="A11" s="174"/>
      <c r="B11" s="58" t="s">
        <v>14</v>
      </c>
      <c r="C11" s="58">
        <v>8</v>
      </c>
      <c r="D11" s="59" t="s">
        <v>7</v>
      </c>
      <c r="E11" s="60" t="s">
        <v>8</v>
      </c>
      <c r="F11" s="59" t="s">
        <v>18</v>
      </c>
      <c r="G11" s="59" t="s">
        <v>26</v>
      </c>
      <c r="H11" s="59" t="s">
        <v>43</v>
      </c>
      <c r="I11" s="59"/>
      <c r="J11" s="60" t="s">
        <v>681</v>
      </c>
      <c r="K11" s="61"/>
    </row>
    <row r="12" spans="1:11" ht="18" customHeight="1" x14ac:dyDescent="0.15">
      <c r="A12" s="174"/>
      <c r="B12" s="58" t="s">
        <v>14</v>
      </c>
      <c r="C12" s="58">
        <v>20</v>
      </c>
      <c r="D12" s="59" t="s">
        <v>27</v>
      </c>
      <c r="E12" s="60" t="s">
        <v>44</v>
      </c>
      <c r="F12" s="59" t="s">
        <v>62</v>
      </c>
      <c r="G12" s="59" t="s">
        <v>17</v>
      </c>
      <c r="H12" s="59" t="s">
        <v>9</v>
      </c>
      <c r="I12" s="59" t="s">
        <v>682</v>
      </c>
      <c r="J12" s="60" t="s">
        <v>721</v>
      </c>
      <c r="K12" s="61"/>
    </row>
    <row r="13" spans="1:11" ht="18" customHeight="1" x14ac:dyDescent="0.15">
      <c r="A13" s="174"/>
      <c r="B13" s="58" t="s">
        <v>14</v>
      </c>
      <c r="C13" s="58">
        <v>21</v>
      </c>
      <c r="D13" s="59" t="s">
        <v>27</v>
      </c>
      <c r="E13" s="60" t="s">
        <v>44</v>
      </c>
      <c r="F13" s="59" t="s">
        <v>62</v>
      </c>
      <c r="G13" s="59" t="s">
        <v>17</v>
      </c>
      <c r="H13" s="59" t="s">
        <v>810</v>
      </c>
      <c r="I13" s="59" t="s">
        <v>284</v>
      </c>
      <c r="J13" s="60" t="s">
        <v>679</v>
      </c>
      <c r="K13" s="61"/>
    </row>
    <row r="14" spans="1:11" ht="18" customHeight="1" x14ac:dyDescent="0.15">
      <c r="A14" s="174"/>
      <c r="B14" s="58" t="s">
        <v>14</v>
      </c>
      <c r="C14" s="58">
        <v>22</v>
      </c>
      <c r="D14" s="59" t="s">
        <v>27</v>
      </c>
      <c r="E14" s="60" t="s">
        <v>8</v>
      </c>
      <c r="F14" s="59" t="s">
        <v>62</v>
      </c>
      <c r="G14" s="59" t="s">
        <v>17</v>
      </c>
      <c r="H14" s="59" t="s">
        <v>42</v>
      </c>
      <c r="I14" s="59" t="s">
        <v>683</v>
      </c>
      <c r="J14" s="60"/>
      <c r="K14" s="61"/>
    </row>
    <row r="15" spans="1:11" ht="18" customHeight="1" x14ac:dyDescent="0.15">
      <c r="A15" s="174"/>
      <c r="B15" s="58" t="s">
        <v>14</v>
      </c>
      <c r="C15" s="58">
        <v>23</v>
      </c>
      <c r="D15" s="59" t="s">
        <v>27</v>
      </c>
      <c r="E15" s="60" t="s">
        <v>8</v>
      </c>
      <c r="F15" s="59" t="s">
        <v>62</v>
      </c>
      <c r="G15" s="59" t="s">
        <v>17</v>
      </c>
      <c r="H15" s="59" t="s">
        <v>43</v>
      </c>
      <c r="I15" s="59"/>
      <c r="J15" s="60" t="s">
        <v>681</v>
      </c>
      <c r="K15" s="61"/>
    </row>
    <row r="16" spans="1:11" ht="18" customHeight="1" x14ac:dyDescent="0.15">
      <c r="A16" s="174"/>
      <c r="B16" s="58" t="s">
        <v>215</v>
      </c>
      <c r="C16" s="58">
        <v>24</v>
      </c>
      <c r="D16" s="59" t="s">
        <v>27</v>
      </c>
      <c r="E16" s="60" t="s">
        <v>20</v>
      </c>
      <c r="F16" s="59" t="s">
        <v>428</v>
      </c>
      <c r="G16" s="59" t="s">
        <v>17</v>
      </c>
      <c r="H16" s="59" t="s">
        <v>161</v>
      </c>
      <c r="I16" s="59" t="s">
        <v>684</v>
      </c>
      <c r="J16" s="60"/>
      <c r="K16" s="61"/>
    </row>
    <row r="17" spans="1:11" ht="18" customHeight="1" x14ac:dyDescent="0.15">
      <c r="A17" s="174"/>
      <c r="B17" s="58" t="s">
        <v>14</v>
      </c>
      <c r="C17" s="58">
        <v>25</v>
      </c>
      <c r="D17" s="59" t="s">
        <v>157</v>
      </c>
      <c r="E17" s="60" t="s">
        <v>44</v>
      </c>
      <c r="F17" s="59" t="s">
        <v>158</v>
      </c>
      <c r="G17" s="59" t="s">
        <v>162</v>
      </c>
      <c r="H17" s="59" t="s">
        <v>661</v>
      </c>
      <c r="I17" s="59"/>
      <c r="J17" s="60" t="s">
        <v>67</v>
      </c>
      <c r="K17" s="61"/>
    </row>
    <row r="18" spans="1:11" ht="18" customHeight="1" x14ac:dyDescent="0.15">
      <c r="A18" s="174"/>
      <c r="B18" s="58" t="s">
        <v>14</v>
      </c>
      <c r="C18" s="58">
        <v>26</v>
      </c>
      <c r="D18" s="59" t="s">
        <v>157</v>
      </c>
      <c r="E18" s="60" t="s">
        <v>159</v>
      </c>
      <c r="F18" s="59" t="s">
        <v>160</v>
      </c>
      <c r="G18" s="59" t="s">
        <v>162</v>
      </c>
      <c r="H18" s="59" t="s">
        <v>711</v>
      </c>
      <c r="I18" s="59"/>
      <c r="J18" s="60" t="s">
        <v>67</v>
      </c>
      <c r="K18" s="61"/>
    </row>
    <row r="19" spans="1:11" ht="18" customHeight="1" x14ac:dyDescent="0.15">
      <c r="A19" s="174"/>
      <c r="B19" s="58" t="s">
        <v>14</v>
      </c>
      <c r="C19" s="58">
        <v>27</v>
      </c>
      <c r="D19" s="59" t="s">
        <v>157</v>
      </c>
      <c r="E19" s="60" t="s">
        <v>159</v>
      </c>
      <c r="F19" s="59" t="s">
        <v>160</v>
      </c>
      <c r="G19" s="59" t="s">
        <v>163</v>
      </c>
      <c r="H19" s="59" t="s">
        <v>161</v>
      </c>
      <c r="I19" s="59"/>
      <c r="J19" s="60" t="s">
        <v>67</v>
      </c>
      <c r="K19" s="61"/>
    </row>
    <row r="20" spans="1:11" ht="18" customHeight="1" x14ac:dyDescent="0.15">
      <c r="A20" s="174"/>
      <c r="B20" s="58" t="s">
        <v>14</v>
      </c>
      <c r="C20" s="58">
        <v>28</v>
      </c>
      <c r="D20" s="59" t="s">
        <v>157</v>
      </c>
      <c r="E20" s="60" t="s">
        <v>159</v>
      </c>
      <c r="F20" s="59" t="s">
        <v>165</v>
      </c>
      <c r="G20" s="59" t="s">
        <v>164</v>
      </c>
      <c r="H20" s="59" t="s">
        <v>424</v>
      </c>
      <c r="I20" s="59"/>
      <c r="J20" s="60" t="s">
        <v>67</v>
      </c>
      <c r="K20" s="61"/>
    </row>
    <row r="21" spans="1:11" ht="18" customHeight="1" x14ac:dyDescent="0.15">
      <c r="A21" s="174"/>
      <c r="B21" s="58" t="s">
        <v>14</v>
      </c>
      <c r="C21" s="58">
        <v>29</v>
      </c>
      <c r="D21" s="59" t="s">
        <v>157</v>
      </c>
      <c r="E21" s="60" t="s">
        <v>19</v>
      </c>
      <c r="F21" s="59" t="s">
        <v>166</v>
      </c>
      <c r="G21" s="59" t="s">
        <v>164</v>
      </c>
      <c r="H21" s="59" t="s">
        <v>161</v>
      </c>
      <c r="I21" s="59"/>
      <c r="J21" s="60" t="s">
        <v>67</v>
      </c>
      <c r="K21" s="61"/>
    </row>
    <row r="22" spans="1:11" ht="18" customHeight="1" x14ac:dyDescent="0.15">
      <c r="A22" s="174"/>
      <c r="B22" s="58" t="s">
        <v>14</v>
      </c>
      <c r="C22" s="58">
        <v>30</v>
      </c>
      <c r="D22" s="59" t="s">
        <v>157</v>
      </c>
      <c r="E22" s="60" t="s">
        <v>167</v>
      </c>
      <c r="F22" s="59" t="s">
        <v>59</v>
      </c>
      <c r="G22" s="59" t="s">
        <v>164</v>
      </c>
      <c r="H22" s="59" t="s">
        <v>9</v>
      </c>
      <c r="I22" s="59"/>
      <c r="J22" s="60" t="s">
        <v>67</v>
      </c>
      <c r="K22" s="61"/>
    </row>
    <row r="23" spans="1:11" ht="18" customHeight="1" x14ac:dyDescent="0.15">
      <c r="A23" s="174"/>
      <c r="B23" s="58" t="s">
        <v>14</v>
      </c>
      <c r="C23" s="58">
        <v>31</v>
      </c>
      <c r="D23" s="59" t="s">
        <v>157</v>
      </c>
      <c r="E23" s="60" t="s">
        <v>44</v>
      </c>
      <c r="F23" s="59" t="s">
        <v>176</v>
      </c>
      <c r="G23" s="59"/>
      <c r="H23" s="59" t="s">
        <v>9</v>
      </c>
      <c r="I23" s="59" t="s">
        <v>682</v>
      </c>
      <c r="J23" s="60"/>
      <c r="K23" s="61"/>
    </row>
    <row r="24" spans="1:11" ht="18" customHeight="1" x14ac:dyDescent="0.15">
      <c r="A24" s="174"/>
      <c r="B24" s="58" t="s">
        <v>14</v>
      </c>
      <c r="C24" s="58">
        <v>32</v>
      </c>
      <c r="D24" s="59" t="s">
        <v>157</v>
      </c>
      <c r="E24" s="60" t="s">
        <v>44</v>
      </c>
      <c r="F24" s="59" t="s">
        <v>176</v>
      </c>
      <c r="G24" s="59"/>
      <c r="H24" s="59" t="s">
        <v>810</v>
      </c>
      <c r="I24" s="59" t="s">
        <v>853</v>
      </c>
      <c r="J24" s="60" t="s">
        <v>679</v>
      </c>
      <c r="K24" s="61"/>
    </row>
    <row r="25" spans="1:11" ht="18" customHeight="1" x14ac:dyDescent="0.15">
      <c r="A25" s="174"/>
      <c r="B25" s="58" t="s">
        <v>14</v>
      </c>
      <c r="C25" s="58">
        <v>33</v>
      </c>
      <c r="D25" s="59" t="s">
        <v>157</v>
      </c>
      <c r="E25" s="60" t="s">
        <v>8</v>
      </c>
      <c r="F25" s="59" t="s">
        <v>176</v>
      </c>
      <c r="G25" s="59"/>
      <c r="H25" s="59" t="s">
        <v>42</v>
      </c>
      <c r="I25" s="59" t="s">
        <v>683</v>
      </c>
      <c r="J25" s="60"/>
      <c r="K25" s="61"/>
    </row>
    <row r="26" spans="1:11" ht="18" customHeight="1" x14ac:dyDescent="0.15">
      <c r="A26" s="174"/>
      <c r="B26" s="58" t="s">
        <v>14</v>
      </c>
      <c r="C26" s="58">
        <v>34</v>
      </c>
      <c r="D26" s="59" t="s">
        <v>157</v>
      </c>
      <c r="E26" s="60" t="s">
        <v>8</v>
      </c>
      <c r="F26" s="59" t="s">
        <v>176</v>
      </c>
      <c r="G26" s="59"/>
      <c r="H26" s="59" t="s">
        <v>43</v>
      </c>
      <c r="I26" s="59"/>
      <c r="J26" s="60" t="s">
        <v>681</v>
      </c>
      <c r="K26" s="61"/>
    </row>
    <row r="27" spans="1:11" ht="18" customHeight="1" x14ac:dyDescent="0.15">
      <c r="A27" s="174"/>
      <c r="B27" s="58" t="s">
        <v>14</v>
      </c>
      <c r="C27" s="58">
        <v>35</v>
      </c>
      <c r="D27" s="59" t="s">
        <v>27</v>
      </c>
      <c r="E27" s="60" t="s">
        <v>44</v>
      </c>
      <c r="F27" s="59" t="s">
        <v>182</v>
      </c>
      <c r="G27" s="59" t="s">
        <v>164</v>
      </c>
      <c r="H27" s="59" t="s">
        <v>9</v>
      </c>
      <c r="I27" s="59"/>
      <c r="J27" s="60" t="s">
        <v>67</v>
      </c>
      <c r="K27" s="61"/>
    </row>
    <row r="28" spans="1:11" ht="18" customHeight="1" x14ac:dyDescent="0.15">
      <c r="A28" s="174"/>
      <c r="B28" s="58" t="s">
        <v>14</v>
      </c>
      <c r="C28" s="58">
        <v>36</v>
      </c>
      <c r="D28" s="59" t="s">
        <v>27</v>
      </c>
      <c r="E28" s="60" t="s">
        <v>8</v>
      </c>
      <c r="F28" s="59" t="s">
        <v>182</v>
      </c>
      <c r="G28" s="59" t="s">
        <v>164</v>
      </c>
      <c r="H28" s="59" t="s">
        <v>42</v>
      </c>
      <c r="I28" s="59"/>
      <c r="J28" s="60" t="s">
        <v>67</v>
      </c>
      <c r="K28" s="61"/>
    </row>
    <row r="29" spans="1:11" ht="18" customHeight="1" x14ac:dyDescent="0.15">
      <c r="A29" s="178"/>
      <c r="B29" s="120" t="s">
        <v>213</v>
      </c>
      <c r="C29" s="120">
        <v>37</v>
      </c>
      <c r="D29" s="121" t="s">
        <v>27</v>
      </c>
      <c r="E29" s="122" t="s">
        <v>20</v>
      </c>
      <c r="F29" s="121" t="s">
        <v>184</v>
      </c>
      <c r="G29" s="121" t="s">
        <v>164</v>
      </c>
      <c r="H29" s="123" t="s">
        <v>161</v>
      </c>
      <c r="I29" s="123"/>
      <c r="J29" s="172" t="s">
        <v>67</v>
      </c>
      <c r="K29" s="123"/>
    </row>
    <row r="30" spans="1:11" ht="18" customHeight="1" x14ac:dyDescent="0.15">
      <c r="A30" s="174"/>
      <c r="B30" s="58" t="s">
        <v>14</v>
      </c>
      <c r="C30" s="58">
        <v>38</v>
      </c>
      <c r="D30" s="59" t="s">
        <v>27</v>
      </c>
      <c r="E30" s="60" t="s">
        <v>44</v>
      </c>
      <c r="F30" s="59" t="s">
        <v>258</v>
      </c>
      <c r="G30" s="59"/>
      <c r="H30" s="61" t="s">
        <v>266</v>
      </c>
      <c r="I30" s="61"/>
      <c r="J30" s="60" t="s">
        <v>679</v>
      </c>
      <c r="K30" s="61"/>
    </row>
    <row r="31" spans="1:11" ht="18" customHeight="1" x14ac:dyDescent="0.15">
      <c r="A31" s="173"/>
      <c r="B31" s="76" t="s">
        <v>442</v>
      </c>
      <c r="C31" s="76">
        <v>39</v>
      </c>
      <c r="D31" s="125" t="s">
        <v>27</v>
      </c>
      <c r="E31" s="126" t="s">
        <v>421</v>
      </c>
      <c r="F31" s="125" t="s">
        <v>432</v>
      </c>
      <c r="G31" s="125" t="s">
        <v>443</v>
      </c>
      <c r="H31" s="77" t="s">
        <v>444</v>
      </c>
      <c r="I31" s="77" t="s">
        <v>683</v>
      </c>
      <c r="J31" s="126"/>
      <c r="K31" s="77" t="s">
        <v>435</v>
      </c>
    </row>
    <row r="32" spans="1:11" ht="18" customHeight="1" x14ac:dyDescent="0.15">
      <c r="A32" s="179" t="s">
        <v>227</v>
      </c>
      <c r="B32" s="67" t="s">
        <v>168</v>
      </c>
      <c r="C32" s="67">
        <v>1</v>
      </c>
      <c r="D32" s="68" t="s">
        <v>7</v>
      </c>
      <c r="E32" s="69" t="s">
        <v>55</v>
      </c>
      <c r="F32" s="68" t="s">
        <v>178</v>
      </c>
      <c r="G32" s="68" t="s">
        <v>55</v>
      </c>
      <c r="H32" s="68" t="s">
        <v>60</v>
      </c>
      <c r="I32" s="68"/>
      <c r="J32" s="68" t="s">
        <v>685</v>
      </c>
      <c r="K32" s="68"/>
    </row>
    <row r="33" spans="1:11" ht="18" customHeight="1" x14ac:dyDescent="0.15">
      <c r="A33" s="174"/>
      <c r="B33" s="58" t="s">
        <v>168</v>
      </c>
      <c r="C33" s="58">
        <v>2</v>
      </c>
      <c r="D33" s="61" t="s">
        <v>105</v>
      </c>
      <c r="E33" s="73" t="s">
        <v>55</v>
      </c>
      <c r="F33" s="61" t="s">
        <v>181</v>
      </c>
      <c r="G33" s="61" t="s">
        <v>219</v>
      </c>
      <c r="H33" s="61" t="s">
        <v>60</v>
      </c>
      <c r="I33" s="61"/>
      <c r="J33" s="61" t="s">
        <v>686</v>
      </c>
      <c r="K33" s="61"/>
    </row>
    <row r="34" spans="1:11" ht="18" customHeight="1" x14ac:dyDescent="0.15">
      <c r="A34" s="173"/>
      <c r="B34" s="76" t="s">
        <v>168</v>
      </c>
      <c r="C34" s="76">
        <v>3</v>
      </c>
      <c r="D34" s="125" t="s">
        <v>105</v>
      </c>
      <c r="E34" s="126" t="s">
        <v>169</v>
      </c>
      <c r="F34" s="125" t="s">
        <v>170</v>
      </c>
      <c r="G34" s="125" t="s">
        <v>222</v>
      </c>
      <c r="H34" s="125" t="s">
        <v>171</v>
      </c>
      <c r="I34" s="77"/>
      <c r="J34" s="77" t="s">
        <v>67</v>
      </c>
      <c r="K34" s="77"/>
    </row>
    <row r="35" spans="1:11" ht="18" customHeight="1" x14ac:dyDescent="0.15">
      <c r="A35" s="179" t="s">
        <v>227</v>
      </c>
      <c r="B35" s="67" t="s">
        <v>168</v>
      </c>
      <c r="C35" s="67">
        <v>4</v>
      </c>
      <c r="D35" s="70" t="s">
        <v>157</v>
      </c>
      <c r="E35" s="71" t="s">
        <v>169</v>
      </c>
      <c r="F35" s="70" t="s">
        <v>173</v>
      </c>
      <c r="G35" s="70"/>
      <c r="H35" s="70" t="s">
        <v>171</v>
      </c>
      <c r="I35" s="68"/>
      <c r="J35" s="68" t="s">
        <v>67</v>
      </c>
      <c r="K35" s="68"/>
    </row>
    <row r="36" spans="1:11" ht="18" customHeight="1" x14ac:dyDescent="0.15">
      <c r="A36" s="173"/>
      <c r="B36" s="76" t="s">
        <v>168</v>
      </c>
      <c r="C36" s="76">
        <v>5</v>
      </c>
      <c r="D36" s="77" t="s">
        <v>105</v>
      </c>
      <c r="E36" s="78" t="s">
        <v>406</v>
      </c>
      <c r="F36" s="77" t="s">
        <v>413</v>
      </c>
      <c r="G36" s="77"/>
      <c r="H36" s="77" t="s">
        <v>60</v>
      </c>
      <c r="I36" s="125"/>
      <c r="J36" s="125" t="s">
        <v>67</v>
      </c>
      <c r="K36" s="77"/>
    </row>
    <row r="37" spans="1:11" ht="18" customHeight="1" x14ac:dyDescent="0.15">
      <c r="A37" s="179" t="s">
        <v>226</v>
      </c>
      <c r="B37" s="67" t="s">
        <v>63</v>
      </c>
      <c r="C37" s="67">
        <v>1</v>
      </c>
      <c r="D37" s="68" t="s">
        <v>7</v>
      </c>
      <c r="E37" s="69" t="s">
        <v>64</v>
      </c>
      <c r="F37" s="68" t="s">
        <v>65</v>
      </c>
      <c r="G37" s="68"/>
      <c r="H37" s="68" t="s">
        <v>54</v>
      </c>
      <c r="I37" s="68" t="s">
        <v>687</v>
      </c>
      <c r="J37" s="69"/>
      <c r="K37" s="68" t="s">
        <v>66</v>
      </c>
    </row>
    <row r="38" spans="1:11" ht="18" customHeight="1" x14ac:dyDescent="0.15">
      <c r="A38" s="177"/>
      <c r="B38" s="62" t="s">
        <v>63</v>
      </c>
      <c r="C38" s="62">
        <v>2</v>
      </c>
      <c r="D38" s="65" t="s">
        <v>27</v>
      </c>
      <c r="E38" s="72" t="s">
        <v>64</v>
      </c>
      <c r="F38" s="65" t="s">
        <v>65</v>
      </c>
      <c r="G38" s="65"/>
      <c r="H38" s="65" t="s">
        <v>54</v>
      </c>
      <c r="I38" s="65" t="s">
        <v>688</v>
      </c>
      <c r="J38" s="65" t="s">
        <v>689</v>
      </c>
      <c r="K38" s="65" t="s">
        <v>81</v>
      </c>
    </row>
    <row r="39" spans="1:11" ht="18" customHeight="1" x14ac:dyDescent="0.15">
      <c r="A39" s="174"/>
      <c r="B39" s="58" t="s">
        <v>63</v>
      </c>
      <c r="C39" s="58">
        <v>3</v>
      </c>
      <c r="D39" s="61" t="s">
        <v>27</v>
      </c>
      <c r="E39" s="73" t="s">
        <v>64</v>
      </c>
      <c r="F39" s="61" t="s">
        <v>65</v>
      </c>
      <c r="G39" s="61" t="s">
        <v>69</v>
      </c>
      <c r="H39" s="61" t="s">
        <v>54</v>
      </c>
      <c r="I39" s="61"/>
      <c r="J39" s="61" t="s">
        <v>76</v>
      </c>
      <c r="K39" s="61" t="s">
        <v>68</v>
      </c>
    </row>
    <row r="40" spans="1:11" ht="18" customHeight="1" x14ac:dyDescent="0.15">
      <c r="A40" s="174"/>
      <c r="B40" s="58" t="s">
        <v>63</v>
      </c>
      <c r="C40" s="58">
        <v>4</v>
      </c>
      <c r="D40" s="61" t="s">
        <v>27</v>
      </c>
      <c r="E40" s="73" t="s">
        <v>64</v>
      </c>
      <c r="F40" s="61" t="s">
        <v>65</v>
      </c>
      <c r="G40" s="61" t="s">
        <v>77</v>
      </c>
      <c r="H40" s="61" t="s">
        <v>70</v>
      </c>
      <c r="I40" s="61"/>
      <c r="J40" s="61" t="s">
        <v>690</v>
      </c>
      <c r="K40" s="61" t="s">
        <v>82</v>
      </c>
    </row>
    <row r="41" spans="1:11" ht="18" customHeight="1" x14ac:dyDescent="0.15">
      <c r="A41" s="174"/>
      <c r="B41" s="58" t="s">
        <v>63</v>
      </c>
      <c r="C41" s="58">
        <v>5</v>
      </c>
      <c r="D41" s="61" t="s">
        <v>27</v>
      </c>
      <c r="E41" s="73" t="s">
        <v>64</v>
      </c>
      <c r="F41" s="61" t="s">
        <v>65</v>
      </c>
      <c r="G41" s="61" t="s">
        <v>79</v>
      </c>
      <c r="H41" s="61" t="s">
        <v>70</v>
      </c>
      <c r="I41" s="61"/>
      <c r="J41" s="61" t="s">
        <v>297</v>
      </c>
      <c r="K41" s="61" t="s">
        <v>82</v>
      </c>
    </row>
    <row r="42" spans="1:11" ht="18" customHeight="1" x14ac:dyDescent="0.15">
      <c r="A42" s="174"/>
      <c r="B42" s="58" t="s">
        <v>63</v>
      </c>
      <c r="C42" s="58">
        <v>6</v>
      </c>
      <c r="D42" s="61" t="s">
        <v>27</v>
      </c>
      <c r="E42" s="73" t="s">
        <v>64</v>
      </c>
      <c r="F42" s="61" t="s">
        <v>65</v>
      </c>
      <c r="G42" s="61" t="s">
        <v>78</v>
      </c>
      <c r="H42" s="61" t="s">
        <v>54</v>
      </c>
      <c r="I42" s="61"/>
      <c r="J42" s="61" t="s">
        <v>690</v>
      </c>
      <c r="K42" s="61"/>
    </row>
    <row r="43" spans="1:11" ht="18" customHeight="1" x14ac:dyDescent="0.15">
      <c r="A43" s="174"/>
      <c r="B43" s="58" t="s">
        <v>63</v>
      </c>
      <c r="C43" s="58">
        <v>7</v>
      </c>
      <c r="D43" s="61" t="s">
        <v>105</v>
      </c>
      <c r="E43" s="73" t="s">
        <v>64</v>
      </c>
      <c r="F43" s="61" t="s">
        <v>104</v>
      </c>
      <c r="G43" s="61" t="s">
        <v>223</v>
      </c>
      <c r="H43" s="61" t="s">
        <v>54</v>
      </c>
      <c r="I43" s="61"/>
      <c r="J43" s="61" t="s">
        <v>67</v>
      </c>
      <c r="K43" s="61"/>
    </row>
    <row r="44" spans="1:11" ht="18" customHeight="1" x14ac:dyDescent="0.15">
      <c r="A44" s="180"/>
      <c r="B44" s="54" t="s">
        <v>63</v>
      </c>
      <c r="C44" s="54">
        <v>8</v>
      </c>
      <c r="D44" s="57" t="s">
        <v>27</v>
      </c>
      <c r="E44" s="66" t="s">
        <v>64</v>
      </c>
      <c r="F44" s="57" t="s">
        <v>65</v>
      </c>
      <c r="G44" s="57" t="s">
        <v>221</v>
      </c>
      <c r="H44" s="57" t="s">
        <v>220</v>
      </c>
      <c r="I44" s="57"/>
      <c r="J44" s="57" t="s">
        <v>691</v>
      </c>
      <c r="K44" s="57"/>
    </row>
    <row r="45" spans="1:11" ht="18" customHeight="1" x14ac:dyDescent="0.15">
      <c r="A45" s="179" t="s">
        <v>229</v>
      </c>
      <c r="B45" s="67" t="s">
        <v>46</v>
      </c>
      <c r="C45" s="67">
        <v>1</v>
      </c>
      <c r="D45" s="70" t="s">
        <v>28</v>
      </c>
      <c r="E45" s="71" t="s">
        <v>44</v>
      </c>
      <c r="F45" s="70" t="s">
        <v>49</v>
      </c>
      <c r="G45" s="70" t="s">
        <v>80</v>
      </c>
      <c r="H45" s="70" t="s">
        <v>214</v>
      </c>
      <c r="I45" s="70"/>
      <c r="J45" s="70" t="s">
        <v>679</v>
      </c>
      <c r="K45" s="68" t="s">
        <v>91</v>
      </c>
    </row>
    <row r="46" spans="1:11" ht="18" customHeight="1" x14ac:dyDescent="0.15">
      <c r="A46" s="177"/>
      <c r="B46" s="62" t="s">
        <v>46</v>
      </c>
      <c r="C46" s="62">
        <v>2</v>
      </c>
      <c r="D46" s="65" t="s">
        <v>28</v>
      </c>
      <c r="E46" s="72" t="s">
        <v>44</v>
      </c>
      <c r="F46" s="65" t="s">
        <v>49</v>
      </c>
      <c r="G46" s="65" t="s">
        <v>80</v>
      </c>
      <c r="H46" s="59" t="s">
        <v>826</v>
      </c>
      <c r="I46" s="61" t="s">
        <v>726</v>
      </c>
      <c r="J46" s="65" t="s">
        <v>51</v>
      </c>
      <c r="K46" s="65"/>
    </row>
    <row r="47" spans="1:11" ht="18" customHeight="1" x14ac:dyDescent="0.15">
      <c r="A47" s="174"/>
      <c r="B47" s="58" t="s">
        <v>46</v>
      </c>
      <c r="C47" s="58">
        <v>3</v>
      </c>
      <c r="D47" s="61" t="s">
        <v>28</v>
      </c>
      <c r="E47" s="73" t="s">
        <v>8</v>
      </c>
      <c r="F47" s="61" t="s">
        <v>49</v>
      </c>
      <c r="G47" s="61" t="s">
        <v>72</v>
      </c>
      <c r="H47" s="61" t="s">
        <v>52</v>
      </c>
      <c r="I47" s="61" t="s">
        <v>692</v>
      </c>
      <c r="J47" s="61"/>
      <c r="K47" s="61" t="s">
        <v>91</v>
      </c>
    </row>
    <row r="48" spans="1:11" ht="18" customHeight="1" x14ac:dyDescent="0.15">
      <c r="A48" s="174"/>
      <c r="B48" s="58" t="s">
        <v>46</v>
      </c>
      <c r="C48" s="58">
        <v>4</v>
      </c>
      <c r="D48" s="61" t="s">
        <v>28</v>
      </c>
      <c r="E48" s="73" t="s">
        <v>64</v>
      </c>
      <c r="F48" s="61" t="s">
        <v>71</v>
      </c>
      <c r="G48" s="61" t="s">
        <v>72</v>
      </c>
      <c r="H48" s="61" t="s">
        <v>54</v>
      </c>
      <c r="I48" s="61"/>
      <c r="J48" s="61" t="s">
        <v>693</v>
      </c>
      <c r="K48" s="61"/>
    </row>
    <row r="49" spans="1:11" ht="18" customHeight="1" x14ac:dyDescent="0.15">
      <c r="A49" s="174"/>
      <c r="B49" s="58" t="s">
        <v>46</v>
      </c>
      <c r="C49" s="58">
        <v>5</v>
      </c>
      <c r="D49" s="61" t="s">
        <v>92</v>
      </c>
      <c r="E49" s="73"/>
      <c r="F49" s="61" t="s">
        <v>93</v>
      </c>
      <c r="G49" s="61" t="s">
        <v>72</v>
      </c>
      <c r="H49" s="61" t="s">
        <v>96</v>
      </c>
      <c r="I49" s="61" t="s">
        <v>694</v>
      </c>
      <c r="J49" s="61"/>
      <c r="K49" s="61"/>
    </row>
    <row r="50" spans="1:11" ht="18" customHeight="1" x14ac:dyDescent="0.15">
      <c r="A50" s="174"/>
      <c r="B50" s="58" t="s">
        <v>46</v>
      </c>
      <c r="C50" s="58">
        <v>6</v>
      </c>
      <c r="D50" s="61" t="s">
        <v>94</v>
      </c>
      <c r="E50" s="73"/>
      <c r="F50" s="61" t="s">
        <v>95</v>
      </c>
      <c r="G50" s="61" t="s">
        <v>72</v>
      </c>
      <c r="H50" s="61" t="s">
        <v>728</v>
      </c>
      <c r="I50" s="61" t="s">
        <v>695</v>
      </c>
      <c r="J50" s="61"/>
      <c r="K50" s="61"/>
    </row>
    <row r="51" spans="1:11" ht="18" customHeight="1" x14ac:dyDescent="0.15">
      <c r="A51" s="173"/>
      <c r="B51" s="76" t="s">
        <v>46</v>
      </c>
      <c r="C51" s="76">
        <v>7</v>
      </c>
      <c r="D51" s="77" t="s">
        <v>56</v>
      </c>
      <c r="E51" s="78"/>
      <c r="F51" s="77" t="s">
        <v>57</v>
      </c>
      <c r="G51" s="77" t="s">
        <v>72</v>
      </c>
      <c r="H51" s="77" t="s">
        <v>97</v>
      </c>
      <c r="I51" s="77" t="s">
        <v>307</v>
      </c>
      <c r="J51" s="77"/>
      <c r="K51" s="77"/>
    </row>
    <row r="52" spans="1:11" ht="18" customHeight="1" x14ac:dyDescent="0.15">
      <c r="A52" s="177" t="s">
        <v>224</v>
      </c>
      <c r="B52" s="62" t="s">
        <v>116</v>
      </c>
      <c r="C52" s="62">
        <v>1</v>
      </c>
      <c r="D52" s="65" t="s">
        <v>117</v>
      </c>
      <c r="E52" s="72"/>
      <c r="F52" s="65" t="s">
        <v>131</v>
      </c>
      <c r="G52" s="65" t="s">
        <v>119</v>
      </c>
      <c r="H52" s="65" t="s">
        <v>124</v>
      </c>
      <c r="I52" s="65"/>
      <c r="J52" s="65" t="s">
        <v>67</v>
      </c>
      <c r="K52" s="65"/>
    </row>
    <row r="53" spans="1:11" ht="18" customHeight="1" x14ac:dyDescent="0.15">
      <c r="A53" s="174"/>
      <c r="B53" s="58" t="s">
        <v>116</v>
      </c>
      <c r="C53" s="58">
        <v>2</v>
      </c>
      <c r="D53" s="61" t="s">
        <v>117</v>
      </c>
      <c r="E53" s="73"/>
      <c r="F53" s="61" t="s">
        <v>120</v>
      </c>
      <c r="G53" s="61" t="s">
        <v>121</v>
      </c>
      <c r="H53" s="61" t="s">
        <v>125</v>
      </c>
      <c r="I53" s="61" t="s">
        <v>696</v>
      </c>
      <c r="J53" s="61" t="s">
        <v>697</v>
      </c>
      <c r="K53" s="61"/>
    </row>
    <row r="54" spans="1:11" ht="18" customHeight="1" x14ac:dyDescent="0.15">
      <c r="A54" s="174"/>
      <c r="B54" s="58" t="s">
        <v>116</v>
      </c>
      <c r="C54" s="58">
        <v>3</v>
      </c>
      <c r="D54" s="61" t="s">
        <v>117</v>
      </c>
      <c r="E54" s="73"/>
      <c r="F54" s="61" t="s">
        <v>122</v>
      </c>
      <c r="G54" s="61" t="s">
        <v>121</v>
      </c>
      <c r="H54" s="61" t="s">
        <v>126</v>
      </c>
      <c r="I54" s="61" t="s">
        <v>696</v>
      </c>
      <c r="J54" s="61" t="s">
        <v>697</v>
      </c>
      <c r="K54" s="61"/>
    </row>
    <row r="55" spans="1:11" ht="18" customHeight="1" x14ac:dyDescent="0.15">
      <c r="A55" s="174"/>
      <c r="B55" s="58" t="s">
        <v>116</v>
      </c>
      <c r="C55" s="58">
        <v>4</v>
      </c>
      <c r="D55" s="61" t="s">
        <v>117</v>
      </c>
      <c r="E55" s="73"/>
      <c r="F55" s="61" t="s">
        <v>123</v>
      </c>
      <c r="G55" s="61" t="s">
        <v>121</v>
      </c>
      <c r="H55" s="61" t="s">
        <v>127</v>
      </c>
      <c r="I55" s="61" t="s">
        <v>696</v>
      </c>
      <c r="J55" s="61" t="s">
        <v>697</v>
      </c>
      <c r="K55" s="61"/>
    </row>
    <row r="56" spans="1:11" ht="18" customHeight="1" x14ac:dyDescent="0.15">
      <c r="A56" s="174"/>
      <c r="B56" s="58" t="s">
        <v>116</v>
      </c>
      <c r="C56" s="58">
        <v>5</v>
      </c>
      <c r="D56" s="61" t="s">
        <v>117</v>
      </c>
      <c r="E56" s="73"/>
      <c r="F56" s="61" t="s">
        <v>128</v>
      </c>
      <c r="G56" s="61" t="s">
        <v>129</v>
      </c>
      <c r="H56" s="61" t="s">
        <v>232</v>
      </c>
      <c r="I56" s="61"/>
      <c r="J56" s="61" t="s">
        <v>67</v>
      </c>
      <c r="K56" s="61"/>
    </row>
    <row r="57" spans="1:11" ht="18" customHeight="1" x14ac:dyDescent="0.15">
      <c r="A57" s="173"/>
      <c r="B57" s="76" t="s">
        <v>116</v>
      </c>
      <c r="C57" s="76">
        <v>6</v>
      </c>
      <c r="D57" s="77" t="s">
        <v>117</v>
      </c>
      <c r="E57" s="78"/>
      <c r="F57" s="77" t="s">
        <v>132</v>
      </c>
      <c r="G57" s="77" t="s">
        <v>133</v>
      </c>
      <c r="H57" s="77"/>
      <c r="I57" s="77"/>
      <c r="J57" s="77" t="s">
        <v>67</v>
      </c>
      <c r="K57" s="77"/>
    </row>
    <row r="58" spans="1:11" ht="18" customHeight="1" x14ac:dyDescent="0.15">
      <c r="A58" s="179" t="s">
        <v>225</v>
      </c>
      <c r="B58" s="67" t="s">
        <v>136</v>
      </c>
      <c r="C58" s="67">
        <v>1</v>
      </c>
      <c r="D58" s="68" t="s">
        <v>135</v>
      </c>
      <c r="E58" s="69"/>
      <c r="F58" s="68" t="s">
        <v>137</v>
      </c>
      <c r="G58" s="68"/>
      <c r="H58" s="68" t="s">
        <v>139</v>
      </c>
      <c r="I58" s="68" t="s">
        <v>698</v>
      </c>
      <c r="J58" s="68"/>
      <c r="K58" s="68"/>
    </row>
    <row r="59" spans="1:11" ht="18" customHeight="1" x14ac:dyDescent="0.15">
      <c r="A59" s="174"/>
      <c r="B59" s="58" t="s">
        <v>136</v>
      </c>
      <c r="C59" s="58">
        <v>2</v>
      </c>
      <c r="D59" s="61" t="s">
        <v>135</v>
      </c>
      <c r="E59" s="73"/>
      <c r="F59" s="61" t="s">
        <v>150</v>
      </c>
      <c r="G59" s="61" t="s">
        <v>141</v>
      </c>
      <c r="H59" s="61"/>
      <c r="I59" s="61"/>
      <c r="J59" s="61" t="s">
        <v>67</v>
      </c>
      <c r="K59" s="61"/>
    </row>
    <row r="60" spans="1:11" ht="18" customHeight="1" x14ac:dyDescent="0.15">
      <c r="A60" s="174"/>
      <c r="B60" s="58" t="s">
        <v>136</v>
      </c>
      <c r="C60" s="58">
        <v>3</v>
      </c>
      <c r="D60" s="61" t="s">
        <v>135</v>
      </c>
      <c r="E60" s="73"/>
      <c r="F60" s="61" t="s">
        <v>276</v>
      </c>
      <c r="G60" s="61"/>
      <c r="H60" s="61" t="s">
        <v>143</v>
      </c>
      <c r="I60" s="61"/>
      <c r="J60" s="61" t="s">
        <v>67</v>
      </c>
      <c r="K60" s="61"/>
    </row>
    <row r="61" spans="1:11" ht="18" customHeight="1" x14ac:dyDescent="0.15">
      <c r="A61" s="174"/>
      <c r="B61" s="58" t="s">
        <v>136</v>
      </c>
      <c r="C61" s="58">
        <v>4</v>
      </c>
      <c r="D61" s="61" t="s">
        <v>135</v>
      </c>
      <c r="E61" s="73"/>
      <c r="F61" s="61" t="s">
        <v>144</v>
      </c>
      <c r="G61" s="61" t="s">
        <v>148</v>
      </c>
      <c r="H61" s="61"/>
      <c r="I61" s="61"/>
      <c r="J61" s="61" t="s">
        <v>67</v>
      </c>
      <c r="K61" s="61"/>
    </row>
    <row r="62" spans="1:11" ht="18" customHeight="1" x14ac:dyDescent="0.15">
      <c r="A62" s="174"/>
      <c r="B62" s="58" t="s">
        <v>136</v>
      </c>
      <c r="C62" s="58">
        <v>5</v>
      </c>
      <c r="D62" s="61" t="s">
        <v>135</v>
      </c>
      <c r="E62" s="73"/>
      <c r="F62" s="61" t="s">
        <v>145</v>
      </c>
      <c r="G62" s="61" t="s">
        <v>147</v>
      </c>
      <c r="H62" s="61" t="s">
        <v>146</v>
      </c>
      <c r="I62" s="61"/>
      <c r="J62" s="61" t="s">
        <v>67</v>
      </c>
      <c r="K62" s="61"/>
    </row>
    <row r="63" spans="1:11" ht="18" customHeight="1" x14ac:dyDescent="0.15">
      <c r="A63" s="174"/>
      <c r="B63" s="58" t="s">
        <v>136</v>
      </c>
      <c r="C63" s="58">
        <v>6</v>
      </c>
      <c r="D63" s="61" t="s">
        <v>135</v>
      </c>
      <c r="E63" s="73"/>
      <c r="F63" s="61" t="s">
        <v>144</v>
      </c>
      <c r="G63" s="61" t="s">
        <v>149</v>
      </c>
      <c r="H63" s="61"/>
      <c r="I63" s="61"/>
      <c r="J63" s="61" t="s">
        <v>67</v>
      </c>
      <c r="K63" s="61"/>
    </row>
    <row r="64" spans="1:11" ht="18" customHeight="1" x14ac:dyDescent="0.15">
      <c r="A64" s="174"/>
      <c r="B64" s="58" t="s">
        <v>136</v>
      </c>
      <c r="C64" s="58">
        <v>7</v>
      </c>
      <c r="D64" s="61" t="s">
        <v>135</v>
      </c>
      <c r="E64" s="73"/>
      <c r="F64" s="61" t="s">
        <v>190</v>
      </c>
      <c r="G64" s="61"/>
      <c r="H64" s="61" t="s">
        <v>192</v>
      </c>
      <c r="I64" s="61" t="s">
        <v>194</v>
      </c>
      <c r="J64" s="61"/>
      <c r="K64" s="61"/>
    </row>
    <row r="65" spans="1:11" ht="18" customHeight="1" x14ac:dyDescent="0.15">
      <c r="A65" s="173"/>
      <c r="B65" s="76" t="s">
        <v>136</v>
      </c>
      <c r="C65" s="76">
        <v>8</v>
      </c>
      <c r="D65" s="77" t="s">
        <v>135</v>
      </c>
      <c r="E65" s="78"/>
      <c r="F65" s="77" t="s">
        <v>191</v>
      </c>
      <c r="G65" s="77"/>
      <c r="H65" s="77" t="s">
        <v>193</v>
      </c>
      <c r="I65" s="77" t="s">
        <v>194</v>
      </c>
      <c r="J65" s="77"/>
      <c r="K65" s="77"/>
    </row>
    <row r="66" spans="1:11" ht="18" customHeight="1" x14ac:dyDescent="0.15">
      <c r="A66" s="177" t="s">
        <v>792</v>
      </c>
      <c r="B66" s="62" t="s">
        <v>136</v>
      </c>
      <c r="C66" s="62">
        <v>9</v>
      </c>
      <c r="D66" s="65" t="s">
        <v>135</v>
      </c>
      <c r="E66" s="72"/>
      <c r="F66" s="65" t="s">
        <v>756</v>
      </c>
      <c r="G66" s="65"/>
      <c r="H66" s="65"/>
      <c r="I66" s="65" t="s">
        <v>194</v>
      </c>
      <c r="J66" s="65" t="s">
        <v>67</v>
      </c>
      <c r="K66" s="65"/>
    </row>
    <row r="67" spans="1:11" ht="18" customHeight="1" x14ac:dyDescent="0.15">
      <c r="A67" s="173"/>
      <c r="B67" s="76" t="s">
        <v>136</v>
      </c>
      <c r="C67" s="76">
        <v>10</v>
      </c>
      <c r="D67" s="77" t="s">
        <v>135</v>
      </c>
      <c r="E67" s="78"/>
      <c r="F67" s="77" t="s">
        <v>757</v>
      </c>
      <c r="G67" s="77"/>
      <c r="H67" s="77"/>
      <c r="I67" s="77" t="s">
        <v>194</v>
      </c>
      <c r="J67" s="77" t="s">
        <v>67</v>
      </c>
      <c r="K67" s="77"/>
    </row>
    <row r="68" spans="1:11" ht="18" customHeight="1" x14ac:dyDescent="0.15">
      <c r="A68" s="179" t="s">
        <v>228</v>
      </c>
      <c r="B68" s="67" t="s">
        <v>83</v>
      </c>
      <c r="C68" s="67">
        <v>1</v>
      </c>
      <c r="D68" s="68" t="s">
        <v>7</v>
      </c>
      <c r="E68" s="69" t="s">
        <v>84</v>
      </c>
      <c r="F68" s="68" t="s">
        <v>85</v>
      </c>
      <c r="G68" s="68" t="s">
        <v>86</v>
      </c>
      <c r="H68" s="68" t="s">
        <v>60</v>
      </c>
      <c r="I68" s="68"/>
      <c r="J68" s="68" t="s">
        <v>699</v>
      </c>
      <c r="K68" s="68"/>
    </row>
    <row r="69" spans="1:11" ht="18" customHeight="1" x14ac:dyDescent="0.15">
      <c r="A69" s="174"/>
      <c r="B69" s="58" t="s">
        <v>83</v>
      </c>
      <c r="C69" s="58">
        <v>2</v>
      </c>
      <c r="D69" s="61" t="s">
        <v>88</v>
      </c>
      <c r="E69" s="73" t="s">
        <v>64</v>
      </c>
      <c r="F69" s="61" t="s">
        <v>65</v>
      </c>
      <c r="G69" s="61" t="s">
        <v>61</v>
      </c>
      <c r="H69" s="61" t="s">
        <v>108</v>
      </c>
      <c r="I69" s="61"/>
      <c r="J69" s="61" t="s">
        <v>689</v>
      </c>
      <c r="K69" s="61"/>
    </row>
    <row r="70" spans="1:11" ht="18" customHeight="1" x14ac:dyDescent="0.15">
      <c r="A70" s="174"/>
      <c r="B70" s="58" t="s">
        <v>83</v>
      </c>
      <c r="C70" s="58">
        <v>3</v>
      </c>
      <c r="D70" s="61" t="s">
        <v>88</v>
      </c>
      <c r="E70" s="73" t="s">
        <v>106</v>
      </c>
      <c r="F70" s="61" t="s">
        <v>107</v>
      </c>
      <c r="G70" s="61"/>
      <c r="H70" s="61" t="s">
        <v>230</v>
      </c>
      <c r="I70" s="61" t="s">
        <v>700</v>
      </c>
      <c r="J70" s="61"/>
      <c r="K70" s="61"/>
    </row>
    <row r="71" spans="1:11" ht="18" customHeight="1" x14ac:dyDescent="0.15">
      <c r="A71" s="174"/>
      <c r="B71" s="58" t="s">
        <v>83</v>
      </c>
      <c r="C71" s="58">
        <v>4</v>
      </c>
      <c r="D71" s="61" t="s">
        <v>109</v>
      </c>
      <c r="E71" s="73"/>
      <c r="F71" s="61" t="s">
        <v>110</v>
      </c>
      <c r="G71" s="61" t="s">
        <v>111</v>
      </c>
      <c r="H71" s="61" t="s">
        <v>114</v>
      </c>
      <c r="I71" s="61"/>
      <c r="J71" s="61" t="s">
        <v>67</v>
      </c>
      <c r="K71" s="61"/>
    </row>
    <row r="72" spans="1:11" ht="18" customHeight="1" x14ac:dyDescent="0.15">
      <c r="A72" s="174"/>
      <c r="B72" s="58" t="s">
        <v>83</v>
      </c>
      <c r="C72" s="58">
        <v>5</v>
      </c>
      <c r="D72" s="61" t="s">
        <v>109</v>
      </c>
      <c r="E72" s="73"/>
      <c r="F72" s="61" t="s">
        <v>112</v>
      </c>
      <c r="G72" s="61"/>
      <c r="H72" s="61" t="s">
        <v>58</v>
      </c>
      <c r="I72" s="61"/>
      <c r="J72" s="61" t="s">
        <v>67</v>
      </c>
      <c r="K72" s="61"/>
    </row>
    <row r="73" spans="1:11" ht="18" customHeight="1" x14ac:dyDescent="0.15">
      <c r="A73" s="174"/>
      <c r="B73" s="58" t="s">
        <v>83</v>
      </c>
      <c r="C73" s="58">
        <v>6</v>
      </c>
      <c r="D73" s="61" t="s">
        <v>105</v>
      </c>
      <c r="E73" s="73" t="s">
        <v>84</v>
      </c>
      <c r="F73" s="61" t="s">
        <v>113</v>
      </c>
      <c r="G73" s="61"/>
      <c r="H73" s="61" t="s">
        <v>60</v>
      </c>
      <c r="I73" s="61" t="s">
        <v>701</v>
      </c>
      <c r="J73" s="61" t="s">
        <v>749</v>
      </c>
      <c r="K73" s="61"/>
    </row>
    <row r="74" spans="1:11" ht="18" customHeight="1" x14ac:dyDescent="0.15">
      <c r="A74" s="174"/>
      <c r="B74" s="58" t="s">
        <v>83</v>
      </c>
      <c r="C74" s="58">
        <v>7</v>
      </c>
      <c r="D74" s="61" t="s">
        <v>88</v>
      </c>
      <c r="E74" s="73" t="s">
        <v>64</v>
      </c>
      <c r="F74" s="61" t="s">
        <v>65</v>
      </c>
      <c r="G74" s="61" t="s">
        <v>187</v>
      </c>
      <c r="H74" s="61" t="s">
        <v>231</v>
      </c>
      <c r="I74" s="61"/>
      <c r="J74" s="61" t="s">
        <v>689</v>
      </c>
      <c r="K74" s="61"/>
    </row>
    <row r="75" spans="1:11" ht="18" customHeight="1" x14ac:dyDescent="0.15">
      <c r="A75" s="174"/>
      <c r="B75" s="58" t="s">
        <v>83</v>
      </c>
      <c r="C75" s="58">
        <v>8</v>
      </c>
      <c r="D75" s="61" t="s">
        <v>105</v>
      </c>
      <c r="E75" s="73" t="s">
        <v>263</v>
      </c>
      <c r="F75" s="61" t="s">
        <v>113</v>
      </c>
      <c r="G75" s="61"/>
      <c r="H75" s="61" t="s">
        <v>188</v>
      </c>
      <c r="I75" s="61"/>
      <c r="J75" s="61" t="s">
        <v>702</v>
      </c>
      <c r="K75" s="61"/>
    </row>
    <row r="76" spans="1:11" ht="18" customHeight="1" x14ac:dyDescent="0.15">
      <c r="A76" s="174"/>
      <c r="B76" s="58"/>
      <c r="C76" s="58"/>
      <c r="D76" s="61"/>
      <c r="E76" s="73"/>
      <c r="F76" s="61"/>
      <c r="G76" s="61"/>
      <c r="H76" s="61"/>
      <c r="I76" s="61"/>
      <c r="J76" s="61"/>
      <c r="K76" s="61"/>
    </row>
    <row r="77" spans="1:11" ht="18" customHeight="1" x14ac:dyDescent="0.15">
      <c r="A77" s="174"/>
      <c r="B77" s="58"/>
      <c r="C77" s="58"/>
      <c r="D77" s="61"/>
      <c r="E77" s="73"/>
      <c r="F77" s="61"/>
      <c r="G77" s="61"/>
      <c r="H77" s="61"/>
      <c r="I77" s="61"/>
      <c r="J77" s="61"/>
      <c r="K77" s="61"/>
    </row>
    <row r="78" spans="1:11" ht="18" customHeight="1" x14ac:dyDescent="0.15">
      <c r="A78" s="174"/>
      <c r="B78" s="58"/>
      <c r="C78" s="58"/>
      <c r="D78" s="61"/>
      <c r="E78" s="73"/>
      <c r="F78" s="61"/>
      <c r="G78" s="61"/>
      <c r="H78" s="61"/>
      <c r="I78" s="61"/>
      <c r="J78" s="61"/>
      <c r="K78" s="61"/>
    </row>
    <row r="79" spans="1:11" ht="18" customHeight="1" x14ac:dyDescent="0.15">
      <c r="A79" s="174"/>
      <c r="B79" s="58"/>
      <c r="C79" s="58"/>
      <c r="D79" s="61"/>
      <c r="E79" s="73"/>
      <c r="F79" s="61"/>
      <c r="G79" s="61"/>
      <c r="H79" s="61"/>
      <c r="I79" s="61"/>
      <c r="J79" s="61"/>
      <c r="K79" s="61"/>
    </row>
    <row r="80" spans="1:11" ht="18" customHeight="1" x14ac:dyDescent="0.15">
      <c r="A80" s="174"/>
      <c r="B80" s="58"/>
      <c r="C80" s="58"/>
      <c r="D80" s="61"/>
      <c r="E80" s="73"/>
      <c r="F80" s="61"/>
      <c r="G80" s="61"/>
      <c r="H80" s="61"/>
      <c r="I80" s="61"/>
      <c r="J80" s="61"/>
      <c r="K80" s="61"/>
    </row>
    <row r="81" spans="1:11" ht="18" customHeight="1" x14ac:dyDescent="0.15">
      <c r="A81" s="174"/>
      <c r="B81" s="58"/>
      <c r="C81" s="58"/>
      <c r="D81" s="61"/>
      <c r="E81" s="73"/>
      <c r="F81" s="61"/>
      <c r="G81" s="61"/>
      <c r="H81" s="61"/>
      <c r="I81" s="61"/>
      <c r="J81" s="61"/>
      <c r="K81" s="61"/>
    </row>
    <row r="82" spans="1:11" ht="18" customHeight="1" x14ac:dyDescent="0.15">
      <c r="A82" s="174"/>
      <c r="B82" s="58"/>
      <c r="C82" s="58"/>
      <c r="D82" s="61"/>
      <c r="E82" s="73"/>
      <c r="F82" s="61"/>
      <c r="G82" s="61"/>
      <c r="H82" s="61"/>
      <c r="I82" s="61"/>
      <c r="J82" s="61"/>
      <c r="K82" s="61"/>
    </row>
    <row r="83" spans="1:11" ht="18" customHeight="1" x14ac:dyDescent="0.15">
      <c r="A83" s="174"/>
      <c r="B83" s="58"/>
      <c r="C83" s="58"/>
      <c r="D83" s="61"/>
      <c r="E83" s="73"/>
      <c r="F83" s="61"/>
      <c r="G83" s="61"/>
      <c r="H83" s="61"/>
      <c r="I83" s="61"/>
      <c r="J83" s="61"/>
      <c r="K83" s="61"/>
    </row>
    <row r="84" spans="1:11" ht="18" customHeight="1" x14ac:dyDescent="0.15">
      <c r="A84" s="174"/>
      <c r="B84" s="58"/>
      <c r="C84" s="58"/>
      <c r="D84" s="61"/>
      <c r="E84" s="73"/>
      <c r="F84" s="61"/>
      <c r="G84" s="61"/>
      <c r="H84" s="61"/>
      <c r="I84" s="61"/>
      <c r="J84" s="61"/>
      <c r="K84" s="61"/>
    </row>
    <row r="85" spans="1:11" ht="18" customHeight="1" x14ac:dyDescent="0.15">
      <c r="A85" s="174"/>
      <c r="B85" s="58"/>
      <c r="C85" s="58"/>
      <c r="D85" s="61"/>
      <c r="E85" s="73"/>
      <c r="F85" s="61"/>
      <c r="G85" s="61"/>
      <c r="H85" s="61"/>
      <c r="I85" s="61"/>
      <c r="J85" s="61"/>
      <c r="K85" s="61"/>
    </row>
    <row r="86" spans="1:11" ht="18" customHeight="1" x14ac:dyDescent="0.15">
      <c r="A86" s="174"/>
      <c r="B86" s="58"/>
      <c r="C86" s="58"/>
      <c r="D86" s="61"/>
      <c r="E86" s="73"/>
      <c r="F86" s="61"/>
      <c r="G86" s="61"/>
      <c r="H86" s="61"/>
      <c r="I86" s="61"/>
      <c r="J86" s="61"/>
      <c r="K86" s="61"/>
    </row>
    <row r="87" spans="1:11" ht="18" customHeight="1" x14ac:dyDescent="0.15">
      <c r="A87" s="174"/>
      <c r="B87" s="58"/>
      <c r="C87" s="58"/>
      <c r="D87" s="61"/>
      <c r="E87" s="73"/>
      <c r="F87" s="61"/>
      <c r="G87" s="61"/>
      <c r="H87" s="61"/>
      <c r="I87" s="61"/>
      <c r="J87" s="61"/>
      <c r="K87" s="61"/>
    </row>
    <row r="88" spans="1:11" ht="18" customHeight="1" x14ac:dyDescent="0.15">
      <c r="A88" s="174"/>
      <c r="B88" s="58"/>
      <c r="C88" s="58"/>
      <c r="D88" s="61"/>
      <c r="E88" s="73"/>
      <c r="F88" s="61"/>
      <c r="G88" s="61"/>
      <c r="H88" s="61"/>
      <c r="I88" s="61"/>
      <c r="J88" s="61"/>
      <c r="K88" s="61"/>
    </row>
    <row r="89" spans="1:11" ht="18" customHeight="1" x14ac:dyDescent="0.15">
      <c r="A89" s="174"/>
      <c r="B89" s="58"/>
      <c r="C89" s="58"/>
      <c r="D89" s="61"/>
      <c r="E89" s="73"/>
      <c r="F89" s="61"/>
      <c r="G89" s="61"/>
      <c r="H89" s="61"/>
      <c r="I89" s="61"/>
      <c r="J89" s="61"/>
      <c r="K89" s="61"/>
    </row>
    <row r="90" spans="1:11" ht="18" customHeight="1" x14ac:dyDescent="0.15">
      <c r="A90" s="174"/>
      <c r="B90" s="58"/>
      <c r="C90" s="58"/>
      <c r="D90" s="61"/>
      <c r="E90" s="73"/>
      <c r="F90" s="61"/>
      <c r="G90" s="61"/>
      <c r="H90" s="61"/>
      <c r="I90" s="61"/>
      <c r="J90" s="61"/>
      <c r="K90" s="61"/>
    </row>
    <row r="91" spans="1:11" ht="18" customHeight="1" x14ac:dyDescent="0.15">
      <c r="A91" s="174"/>
      <c r="B91" s="58"/>
      <c r="C91" s="58"/>
      <c r="D91" s="61"/>
      <c r="E91" s="73"/>
      <c r="F91" s="61"/>
      <c r="G91" s="61"/>
      <c r="H91" s="61"/>
      <c r="I91" s="61"/>
      <c r="J91" s="61"/>
      <c r="K91" s="61"/>
    </row>
    <row r="92" spans="1:11" ht="18" customHeight="1" x14ac:dyDescent="0.15">
      <c r="A92" s="174"/>
      <c r="B92" s="58"/>
      <c r="C92" s="58"/>
      <c r="D92" s="61"/>
      <c r="E92" s="73"/>
      <c r="F92" s="61"/>
      <c r="G92" s="61"/>
      <c r="H92" s="61"/>
      <c r="I92" s="61"/>
      <c r="J92" s="61"/>
      <c r="K92" s="61"/>
    </row>
    <row r="93" spans="1:11" ht="18" customHeight="1" x14ac:dyDescent="0.15">
      <c r="A93" s="174"/>
      <c r="B93" s="58"/>
      <c r="C93" s="58"/>
      <c r="D93" s="61"/>
      <c r="E93" s="73"/>
      <c r="F93" s="61"/>
      <c r="G93" s="61"/>
      <c r="H93" s="61"/>
      <c r="I93" s="61"/>
      <c r="J93" s="61"/>
      <c r="K93" s="61"/>
    </row>
    <row r="94" spans="1:11" ht="18" customHeight="1" x14ac:dyDescent="0.15">
      <c r="A94" s="174"/>
      <c r="B94" s="58"/>
      <c r="C94" s="58"/>
      <c r="D94" s="61"/>
      <c r="E94" s="73"/>
      <c r="F94" s="61"/>
      <c r="G94" s="61"/>
      <c r="H94" s="61"/>
      <c r="I94" s="61"/>
      <c r="J94" s="61"/>
      <c r="K94" s="61"/>
    </row>
    <row r="95" spans="1:11" ht="18" customHeight="1" x14ac:dyDescent="0.15">
      <c r="A95" s="174"/>
      <c r="B95" s="58"/>
      <c r="C95" s="58"/>
      <c r="D95" s="61"/>
      <c r="E95" s="73"/>
      <c r="F95" s="61"/>
      <c r="G95" s="61"/>
      <c r="H95" s="61"/>
      <c r="I95" s="61"/>
      <c r="J95" s="61"/>
      <c r="K95" s="61"/>
    </row>
    <row r="96" spans="1:11" ht="18" customHeight="1" x14ac:dyDescent="0.15">
      <c r="A96" s="173"/>
      <c r="B96" s="76"/>
      <c r="C96" s="76"/>
      <c r="D96" s="77"/>
      <c r="E96" s="78"/>
      <c r="F96" s="77"/>
      <c r="G96" s="77"/>
      <c r="H96" s="77"/>
      <c r="I96" s="77"/>
      <c r="J96" s="77"/>
      <c r="K96" s="77"/>
    </row>
  </sheetData>
  <mergeCells count="7">
    <mergeCell ref="K2:K3"/>
    <mergeCell ref="A2:A3"/>
    <mergeCell ref="D2:D3"/>
    <mergeCell ref="E2:E3"/>
    <mergeCell ref="F2:F3"/>
    <mergeCell ref="G2:G3"/>
    <mergeCell ref="H2:H3"/>
  </mergeCells>
  <phoneticPr fontId="1"/>
  <printOptions horizontalCentered="1"/>
  <pageMargins left="0.19685039370078741" right="0.19685039370078741" top="0.78740157480314965" bottom="0.39370078740157483" header="0.19685039370078741" footer="0.19685039370078741"/>
  <pageSetup paperSize="9" scale="90" fitToHeight="5" orientation="landscape" r:id="rId1"/>
  <headerFooter>
    <oddFooter>&amp;P / &amp;N ページ</oddFooter>
  </headerFooter>
  <rowBreaks count="2" manualBreakCount="2">
    <brk id="34" max="10" man="1"/>
    <brk id="6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04"/>
  <sheetViews>
    <sheetView view="pageBreakPreview" zoomScale="85" zoomScaleNormal="100" zoomScaleSheetLayoutView="85" workbookViewId="0">
      <pane ySplit="2" topLeftCell="A3" activePane="bottomLeft" state="frozenSplit"/>
      <selection activeCell="M15" sqref="M15"/>
      <selection pane="bottomLeft" activeCell="M15" sqref="M15"/>
    </sheetView>
  </sheetViews>
  <sheetFormatPr defaultRowHeight="13.5" x14ac:dyDescent="0.15"/>
  <cols>
    <col min="1" max="1" width="11.125" style="135" customWidth="1"/>
    <col min="2" max="2" width="17.375" style="135" customWidth="1"/>
    <col min="3" max="3" width="6" style="135" bestFit="1" customWidth="1"/>
    <col min="4" max="6" width="5.125" style="135" customWidth="1"/>
    <col min="7" max="7" width="7.5" style="135" bestFit="1" customWidth="1"/>
    <col min="8" max="8" width="5.75" style="135" bestFit="1" customWidth="1"/>
    <col min="9" max="9" width="31.25" style="135" customWidth="1"/>
    <col min="10" max="10" width="33.125" style="135" customWidth="1"/>
    <col min="11" max="11" width="17.125" style="140" customWidth="1"/>
    <col min="12" max="12" width="21.125" style="135" customWidth="1"/>
    <col min="13" max="13" width="3.5" style="135" customWidth="1"/>
    <col min="14" max="14" width="20.25" style="135" customWidth="1"/>
    <col min="15" max="15" width="2.5" style="135" customWidth="1"/>
    <col min="16" max="16384" width="9" style="135"/>
  </cols>
  <sheetData>
    <row r="1" spans="1:15" s="13" customFormat="1" ht="26.25" customHeight="1" x14ac:dyDescent="0.15">
      <c r="A1" s="53"/>
      <c r="B1" s="132"/>
      <c r="C1" s="132"/>
      <c r="D1" s="132"/>
      <c r="E1" s="132"/>
      <c r="F1" s="132"/>
      <c r="G1" s="132"/>
      <c r="H1" s="132"/>
      <c r="I1" s="275" t="s">
        <v>234</v>
      </c>
      <c r="J1" s="275"/>
      <c r="K1" s="132"/>
      <c r="L1" s="132"/>
      <c r="M1" s="132"/>
      <c r="N1" s="199" t="str">
        <f>'02_指定承認品目一覧表'!K1</f>
        <v>2022年（令和4年）8月24日</v>
      </c>
      <c r="O1" s="133"/>
    </row>
    <row r="2" spans="1:15" s="13" customFormat="1" ht="37.5" customHeight="1" thickBot="1" x14ac:dyDescent="0.2">
      <c r="A2" s="97" t="s">
        <v>197</v>
      </c>
      <c r="B2" s="98" t="s">
        <v>3</v>
      </c>
      <c r="C2" s="99" t="s">
        <v>10</v>
      </c>
      <c r="D2" s="99" t="s">
        <v>11</v>
      </c>
      <c r="E2" s="99" t="s">
        <v>12</v>
      </c>
      <c r="F2" s="99" t="s">
        <v>13</v>
      </c>
      <c r="G2" s="98" t="s">
        <v>4</v>
      </c>
      <c r="H2" s="100" t="s">
        <v>5</v>
      </c>
      <c r="I2" s="98" t="s">
        <v>174</v>
      </c>
      <c r="J2" s="98" t="s">
        <v>47</v>
      </c>
      <c r="K2" s="101" t="s">
        <v>48</v>
      </c>
      <c r="L2" s="100" t="s">
        <v>175</v>
      </c>
      <c r="M2" s="100" t="s">
        <v>0</v>
      </c>
      <c r="N2" s="100" t="s">
        <v>6</v>
      </c>
      <c r="O2" s="133"/>
    </row>
    <row r="3" spans="1:15" s="13" customFormat="1" ht="31.5" customHeight="1" thickTop="1" x14ac:dyDescent="0.15">
      <c r="A3" s="92" t="str">
        <f t="shared" ref="A3:A21" si="0">TEXT(C3,"０００")&amp;D3&amp;TEXT(E3,"００")&amp;TEXT(F3,"００")</f>
        <v>001D0101</v>
      </c>
      <c r="B3" s="93" t="s">
        <v>445</v>
      </c>
      <c r="C3" s="94">
        <v>1</v>
      </c>
      <c r="D3" s="95" t="s">
        <v>442</v>
      </c>
      <c r="E3" s="95">
        <v>1</v>
      </c>
      <c r="F3" s="95">
        <v>1</v>
      </c>
      <c r="G3" s="93" t="s">
        <v>7</v>
      </c>
      <c r="H3" s="56" t="s">
        <v>44</v>
      </c>
      <c r="I3" s="93" t="s">
        <v>18</v>
      </c>
      <c r="J3" s="93" t="s">
        <v>17</v>
      </c>
      <c r="K3" s="96" t="s">
        <v>446</v>
      </c>
      <c r="L3" s="55" t="s">
        <v>447</v>
      </c>
      <c r="M3" s="56" t="s">
        <v>15</v>
      </c>
      <c r="N3" s="57"/>
      <c r="O3" s="133"/>
    </row>
    <row r="4" spans="1:15" s="13" customFormat="1" ht="31.5" customHeight="1" x14ac:dyDescent="0.15">
      <c r="A4" s="25" t="str">
        <f t="shared" si="0"/>
        <v>001D0201</v>
      </c>
      <c r="B4" s="14" t="s">
        <v>445</v>
      </c>
      <c r="C4" s="15">
        <v>1</v>
      </c>
      <c r="D4" s="16" t="s">
        <v>442</v>
      </c>
      <c r="E4" s="16">
        <v>2</v>
      </c>
      <c r="F4" s="16">
        <v>1</v>
      </c>
      <c r="G4" s="14" t="s">
        <v>7</v>
      </c>
      <c r="H4" s="26" t="s">
        <v>44</v>
      </c>
      <c r="I4" s="14" t="s">
        <v>18</v>
      </c>
      <c r="J4" s="14" t="s">
        <v>17</v>
      </c>
      <c r="K4" s="17" t="s">
        <v>810</v>
      </c>
      <c r="L4" s="22" t="s">
        <v>448</v>
      </c>
      <c r="M4" s="26" t="s">
        <v>15</v>
      </c>
      <c r="N4" s="24"/>
      <c r="O4" s="133"/>
    </row>
    <row r="5" spans="1:15" s="13" customFormat="1" ht="31.5" customHeight="1" x14ac:dyDescent="0.15">
      <c r="A5" s="25" t="str">
        <f t="shared" si="0"/>
        <v>001D0301</v>
      </c>
      <c r="B5" s="14" t="s">
        <v>445</v>
      </c>
      <c r="C5" s="15">
        <v>1</v>
      </c>
      <c r="D5" s="16" t="s">
        <v>442</v>
      </c>
      <c r="E5" s="16">
        <v>3</v>
      </c>
      <c r="F5" s="16">
        <v>1</v>
      </c>
      <c r="G5" s="14" t="s">
        <v>7</v>
      </c>
      <c r="H5" s="26" t="s">
        <v>44</v>
      </c>
      <c r="I5" s="14" t="s">
        <v>18</v>
      </c>
      <c r="J5" s="14" t="s">
        <v>449</v>
      </c>
      <c r="K5" s="17" t="s">
        <v>446</v>
      </c>
      <c r="L5" s="22" t="s">
        <v>447</v>
      </c>
      <c r="M5" s="26" t="s">
        <v>15</v>
      </c>
      <c r="N5" s="24"/>
      <c r="O5" s="133"/>
    </row>
    <row r="6" spans="1:15" s="13" customFormat="1" ht="31.5" customHeight="1" x14ac:dyDescent="0.15">
      <c r="A6" s="25" t="str">
        <f t="shared" si="0"/>
        <v>001D0401</v>
      </c>
      <c r="B6" s="14" t="s">
        <v>445</v>
      </c>
      <c r="C6" s="15">
        <v>1</v>
      </c>
      <c r="D6" s="16" t="s">
        <v>442</v>
      </c>
      <c r="E6" s="16">
        <v>4</v>
      </c>
      <c r="F6" s="16">
        <v>1</v>
      </c>
      <c r="G6" s="14" t="s">
        <v>7</v>
      </c>
      <c r="H6" s="26" t="s">
        <v>44</v>
      </c>
      <c r="I6" s="14" t="s">
        <v>18</v>
      </c>
      <c r="J6" s="14" t="s">
        <v>449</v>
      </c>
      <c r="K6" s="17" t="s">
        <v>812</v>
      </c>
      <c r="L6" s="22" t="s">
        <v>448</v>
      </c>
      <c r="M6" s="26" t="s">
        <v>15</v>
      </c>
      <c r="N6" s="24"/>
      <c r="O6" s="133"/>
    </row>
    <row r="7" spans="1:15" s="13" customFormat="1" ht="31.5" customHeight="1" x14ac:dyDescent="0.15">
      <c r="A7" s="25" t="str">
        <f t="shared" si="0"/>
        <v>001D0501</v>
      </c>
      <c r="B7" s="14" t="s">
        <v>445</v>
      </c>
      <c r="C7" s="15">
        <v>1</v>
      </c>
      <c r="D7" s="16" t="s">
        <v>442</v>
      </c>
      <c r="E7" s="16">
        <v>5</v>
      </c>
      <c r="F7" s="16">
        <v>1</v>
      </c>
      <c r="G7" s="14" t="s">
        <v>7</v>
      </c>
      <c r="H7" s="26" t="s">
        <v>8</v>
      </c>
      <c r="I7" s="14" t="s">
        <v>18</v>
      </c>
      <c r="J7" s="14" t="s">
        <v>17</v>
      </c>
      <c r="K7" s="17" t="s">
        <v>450</v>
      </c>
      <c r="L7" s="22" t="s">
        <v>451</v>
      </c>
      <c r="M7" s="26" t="s">
        <v>15</v>
      </c>
      <c r="N7" s="24"/>
      <c r="O7" s="133"/>
    </row>
    <row r="8" spans="1:15" s="13" customFormat="1" ht="31.5" customHeight="1" x14ac:dyDescent="0.15">
      <c r="A8" s="25" t="str">
        <f t="shared" si="0"/>
        <v>001D0601</v>
      </c>
      <c r="B8" s="14" t="s">
        <v>445</v>
      </c>
      <c r="C8" s="15">
        <v>1</v>
      </c>
      <c r="D8" s="16" t="s">
        <v>442</v>
      </c>
      <c r="E8" s="16">
        <v>6</v>
      </c>
      <c r="F8" s="16">
        <v>1</v>
      </c>
      <c r="G8" s="14" t="s">
        <v>7</v>
      </c>
      <c r="H8" s="26" t="s">
        <v>8</v>
      </c>
      <c r="I8" s="14" t="s">
        <v>18</v>
      </c>
      <c r="J8" s="14" t="s">
        <v>17</v>
      </c>
      <c r="K8" s="17" t="s">
        <v>452</v>
      </c>
      <c r="L8" s="22" t="s">
        <v>453</v>
      </c>
      <c r="M8" s="26" t="s">
        <v>15</v>
      </c>
      <c r="N8" s="24"/>
      <c r="O8" s="133"/>
    </row>
    <row r="9" spans="1:15" s="13" customFormat="1" ht="31.5" customHeight="1" x14ac:dyDescent="0.15">
      <c r="A9" s="25" t="str">
        <f t="shared" si="0"/>
        <v>001D0701</v>
      </c>
      <c r="B9" s="14" t="s">
        <v>445</v>
      </c>
      <c r="C9" s="15">
        <v>1</v>
      </c>
      <c r="D9" s="16" t="s">
        <v>442</v>
      </c>
      <c r="E9" s="16">
        <v>7</v>
      </c>
      <c r="F9" s="16">
        <v>1</v>
      </c>
      <c r="G9" s="14" t="s">
        <v>7</v>
      </c>
      <c r="H9" s="26" t="s">
        <v>8</v>
      </c>
      <c r="I9" s="14" t="s">
        <v>18</v>
      </c>
      <c r="J9" s="14" t="s">
        <v>449</v>
      </c>
      <c r="K9" s="17" t="s">
        <v>450</v>
      </c>
      <c r="L9" s="22" t="s">
        <v>451</v>
      </c>
      <c r="M9" s="26" t="s">
        <v>15</v>
      </c>
      <c r="N9" s="24"/>
      <c r="O9" s="133"/>
    </row>
    <row r="10" spans="1:15" s="13" customFormat="1" ht="31.5" customHeight="1" x14ac:dyDescent="0.15">
      <c r="A10" s="25" t="str">
        <f t="shared" si="0"/>
        <v>001D0801</v>
      </c>
      <c r="B10" s="14" t="s">
        <v>445</v>
      </c>
      <c r="C10" s="15">
        <v>1</v>
      </c>
      <c r="D10" s="16" t="s">
        <v>442</v>
      </c>
      <c r="E10" s="16">
        <v>8</v>
      </c>
      <c r="F10" s="16">
        <v>1</v>
      </c>
      <c r="G10" s="14" t="s">
        <v>7</v>
      </c>
      <c r="H10" s="26" t="s">
        <v>8</v>
      </c>
      <c r="I10" s="14" t="s">
        <v>18</v>
      </c>
      <c r="J10" s="14" t="s">
        <v>830</v>
      </c>
      <c r="K10" s="17" t="s">
        <v>452</v>
      </c>
      <c r="L10" s="22" t="s">
        <v>453</v>
      </c>
      <c r="M10" s="26" t="s">
        <v>15</v>
      </c>
      <c r="N10" s="24"/>
      <c r="O10" s="133"/>
    </row>
    <row r="11" spans="1:15" s="13" customFormat="1" ht="31.5" customHeight="1" x14ac:dyDescent="0.15">
      <c r="A11" s="25" t="str">
        <f t="shared" si="0"/>
        <v>001D2001</v>
      </c>
      <c r="B11" s="14" t="s">
        <v>445</v>
      </c>
      <c r="C11" s="15">
        <v>1</v>
      </c>
      <c r="D11" s="16" t="s">
        <v>442</v>
      </c>
      <c r="E11" s="16">
        <v>20</v>
      </c>
      <c r="F11" s="16">
        <v>1</v>
      </c>
      <c r="G11" s="14" t="s">
        <v>27</v>
      </c>
      <c r="H11" s="26" t="s">
        <v>44</v>
      </c>
      <c r="I11" s="14" t="s">
        <v>62</v>
      </c>
      <c r="J11" s="14" t="s">
        <v>17</v>
      </c>
      <c r="K11" s="17" t="s">
        <v>446</v>
      </c>
      <c r="L11" s="22" t="s">
        <v>454</v>
      </c>
      <c r="M11" s="26" t="s">
        <v>45</v>
      </c>
      <c r="N11" s="24"/>
      <c r="O11" s="133"/>
    </row>
    <row r="12" spans="1:15" s="13" customFormat="1" ht="31.5" customHeight="1" x14ac:dyDescent="0.15">
      <c r="A12" s="25" t="str">
        <f t="shared" si="0"/>
        <v>001D2101</v>
      </c>
      <c r="B12" s="14" t="s">
        <v>455</v>
      </c>
      <c r="C12" s="15">
        <v>1</v>
      </c>
      <c r="D12" s="16" t="s">
        <v>456</v>
      </c>
      <c r="E12" s="16">
        <v>21</v>
      </c>
      <c r="F12" s="16">
        <v>1</v>
      </c>
      <c r="G12" s="14" t="s">
        <v>27</v>
      </c>
      <c r="H12" s="26" t="s">
        <v>44</v>
      </c>
      <c r="I12" s="14" t="s">
        <v>62</v>
      </c>
      <c r="J12" s="14" t="s">
        <v>17</v>
      </c>
      <c r="K12" s="17" t="s">
        <v>817</v>
      </c>
      <c r="L12" s="22" t="s">
        <v>458</v>
      </c>
      <c r="M12" s="26" t="s">
        <v>45</v>
      </c>
      <c r="N12" s="24"/>
      <c r="O12" s="133"/>
    </row>
    <row r="13" spans="1:15" s="13" customFormat="1" ht="31.5" customHeight="1" x14ac:dyDescent="0.15">
      <c r="A13" s="25" t="str">
        <f t="shared" si="0"/>
        <v>001D2201</v>
      </c>
      <c r="B13" s="14" t="s">
        <v>455</v>
      </c>
      <c r="C13" s="15">
        <v>1</v>
      </c>
      <c r="D13" s="16" t="s">
        <v>456</v>
      </c>
      <c r="E13" s="16">
        <v>22</v>
      </c>
      <c r="F13" s="16">
        <v>1</v>
      </c>
      <c r="G13" s="14" t="s">
        <v>27</v>
      </c>
      <c r="H13" s="26" t="s">
        <v>8</v>
      </c>
      <c r="I13" s="14" t="s">
        <v>62</v>
      </c>
      <c r="J13" s="14" t="s">
        <v>17</v>
      </c>
      <c r="K13" s="17" t="s">
        <v>459</v>
      </c>
      <c r="L13" s="22" t="s">
        <v>460</v>
      </c>
      <c r="M13" s="26" t="s">
        <v>45</v>
      </c>
      <c r="N13" s="24"/>
      <c r="O13" s="133"/>
    </row>
    <row r="14" spans="1:15" s="13" customFormat="1" ht="31.5" customHeight="1" x14ac:dyDescent="0.15">
      <c r="A14" s="25" t="str">
        <f t="shared" si="0"/>
        <v>001D2301</v>
      </c>
      <c r="B14" s="14" t="s">
        <v>455</v>
      </c>
      <c r="C14" s="15">
        <v>1</v>
      </c>
      <c r="D14" s="16" t="s">
        <v>456</v>
      </c>
      <c r="E14" s="16">
        <v>23</v>
      </c>
      <c r="F14" s="16">
        <v>1</v>
      </c>
      <c r="G14" s="14" t="s">
        <v>27</v>
      </c>
      <c r="H14" s="26" t="s">
        <v>8</v>
      </c>
      <c r="I14" s="14" t="s">
        <v>62</v>
      </c>
      <c r="J14" s="14" t="s">
        <v>17</v>
      </c>
      <c r="K14" s="17" t="s">
        <v>461</v>
      </c>
      <c r="L14" s="22" t="s">
        <v>462</v>
      </c>
      <c r="M14" s="26" t="s">
        <v>45</v>
      </c>
      <c r="N14" s="24"/>
      <c r="O14" s="133"/>
    </row>
    <row r="15" spans="1:15" s="13" customFormat="1" ht="31.5" customHeight="1" x14ac:dyDescent="0.15">
      <c r="A15" s="25" t="str">
        <f t="shared" si="0"/>
        <v>001D3101</v>
      </c>
      <c r="B15" s="14" t="s">
        <v>455</v>
      </c>
      <c r="C15" s="15">
        <v>1</v>
      </c>
      <c r="D15" s="16" t="s">
        <v>456</v>
      </c>
      <c r="E15" s="16">
        <v>31</v>
      </c>
      <c r="F15" s="16">
        <v>1</v>
      </c>
      <c r="G15" s="14" t="s">
        <v>157</v>
      </c>
      <c r="H15" s="26" t="s">
        <v>44</v>
      </c>
      <c r="I15" s="14" t="s">
        <v>176</v>
      </c>
      <c r="J15" s="14"/>
      <c r="K15" s="17" t="s">
        <v>463</v>
      </c>
      <c r="L15" s="22" t="s">
        <v>464</v>
      </c>
      <c r="M15" s="26" t="s">
        <v>118</v>
      </c>
      <c r="N15" s="24"/>
      <c r="O15" s="133"/>
    </row>
    <row r="16" spans="1:15" s="13" customFormat="1" ht="31.5" customHeight="1" x14ac:dyDescent="0.15">
      <c r="A16" s="25" t="str">
        <f t="shared" si="0"/>
        <v>001D3201</v>
      </c>
      <c r="B16" s="14" t="s">
        <v>465</v>
      </c>
      <c r="C16" s="15">
        <v>1</v>
      </c>
      <c r="D16" s="16" t="s">
        <v>466</v>
      </c>
      <c r="E16" s="16">
        <v>32</v>
      </c>
      <c r="F16" s="16">
        <v>1</v>
      </c>
      <c r="G16" s="14" t="s">
        <v>157</v>
      </c>
      <c r="H16" s="26" t="s">
        <v>44</v>
      </c>
      <c r="I16" s="14" t="s">
        <v>176</v>
      </c>
      <c r="J16" s="14"/>
      <c r="K16" s="17" t="s">
        <v>810</v>
      </c>
      <c r="L16" s="22" t="s">
        <v>467</v>
      </c>
      <c r="M16" s="26" t="s">
        <v>118</v>
      </c>
      <c r="N16" s="24"/>
      <c r="O16" s="133"/>
    </row>
    <row r="17" spans="1:15" s="13" customFormat="1" ht="31.5" customHeight="1" x14ac:dyDescent="0.15">
      <c r="A17" s="25" t="str">
        <f t="shared" si="0"/>
        <v>001D3301</v>
      </c>
      <c r="B17" s="14" t="s">
        <v>465</v>
      </c>
      <c r="C17" s="15">
        <v>1</v>
      </c>
      <c r="D17" s="16" t="s">
        <v>466</v>
      </c>
      <c r="E17" s="16">
        <v>33</v>
      </c>
      <c r="F17" s="16">
        <v>1</v>
      </c>
      <c r="G17" s="14" t="s">
        <v>157</v>
      </c>
      <c r="H17" s="26" t="s">
        <v>8</v>
      </c>
      <c r="I17" s="14" t="s">
        <v>176</v>
      </c>
      <c r="J17" s="14"/>
      <c r="K17" s="17" t="s">
        <v>468</v>
      </c>
      <c r="L17" s="22" t="s">
        <v>469</v>
      </c>
      <c r="M17" s="26" t="s">
        <v>118</v>
      </c>
      <c r="N17" s="24"/>
      <c r="O17" s="133"/>
    </row>
    <row r="18" spans="1:15" s="13" customFormat="1" ht="31.5" customHeight="1" x14ac:dyDescent="0.15">
      <c r="A18" s="25" t="str">
        <f t="shared" si="0"/>
        <v>001D3401</v>
      </c>
      <c r="B18" s="14" t="s">
        <v>465</v>
      </c>
      <c r="C18" s="15">
        <v>1</v>
      </c>
      <c r="D18" s="16" t="s">
        <v>466</v>
      </c>
      <c r="E18" s="16">
        <v>34</v>
      </c>
      <c r="F18" s="16">
        <v>1</v>
      </c>
      <c r="G18" s="14" t="s">
        <v>157</v>
      </c>
      <c r="H18" s="26" t="s">
        <v>8</v>
      </c>
      <c r="I18" s="14" t="s">
        <v>176</v>
      </c>
      <c r="J18" s="14"/>
      <c r="K18" s="17" t="s">
        <v>470</v>
      </c>
      <c r="L18" s="22" t="s">
        <v>471</v>
      </c>
      <c r="M18" s="26" t="s">
        <v>118</v>
      </c>
      <c r="N18" s="24"/>
      <c r="O18" s="133"/>
    </row>
    <row r="19" spans="1:15" s="13" customFormat="1" ht="31.5" customHeight="1" x14ac:dyDescent="0.15">
      <c r="A19" s="25" t="str">
        <f t="shared" si="0"/>
        <v>001V0101</v>
      </c>
      <c r="B19" s="14" t="s">
        <v>465</v>
      </c>
      <c r="C19" s="15">
        <v>1</v>
      </c>
      <c r="D19" s="16" t="s">
        <v>472</v>
      </c>
      <c r="E19" s="16">
        <v>1</v>
      </c>
      <c r="F19" s="16">
        <v>1</v>
      </c>
      <c r="G19" s="14" t="s">
        <v>28</v>
      </c>
      <c r="H19" s="26" t="s">
        <v>44</v>
      </c>
      <c r="I19" s="14" t="s">
        <v>49</v>
      </c>
      <c r="J19" s="14" t="s">
        <v>80</v>
      </c>
      <c r="K19" s="17" t="s">
        <v>473</v>
      </c>
      <c r="L19" s="22" t="s">
        <v>467</v>
      </c>
      <c r="M19" s="26" t="s">
        <v>50</v>
      </c>
      <c r="N19" s="24" t="s">
        <v>91</v>
      </c>
      <c r="O19" s="133"/>
    </row>
    <row r="20" spans="1:15" s="13" customFormat="1" ht="31.5" customHeight="1" x14ac:dyDescent="0.15">
      <c r="A20" s="25" t="str">
        <f t="shared" si="0"/>
        <v>001V0201</v>
      </c>
      <c r="B20" s="14" t="s">
        <v>465</v>
      </c>
      <c r="C20" s="15">
        <v>1</v>
      </c>
      <c r="D20" s="16" t="s">
        <v>472</v>
      </c>
      <c r="E20" s="16">
        <v>2</v>
      </c>
      <c r="F20" s="16">
        <v>1</v>
      </c>
      <c r="G20" s="14" t="s">
        <v>28</v>
      </c>
      <c r="H20" s="26" t="s">
        <v>44</v>
      </c>
      <c r="I20" s="14" t="s">
        <v>49</v>
      </c>
      <c r="J20" s="14" t="s">
        <v>80</v>
      </c>
      <c r="K20" s="17" t="s">
        <v>658</v>
      </c>
      <c r="L20" s="22" t="s">
        <v>51</v>
      </c>
      <c r="M20" s="26" t="s">
        <v>50</v>
      </c>
      <c r="N20" s="24"/>
      <c r="O20" s="133"/>
    </row>
    <row r="21" spans="1:15" s="13" customFormat="1" ht="31.5" customHeight="1" x14ac:dyDescent="0.15">
      <c r="A21" s="25" t="str">
        <f t="shared" si="0"/>
        <v>001V0301</v>
      </c>
      <c r="B21" s="14" t="s">
        <v>465</v>
      </c>
      <c r="C21" s="15">
        <v>1</v>
      </c>
      <c r="D21" s="16" t="s">
        <v>472</v>
      </c>
      <c r="E21" s="16">
        <v>3</v>
      </c>
      <c r="F21" s="16">
        <v>1</v>
      </c>
      <c r="G21" s="14" t="s">
        <v>28</v>
      </c>
      <c r="H21" s="26" t="s">
        <v>8</v>
      </c>
      <c r="I21" s="14" t="s">
        <v>49</v>
      </c>
      <c r="J21" s="14" t="s">
        <v>72</v>
      </c>
      <c r="K21" s="17" t="s">
        <v>474</v>
      </c>
      <c r="L21" s="22" t="s">
        <v>475</v>
      </c>
      <c r="M21" s="26" t="s">
        <v>50</v>
      </c>
      <c r="N21" s="24" t="s">
        <v>91</v>
      </c>
      <c r="O21" s="133"/>
    </row>
    <row r="22" spans="1:15" s="13" customFormat="1" ht="31.5" customHeight="1" x14ac:dyDescent="0.15">
      <c r="A22" s="25"/>
      <c r="B22" s="14"/>
      <c r="C22" s="15" t="s">
        <v>233</v>
      </c>
      <c r="D22" s="16"/>
      <c r="E22" s="16"/>
      <c r="F22" s="16"/>
      <c r="G22" s="14"/>
      <c r="H22" s="26"/>
      <c r="I22" s="14"/>
      <c r="J22" s="14"/>
      <c r="K22" s="17"/>
      <c r="L22" s="22"/>
      <c r="M22" s="26"/>
      <c r="N22" s="24"/>
      <c r="O22" s="133"/>
    </row>
    <row r="23" spans="1:15" s="13" customFormat="1" ht="31.5" customHeight="1" x14ac:dyDescent="0.15">
      <c r="A23" s="25" t="str">
        <f t="shared" ref="A23:A40" si="1">TEXT(C23,"０００")&amp;D23&amp;TEXT(E23,"００")&amp;TEXT(F23,"００")</f>
        <v>002D0101</v>
      </c>
      <c r="B23" s="14" t="s">
        <v>476</v>
      </c>
      <c r="C23" s="15">
        <v>2</v>
      </c>
      <c r="D23" s="16" t="s">
        <v>466</v>
      </c>
      <c r="E23" s="16">
        <v>1</v>
      </c>
      <c r="F23" s="16">
        <v>1</v>
      </c>
      <c r="G23" s="14" t="s">
        <v>7</v>
      </c>
      <c r="H23" s="26" t="s">
        <v>44</v>
      </c>
      <c r="I23" s="14" t="s">
        <v>18</v>
      </c>
      <c r="J23" s="14" t="s">
        <v>17</v>
      </c>
      <c r="K23" s="17" t="s">
        <v>473</v>
      </c>
      <c r="L23" s="22" t="s">
        <v>477</v>
      </c>
      <c r="M23" s="26" t="s">
        <v>15</v>
      </c>
      <c r="N23" s="24"/>
      <c r="O23" s="133"/>
    </row>
    <row r="24" spans="1:15" s="13" customFormat="1" ht="31.5" customHeight="1" x14ac:dyDescent="0.15">
      <c r="A24" s="25" t="str">
        <f t="shared" si="1"/>
        <v>002D0201</v>
      </c>
      <c r="B24" s="14" t="s">
        <v>476</v>
      </c>
      <c r="C24" s="15">
        <v>2</v>
      </c>
      <c r="D24" s="16" t="s">
        <v>466</v>
      </c>
      <c r="E24" s="16">
        <v>2</v>
      </c>
      <c r="F24" s="16">
        <v>1</v>
      </c>
      <c r="G24" s="14" t="s">
        <v>7</v>
      </c>
      <c r="H24" s="26" t="s">
        <v>44</v>
      </c>
      <c r="I24" s="14" t="s">
        <v>18</v>
      </c>
      <c r="J24" s="14" t="s">
        <v>17</v>
      </c>
      <c r="K24" s="17" t="s">
        <v>658</v>
      </c>
      <c r="L24" s="22" t="s">
        <v>467</v>
      </c>
      <c r="M24" s="26" t="s">
        <v>15</v>
      </c>
      <c r="N24" s="24"/>
      <c r="O24" s="133"/>
    </row>
    <row r="25" spans="1:15" s="13" customFormat="1" ht="31.5" customHeight="1" x14ac:dyDescent="0.15">
      <c r="A25" s="25" t="str">
        <f t="shared" si="1"/>
        <v>002D0301</v>
      </c>
      <c r="B25" s="14" t="s">
        <v>476</v>
      </c>
      <c r="C25" s="15">
        <v>2</v>
      </c>
      <c r="D25" s="16" t="s">
        <v>466</v>
      </c>
      <c r="E25" s="16">
        <v>3</v>
      </c>
      <c r="F25" s="16">
        <v>1</v>
      </c>
      <c r="G25" s="14" t="s">
        <v>7</v>
      </c>
      <c r="H25" s="26" t="s">
        <v>44</v>
      </c>
      <c r="I25" s="14" t="s">
        <v>18</v>
      </c>
      <c r="J25" s="14" t="s">
        <v>478</v>
      </c>
      <c r="K25" s="17" t="s">
        <v>473</v>
      </c>
      <c r="L25" s="22" t="s">
        <v>477</v>
      </c>
      <c r="M25" s="26" t="s">
        <v>15</v>
      </c>
      <c r="N25" s="24"/>
      <c r="O25" s="133"/>
    </row>
    <row r="26" spans="1:15" s="13" customFormat="1" ht="31.5" customHeight="1" x14ac:dyDescent="0.15">
      <c r="A26" s="25" t="str">
        <f t="shared" si="1"/>
        <v>002D0401</v>
      </c>
      <c r="B26" s="14" t="s">
        <v>476</v>
      </c>
      <c r="C26" s="15">
        <v>2</v>
      </c>
      <c r="D26" s="16" t="s">
        <v>466</v>
      </c>
      <c r="E26" s="16">
        <v>4</v>
      </c>
      <c r="F26" s="16">
        <v>1</v>
      </c>
      <c r="G26" s="14" t="s">
        <v>7</v>
      </c>
      <c r="H26" s="26" t="s">
        <v>44</v>
      </c>
      <c r="I26" s="14" t="s">
        <v>18</v>
      </c>
      <c r="J26" s="14" t="s">
        <v>478</v>
      </c>
      <c r="K26" s="17" t="s">
        <v>658</v>
      </c>
      <c r="L26" s="22" t="s">
        <v>467</v>
      </c>
      <c r="M26" s="26" t="s">
        <v>15</v>
      </c>
      <c r="N26" s="24"/>
      <c r="O26" s="133"/>
    </row>
    <row r="27" spans="1:15" s="13" customFormat="1" ht="31.5" customHeight="1" x14ac:dyDescent="0.15">
      <c r="A27" s="25" t="str">
        <f t="shared" si="1"/>
        <v>002D0501</v>
      </c>
      <c r="B27" s="14" t="s">
        <v>476</v>
      </c>
      <c r="C27" s="15">
        <v>2</v>
      </c>
      <c r="D27" s="16" t="s">
        <v>466</v>
      </c>
      <c r="E27" s="16">
        <v>5</v>
      </c>
      <c r="F27" s="16">
        <v>1</v>
      </c>
      <c r="G27" s="14" t="s">
        <v>7</v>
      </c>
      <c r="H27" s="26" t="s">
        <v>8</v>
      </c>
      <c r="I27" s="14" t="s">
        <v>18</v>
      </c>
      <c r="J27" s="14" t="s">
        <v>17</v>
      </c>
      <c r="K27" s="17" t="s">
        <v>468</v>
      </c>
      <c r="L27" s="22" t="s">
        <v>479</v>
      </c>
      <c r="M27" s="26" t="s">
        <v>15</v>
      </c>
      <c r="N27" s="24"/>
      <c r="O27" s="133"/>
    </row>
    <row r="28" spans="1:15" s="13" customFormat="1" ht="31.5" customHeight="1" x14ac:dyDescent="0.15">
      <c r="A28" s="25" t="str">
        <f t="shared" si="1"/>
        <v>002D0601</v>
      </c>
      <c r="B28" s="14" t="s">
        <v>476</v>
      </c>
      <c r="C28" s="15">
        <v>2</v>
      </c>
      <c r="D28" s="16" t="s">
        <v>466</v>
      </c>
      <c r="E28" s="16">
        <v>6</v>
      </c>
      <c r="F28" s="16">
        <v>1</v>
      </c>
      <c r="G28" s="14" t="s">
        <v>7</v>
      </c>
      <c r="H28" s="26" t="s">
        <v>8</v>
      </c>
      <c r="I28" s="14" t="s">
        <v>18</v>
      </c>
      <c r="J28" s="14" t="s">
        <v>17</v>
      </c>
      <c r="K28" s="17" t="s">
        <v>470</v>
      </c>
      <c r="L28" s="22" t="s">
        <v>471</v>
      </c>
      <c r="M28" s="26" t="s">
        <v>15</v>
      </c>
      <c r="N28" s="24"/>
      <c r="O28" s="133"/>
    </row>
    <row r="29" spans="1:15" s="13" customFormat="1" ht="31.5" customHeight="1" x14ac:dyDescent="0.15">
      <c r="A29" s="25" t="str">
        <f t="shared" si="1"/>
        <v>002D0701</v>
      </c>
      <c r="B29" s="14" t="s">
        <v>476</v>
      </c>
      <c r="C29" s="15">
        <v>2</v>
      </c>
      <c r="D29" s="16" t="s">
        <v>466</v>
      </c>
      <c r="E29" s="16">
        <v>7</v>
      </c>
      <c r="F29" s="16">
        <v>1</v>
      </c>
      <c r="G29" s="14" t="s">
        <v>7</v>
      </c>
      <c r="H29" s="26" t="s">
        <v>8</v>
      </c>
      <c r="I29" s="14" t="s">
        <v>18</v>
      </c>
      <c r="J29" s="14" t="s">
        <v>478</v>
      </c>
      <c r="K29" s="17" t="s">
        <v>468</v>
      </c>
      <c r="L29" s="22" t="s">
        <v>479</v>
      </c>
      <c r="M29" s="26" t="s">
        <v>15</v>
      </c>
      <c r="N29" s="24"/>
      <c r="O29" s="133"/>
    </row>
    <row r="30" spans="1:15" s="13" customFormat="1" ht="31.5" customHeight="1" x14ac:dyDescent="0.15">
      <c r="A30" s="25" t="str">
        <f t="shared" si="1"/>
        <v>002D0801</v>
      </c>
      <c r="B30" s="14" t="s">
        <v>476</v>
      </c>
      <c r="C30" s="15">
        <v>2</v>
      </c>
      <c r="D30" s="16" t="s">
        <v>466</v>
      </c>
      <c r="E30" s="16">
        <v>8</v>
      </c>
      <c r="F30" s="16">
        <v>1</v>
      </c>
      <c r="G30" s="14" t="s">
        <v>7</v>
      </c>
      <c r="H30" s="26" t="s">
        <v>8</v>
      </c>
      <c r="I30" s="14" t="s">
        <v>18</v>
      </c>
      <c r="J30" s="14" t="s">
        <v>478</v>
      </c>
      <c r="K30" s="17" t="s">
        <v>470</v>
      </c>
      <c r="L30" s="22" t="s">
        <v>471</v>
      </c>
      <c r="M30" s="26" t="s">
        <v>15</v>
      </c>
      <c r="N30" s="24"/>
      <c r="O30" s="133"/>
    </row>
    <row r="31" spans="1:15" s="13" customFormat="1" ht="31.5" customHeight="1" x14ac:dyDescent="0.15">
      <c r="A31" s="25" t="str">
        <f t="shared" si="1"/>
        <v>002D2001</v>
      </c>
      <c r="B31" s="14" t="s">
        <v>476</v>
      </c>
      <c r="C31" s="15">
        <v>2</v>
      </c>
      <c r="D31" s="16" t="s">
        <v>466</v>
      </c>
      <c r="E31" s="16">
        <v>20</v>
      </c>
      <c r="F31" s="16">
        <v>1</v>
      </c>
      <c r="G31" s="14" t="s">
        <v>27</v>
      </c>
      <c r="H31" s="26" t="s">
        <v>44</v>
      </c>
      <c r="I31" s="14" t="s">
        <v>62</v>
      </c>
      <c r="J31" s="14" t="s">
        <v>17</v>
      </c>
      <c r="K31" s="17" t="s">
        <v>473</v>
      </c>
      <c r="L31" s="22" t="s">
        <v>480</v>
      </c>
      <c r="M31" s="26" t="s">
        <v>45</v>
      </c>
      <c r="N31" s="24"/>
      <c r="O31" s="133"/>
    </row>
    <row r="32" spans="1:15" s="13" customFormat="1" ht="31.5" customHeight="1" x14ac:dyDescent="0.15">
      <c r="A32" s="25" t="str">
        <f t="shared" si="1"/>
        <v>002D2101</v>
      </c>
      <c r="B32" s="14" t="s">
        <v>481</v>
      </c>
      <c r="C32" s="15">
        <v>2</v>
      </c>
      <c r="D32" s="16" t="s">
        <v>456</v>
      </c>
      <c r="E32" s="16">
        <v>21</v>
      </c>
      <c r="F32" s="16">
        <v>1</v>
      </c>
      <c r="G32" s="14" t="s">
        <v>27</v>
      </c>
      <c r="H32" s="26" t="s">
        <v>44</v>
      </c>
      <c r="I32" s="14" t="s">
        <v>62</v>
      </c>
      <c r="J32" s="14" t="s">
        <v>17</v>
      </c>
      <c r="K32" s="17" t="s">
        <v>658</v>
      </c>
      <c r="L32" s="22" t="s">
        <v>458</v>
      </c>
      <c r="M32" s="26" t="s">
        <v>45</v>
      </c>
      <c r="N32" s="24"/>
      <c r="O32" s="133"/>
    </row>
    <row r="33" spans="1:15" s="13" customFormat="1" ht="31.5" customHeight="1" x14ac:dyDescent="0.15">
      <c r="A33" s="25" t="str">
        <f t="shared" si="1"/>
        <v>002D2201</v>
      </c>
      <c r="B33" s="14" t="s">
        <v>481</v>
      </c>
      <c r="C33" s="15">
        <v>2</v>
      </c>
      <c r="D33" s="16" t="s">
        <v>456</v>
      </c>
      <c r="E33" s="16">
        <v>22</v>
      </c>
      <c r="F33" s="16">
        <v>1</v>
      </c>
      <c r="G33" s="14" t="s">
        <v>27</v>
      </c>
      <c r="H33" s="26" t="s">
        <v>8</v>
      </c>
      <c r="I33" s="14" t="s">
        <v>62</v>
      </c>
      <c r="J33" s="14" t="s">
        <v>17</v>
      </c>
      <c r="K33" s="17" t="s">
        <v>459</v>
      </c>
      <c r="L33" s="22" t="s">
        <v>460</v>
      </c>
      <c r="M33" s="26" t="s">
        <v>45</v>
      </c>
      <c r="N33" s="24"/>
      <c r="O33" s="133"/>
    </row>
    <row r="34" spans="1:15" s="13" customFormat="1" ht="31.5" customHeight="1" x14ac:dyDescent="0.15">
      <c r="A34" s="25" t="str">
        <f t="shared" si="1"/>
        <v>002D2301</v>
      </c>
      <c r="B34" s="14" t="s">
        <v>481</v>
      </c>
      <c r="C34" s="15">
        <v>2</v>
      </c>
      <c r="D34" s="16" t="s">
        <v>456</v>
      </c>
      <c r="E34" s="16">
        <v>23</v>
      </c>
      <c r="F34" s="16">
        <v>1</v>
      </c>
      <c r="G34" s="14" t="s">
        <v>27</v>
      </c>
      <c r="H34" s="26" t="s">
        <v>8</v>
      </c>
      <c r="I34" s="14" t="s">
        <v>62</v>
      </c>
      <c r="J34" s="14" t="s">
        <v>17</v>
      </c>
      <c r="K34" s="17" t="s">
        <v>461</v>
      </c>
      <c r="L34" s="22" t="s">
        <v>462</v>
      </c>
      <c r="M34" s="26" t="s">
        <v>45</v>
      </c>
      <c r="N34" s="24"/>
      <c r="O34" s="133"/>
    </row>
    <row r="35" spans="1:15" s="13" customFormat="1" ht="31.5" customHeight="1" x14ac:dyDescent="0.15">
      <c r="A35" s="25" t="str">
        <f t="shared" si="1"/>
        <v>002D3101</v>
      </c>
      <c r="B35" s="14" t="s">
        <v>481</v>
      </c>
      <c r="C35" s="15">
        <v>2</v>
      </c>
      <c r="D35" s="16" t="s">
        <v>456</v>
      </c>
      <c r="E35" s="16">
        <v>31</v>
      </c>
      <c r="F35" s="16">
        <v>1</v>
      </c>
      <c r="G35" s="14" t="s">
        <v>157</v>
      </c>
      <c r="H35" s="26" t="s">
        <v>44</v>
      </c>
      <c r="I35" s="14" t="s">
        <v>176</v>
      </c>
      <c r="J35" s="14"/>
      <c r="K35" s="17" t="s">
        <v>463</v>
      </c>
      <c r="L35" s="22" t="s">
        <v>464</v>
      </c>
      <c r="M35" s="26" t="s">
        <v>118</v>
      </c>
      <c r="N35" s="24"/>
      <c r="O35" s="133"/>
    </row>
    <row r="36" spans="1:15" s="13" customFormat="1" ht="31.5" customHeight="1" x14ac:dyDescent="0.15">
      <c r="A36" s="25" t="str">
        <f t="shared" si="1"/>
        <v>002D3201</v>
      </c>
      <c r="B36" s="14" t="s">
        <v>481</v>
      </c>
      <c r="C36" s="15">
        <v>2</v>
      </c>
      <c r="D36" s="16" t="s">
        <v>456</v>
      </c>
      <c r="E36" s="16">
        <v>32</v>
      </c>
      <c r="F36" s="16">
        <v>1</v>
      </c>
      <c r="G36" s="14" t="s">
        <v>157</v>
      </c>
      <c r="H36" s="26" t="s">
        <v>44</v>
      </c>
      <c r="I36" s="14" t="s">
        <v>176</v>
      </c>
      <c r="J36" s="14"/>
      <c r="K36" s="17" t="s">
        <v>658</v>
      </c>
      <c r="L36" s="22" t="s">
        <v>458</v>
      </c>
      <c r="M36" s="26" t="s">
        <v>118</v>
      </c>
      <c r="N36" s="24"/>
      <c r="O36" s="133"/>
    </row>
    <row r="37" spans="1:15" s="13" customFormat="1" ht="31.5" customHeight="1" x14ac:dyDescent="0.15">
      <c r="A37" s="25" t="str">
        <f t="shared" si="1"/>
        <v>002D3301</v>
      </c>
      <c r="B37" s="14" t="s">
        <v>481</v>
      </c>
      <c r="C37" s="15">
        <v>2</v>
      </c>
      <c r="D37" s="16" t="s">
        <v>456</v>
      </c>
      <c r="E37" s="16">
        <v>33</v>
      </c>
      <c r="F37" s="16">
        <v>1</v>
      </c>
      <c r="G37" s="14" t="s">
        <v>157</v>
      </c>
      <c r="H37" s="26" t="s">
        <v>8</v>
      </c>
      <c r="I37" s="14" t="s">
        <v>176</v>
      </c>
      <c r="J37" s="14"/>
      <c r="K37" s="17" t="s">
        <v>459</v>
      </c>
      <c r="L37" s="22" t="s">
        <v>460</v>
      </c>
      <c r="M37" s="26" t="s">
        <v>118</v>
      </c>
      <c r="N37" s="24"/>
      <c r="O37" s="133"/>
    </row>
    <row r="38" spans="1:15" s="13" customFormat="1" ht="31.5" customHeight="1" x14ac:dyDescent="0.15">
      <c r="A38" s="25" t="str">
        <f t="shared" si="1"/>
        <v>002D3401</v>
      </c>
      <c r="B38" s="14" t="s">
        <v>481</v>
      </c>
      <c r="C38" s="15">
        <v>2</v>
      </c>
      <c r="D38" s="16" t="s">
        <v>456</v>
      </c>
      <c r="E38" s="16">
        <v>34</v>
      </c>
      <c r="F38" s="16">
        <v>1</v>
      </c>
      <c r="G38" s="14" t="s">
        <v>157</v>
      </c>
      <c r="H38" s="26" t="s">
        <v>8</v>
      </c>
      <c r="I38" s="14" t="s">
        <v>176</v>
      </c>
      <c r="J38" s="14"/>
      <c r="K38" s="17" t="s">
        <v>461</v>
      </c>
      <c r="L38" s="22" t="s">
        <v>462</v>
      </c>
      <c r="M38" s="26" t="s">
        <v>118</v>
      </c>
      <c r="N38" s="24"/>
      <c r="O38" s="133"/>
    </row>
    <row r="39" spans="1:15" s="13" customFormat="1" ht="31.5" customHeight="1" x14ac:dyDescent="0.15">
      <c r="A39" s="25" t="str">
        <f t="shared" si="1"/>
        <v>002V0102</v>
      </c>
      <c r="B39" s="14" t="s">
        <v>481</v>
      </c>
      <c r="C39" s="15">
        <v>2</v>
      </c>
      <c r="D39" s="16" t="s">
        <v>482</v>
      </c>
      <c r="E39" s="16">
        <v>1</v>
      </c>
      <c r="F39" s="16">
        <v>2</v>
      </c>
      <c r="G39" s="14" t="s">
        <v>28</v>
      </c>
      <c r="H39" s="26" t="s">
        <v>44</v>
      </c>
      <c r="I39" s="14" t="s">
        <v>49</v>
      </c>
      <c r="J39" s="14" t="s">
        <v>80</v>
      </c>
      <c r="K39" s="17" t="s">
        <v>463</v>
      </c>
      <c r="L39" s="22" t="s">
        <v>458</v>
      </c>
      <c r="M39" s="26" t="s">
        <v>50</v>
      </c>
      <c r="N39" s="24" t="s">
        <v>91</v>
      </c>
      <c r="O39" s="134"/>
    </row>
    <row r="40" spans="1:15" s="13" customFormat="1" ht="31.5" customHeight="1" x14ac:dyDescent="0.15">
      <c r="A40" s="25" t="str">
        <f t="shared" si="1"/>
        <v>002V0202</v>
      </c>
      <c r="B40" s="14" t="s">
        <v>481</v>
      </c>
      <c r="C40" s="15">
        <v>2</v>
      </c>
      <c r="D40" s="16" t="s">
        <v>482</v>
      </c>
      <c r="E40" s="16">
        <v>2</v>
      </c>
      <c r="F40" s="16">
        <v>2</v>
      </c>
      <c r="G40" s="14" t="s">
        <v>28</v>
      </c>
      <c r="H40" s="26" t="s">
        <v>44</v>
      </c>
      <c r="I40" s="14" t="s">
        <v>49</v>
      </c>
      <c r="J40" s="14" t="s">
        <v>80</v>
      </c>
      <c r="K40" s="17" t="s">
        <v>658</v>
      </c>
      <c r="L40" s="22" t="s">
        <v>51</v>
      </c>
      <c r="M40" s="26" t="s">
        <v>50</v>
      </c>
      <c r="N40" s="24"/>
      <c r="O40" s="134"/>
    </row>
    <row r="41" spans="1:15" s="13" customFormat="1" ht="31.5" customHeight="1" x14ac:dyDescent="0.15">
      <c r="A41" s="25" t="str">
        <f t="shared" ref="A41" si="2">TEXT(C41,"０００")&amp;D41&amp;TEXT(E41,"００")&amp;TEXT(F41,"００")</f>
        <v>002V0302</v>
      </c>
      <c r="B41" s="14" t="s">
        <v>481</v>
      </c>
      <c r="C41" s="15">
        <v>2</v>
      </c>
      <c r="D41" s="16" t="s">
        <v>482</v>
      </c>
      <c r="E41" s="16">
        <v>3</v>
      </c>
      <c r="F41" s="16">
        <v>2</v>
      </c>
      <c r="G41" s="14" t="s">
        <v>28</v>
      </c>
      <c r="H41" s="26" t="s">
        <v>8</v>
      </c>
      <c r="I41" s="14" t="s">
        <v>49</v>
      </c>
      <c r="J41" s="14" t="s">
        <v>80</v>
      </c>
      <c r="K41" s="17" t="s">
        <v>483</v>
      </c>
      <c r="L41" s="22" t="s">
        <v>484</v>
      </c>
      <c r="M41" s="26" t="s">
        <v>50</v>
      </c>
      <c r="N41" s="24" t="s">
        <v>91</v>
      </c>
      <c r="O41" s="134"/>
    </row>
    <row r="42" spans="1:15" s="13" customFormat="1" ht="31.5" customHeight="1" x14ac:dyDescent="0.15">
      <c r="A42" s="25" t="str">
        <f t="shared" ref="A42" si="3">TEXT(C42,"０００")&amp;D42&amp;TEXT(E42,"００")&amp;TEXT(F42,"００")</f>
        <v>002D3802</v>
      </c>
      <c r="B42" s="14" t="s">
        <v>481</v>
      </c>
      <c r="C42" s="15">
        <v>2</v>
      </c>
      <c r="D42" s="16" t="s">
        <v>456</v>
      </c>
      <c r="E42" s="16">
        <v>38</v>
      </c>
      <c r="F42" s="16">
        <v>2</v>
      </c>
      <c r="G42" s="14" t="s">
        <v>27</v>
      </c>
      <c r="H42" s="26" t="s">
        <v>44</v>
      </c>
      <c r="I42" s="14" t="s">
        <v>258</v>
      </c>
      <c r="J42" s="14" t="s">
        <v>80</v>
      </c>
      <c r="K42" s="17" t="s">
        <v>485</v>
      </c>
      <c r="L42" s="22" t="s">
        <v>458</v>
      </c>
      <c r="M42" s="26" t="s">
        <v>50</v>
      </c>
      <c r="N42" s="24"/>
      <c r="O42" s="134"/>
    </row>
    <row r="43" spans="1:15" s="13" customFormat="1" ht="31.5" customHeight="1" x14ac:dyDescent="0.15">
      <c r="A43" s="25"/>
      <c r="B43" s="14"/>
      <c r="C43" s="15" t="s">
        <v>233</v>
      </c>
      <c r="D43" s="16"/>
      <c r="E43" s="16"/>
      <c r="F43" s="16"/>
      <c r="G43" s="14"/>
      <c r="H43" s="26"/>
      <c r="I43" s="14"/>
      <c r="J43" s="14"/>
      <c r="K43" s="17"/>
      <c r="L43" s="22"/>
      <c r="M43" s="26"/>
      <c r="N43" s="24"/>
      <c r="O43" s="133"/>
    </row>
    <row r="44" spans="1:15" s="13" customFormat="1" ht="31.5" customHeight="1" x14ac:dyDescent="0.15">
      <c r="A44" s="25" t="str">
        <f t="shared" ref="A44:A59" si="4">TEXT(C44,"０００")&amp;D44&amp;TEXT(E44,"００")&amp;TEXT(F44,"００")</f>
        <v>003D0101</v>
      </c>
      <c r="B44" s="14" t="s">
        <v>21</v>
      </c>
      <c r="C44" s="15">
        <v>3</v>
      </c>
      <c r="D44" s="16" t="s">
        <v>456</v>
      </c>
      <c r="E44" s="16">
        <v>1</v>
      </c>
      <c r="F44" s="16">
        <v>1</v>
      </c>
      <c r="G44" s="14" t="s">
        <v>7</v>
      </c>
      <c r="H44" s="26" t="s">
        <v>44</v>
      </c>
      <c r="I44" s="14" t="s">
        <v>18</v>
      </c>
      <c r="J44" s="14" t="s">
        <v>17</v>
      </c>
      <c r="K44" s="17" t="s">
        <v>463</v>
      </c>
      <c r="L44" s="22" t="s">
        <v>486</v>
      </c>
      <c r="M44" s="26" t="s">
        <v>15</v>
      </c>
      <c r="N44" s="24"/>
      <c r="O44" s="133"/>
    </row>
    <row r="45" spans="1:15" s="13" customFormat="1" ht="31.5" customHeight="1" x14ac:dyDescent="0.15">
      <c r="A45" s="25" t="str">
        <f t="shared" si="4"/>
        <v>003D0201</v>
      </c>
      <c r="B45" s="14" t="s">
        <v>21</v>
      </c>
      <c r="C45" s="15">
        <v>3</v>
      </c>
      <c r="D45" s="16" t="s">
        <v>456</v>
      </c>
      <c r="E45" s="16">
        <v>2</v>
      </c>
      <c r="F45" s="16">
        <v>1</v>
      </c>
      <c r="G45" s="14" t="s">
        <v>7</v>
      </c>
      <c r="H45" s="26" t="s">
        <v>44</v>
      </c>
      <c r="I45" s="14" t="s">
        <v>18</v>
      </c>
      <c r="J45" s="14" t="s">
        <v>17</v>
      </c>
      <c r="K45" s="17" t="s">
        <v>658</v>
      </c>
      <c r="L45" s="22" t="s">
        <v>458</v>
      </c>
      <c r="M45" s="26" t="s">
        <v>15</v>
      </c>
      <c r="N45" s="24"/>
      <c r="O45" s="133"/>
    </row>
    <row r="46" spans="1:15" s="13" customFormat="1" ht="31.5" customHeight="1" x14ac:dyDescent="0.15">
      <c r="A46" s="25" t="str">
        <f t="shared" si="4"/>
        <v>003D0301</v>
      </c>
      <c r="B46" s="14" t="s">
        <v>21</v>
      </c>
      <c r="C46" s="15">
        <v>3</v>
      </c>
      <c r="D46" s="16" t="s">
        <v>456</v>
      </c>
      <c r="E46" s="16">
        <v>3</v>
      </c>
      <c r="F46" s="16">
        <v>1</v>
      </c>
      <c r="G46" s="14" t="s">
        <v>7</v>
      </c>
      <c r="H46" s="26" t="s">
        <v>44</v>
      </c>
      <c r="I46" s="14" t="s">
        <v>18</v>
      </c>
      <c r="J46" s="14" t="s">
        <v>487</v>
      </c>
      <c r="K46" s="17" t="s">
        <v>463</v>
      </c>
      <c r="L46" s="22" t="s">
        <v>486</v>
      </c>
      <c r="M46" s="26" t="s">
        <v>15</v>
      </c>
      <c r="N46" s="24"/>
      <c r="O46" s="133"/>
    </row>
    <row r="47" spans="1:15" s="13" customFormat="1" ht="31.5" customHeight="1" x14ac:dyDescent="0.15">
      <c r="A47" s="25" t="str">
        <f t="shared" si="4"/>
        <v>003D0401</v>
      </c>
      <c r="B47" s="14" t="s">
        <v>21</v>
      </c>
      <c r="C47" s="15">
        <v>3</v>
      </c>
      <c r="D47" s="16" t="s">
        <v>456</v>
      </c>
      <c r="E47" s="16">
        <v>4</v>
      </c>
      <c r="F47" s="16">
        <v>1</v>
      </c>
      <c r="G47" s="14" t="s">
        <v>7</v>
      </c>
      <c r="H47" s="26" t="s">
        <v>44</v>
      </c>
      <c r="I47" s="14" t="s">
        <v>18</v>
      </c>
      <c r="J47" s="14" t="s">
        <v>487</v>
      </c>
      <c r="K47" s="17" t="s">
        <v>658</v>
      </c>
      <c r="L47" s="22" t="s">
        <v>458</v>
      </c>
      <c r="M47" s="26" t="s">
        <v>15</v>
      </c>
      <c r="N47" s="24"/>
      <c r="O47" s="133"/>
    </row>
    <row r="48" spans="1:15" s="13" customFormat="1" ht="31.5" customHeight="1" x14ac:dyDescent="0.15">
      <c r="A48" s="25" t="str">
        <f t="shared" si="4"/>
        <v>003D0501</v>
      </c>
      <c r="B48" s="14" t="s">
        <v>21</v>
      </c>
      <c r="C48" s="15">
        <v>3</v>
      </c>
      <c r="D48" s="16" t="s">
        <v>456</v>
      </c>
      <c r="E48" s="16">
        <v>5</v>
      </c>
      <c r="F48" s="16">
        <v>1</v>
      </c>
      <c r="G48" s="14" t="s">
        <v>7</v>
      </c>
      <c r="H48" s="26" t="s">
        <v>8</v>
      </c>
      <c r="I48" s="14" t="s">
        <v>18</v>
      </c>
      <c r="J48" s="14" t="s">
        <v>17</v>
      </c>
      <c r="K48" s="17" t="s">
        <v>459</v>
      </c>
      <c r="L48" s="22" t="s">
        <v>488</v>
      </c>
      <c r="M48" s="26" t="s">
        <v>15</v>
      </c>
      <c r="N48" s="24"/>
      <c r="O48" s="133"/>
    </row>
    <row r="49" spans="1:15" s="13" customFormat="1" ht="31.5" customHeight="1" x14ac:dyDescent="0.15">
      <c r="A49" s="25" t="str">
        <f t="shared" si="4"/>
        <v>003D0601</v>
      </c>
      <c r="B49" s="14" t="s">
        <v>21</v>
      </c>
      <c r="C49" s="15">
        <v>3</v>
      </c>
      <c r="D49" s="16" t="s">
        <v>456</v>
      </c>
      <c r="E49" s="16">
        <v>6</v>
      </c>
      <c r="F49" s="16">
        <v>1</v>
      </c>
      <c r="G49" s="14" t="s">
        <v>7</v>
      </c>
      <c r="H49" s="26" t="s">
        <v>8</v>
      </c>
      <c r="I49" s="14" t="s">
        <v>18</v>
      </c>
      <c r="J49" s="14" t="s">
        <v>17</v>
      </c>
      <c r="K49" s="17" t="s">
        <v>461</v>
      </c>
      <c r="L49" s="22" t="s">
        <v>462</v>
      </c>
      <c r="M49" s="26" t="s">
        <v>15</v>
      </c>
      <c r="N49" s="24"/>
      <c r="O49" s="133"/>
    </row>
    <row r="50" spans="1:15" s="13" customFormat="1" ht="31.5" customHeight="1" x14ac:dyDescent="0.15">
      <c r="A50" s="25" t="str">
        <f t="shared" si="4"/>
        <v>003D0701</v>
      </c>
      <c r="B50" s="14" t="s">
        <v>21</v>
      </c>
      <c r="C50" s="15">
        <v>3</v>
      </c>
      <c r="D50" s="16" t="s">
        <v>456</v>
      </c>
      <c r="E50" s="16">
        <v>7</v>
      </c>
      <c r="F50" s="16">
        <v>1</v>
      </c>
      <c r="G50" s="14" t="s">
        <v>7</v>
      </c>
      <c r="H50" s="26" t="s">
        <v>8</v>
      </c>
      <c r="I50" s="14" t="s">
        <v>18</v>
      </c>
      <c r="J50" s="14" t="s">
        <v>487</v>
      </c>
      <c r="K50" s="17" t="s">
        <v>459</v>
      </c>
      <c r="L50" s="22" t="s">
        <v>488</v>
      </c>
      <c r="M50" s="26" t="s">
        <v>15</v>
      </c>
      <c r="N50" s="24"/>
      <c r="O50" s="133"/>
    </row>
    <row r="51" spans="1:15" s="13" customFormat="1" ht="31.5" customHeight="1" x14ac:dyDescent="0.15">
      <c r="A51" s="25" t="str">
        <f t="shared" si="4"/>
        <v>003D0801</v>
      </c>
      <c r="B51" s="14" t="s">
        <v>21</v>
      </c>
      <c r="C51" s="15">
        <v>3</v>
      </c>
      <c r="D51" s="16" t="s">
        <v>456</v>
      </c>
      <c r="E51" s="16">
        <v>8</v>
      </c>
      <c r="F51" s="16">
        <v>1</v>
      </c>
      <c r="G51" s="14" t="s">
        <v>7</v>
      </c>
      <c r="H51" s="26" t="s">
        <v>8</v>
      </c>
      <c r="I51" s="14" t="s">
        <v>18</v>
      </c>
      <c r="J51" s="14" t="s">
        <v>487</v>
      </c>
      <c r="K51" s="17" t="s">
        <v>461</v>
      </c>
      <c r="L51" s="22" t="s">
        <v>462</v>
      </c>
      <c r="M51" s="26" t="s">
        <v>15</v>
      </c>
      <c r="N51" s="24"/>
      <c r="O51" s="133"/>
    </row>
    <row r="52" spans="1:15" s="13" customFormat="1" ht="31.5" customHeight="1" x14ac:dyDescent="0.15">
      <c r="A52" s="25" t="str">
        <f t="shared" si="4"/>
        <v>003D2001</v>
      </c>
      <c r="B52" s="14" t="s">
        <v>21</v>
      </c>
      <c r="C52" s="15">
        <v>3</v>
      </c>
      <c r="D52" s="16" t="s">
        <v>456</v>
      </c>
      <c r="E52" s="16">
        <v>20</v>
      </c>
      <c r="F52" s="16">
        <v>1</v>
      </c>
      <c r="G52" s="14" t="s">
        <v>27</v>
      </c>
      <c r="H52" s="26" t="s">
        <v>44</v>
      </c>
      <c r="I52" s="14" t="s">
        <v>62</v>
      </c>
      <c r="J52" s="14" t="s">
        <v>17</v>
      </c>
      <c r="K52" s="17" t="s">
        <v>463</v>
      </c>
      <c r="L52" s="22" t="s">
        <v>489</v>
      </c>
      <c r="M52" s="26" t="s">
        <v>45</v>
      </c>
      <c r="N52" s="24"/>
      <c r="O52" s="133"/>
    </row>
    <row r="53" spans="1:15" s="13" customFormat="1" ht="31.5" customHeight="1" x14ac:dyDescent="0.15">
      <c r="A53" s="25" t="str">
        <f t="shared" si="4"/>
        <v>003D2101</v>
      </c>
      <c r="B53" s="14" t="s">
        <v>21</v>
      </c>
      <c r="C53" s="15">
        <v>3</v>
      </c>
      <c r="D53" s="16" t="s">
        <v>456</v>
      </c>
      <c r="E53" s="16">
        <v>21</v>
      </c>
      <c r="F53" s="16">
        <v>1</v>
      </c>
      <c r="G53" s="14" t="s">
        <v>27</v>
      </c>
      <c r="H53" s="26" t="s">
        <v>44</v>
      </c>
      <c r="I53" s="14" t="s">
        <v>62</v>
      </c>
      <c r="J53" s="14" t="s">
        <v>17</v>
      </c>
      <c r="K53" s="17" t="s">
        <v>658</v>
      </c>
      <c r="L53" s="22" t="s">
        <v>458</v>
      </c>
      <c r="M53" s="26" t="s">
        <v>45</v>
      </c>
      <c r="N53" s="24"/>
      <c r="O53" s="133"/>
    </row>
    <row r="54" spans="1:15" s="13" customFormat="1" ht="31.5" customHeight="1" x14ac:dyDescent="0.15">
      <c r="A54" s="25" t="str">
        <f t="shared" si="4"/>
        <v>003D2201</v>
      </c>
      <c r="B54" s="14" t="s">
        <v>21</v>
      </c>
      <c r="C54" s="15">
        <v>3</v>
      </c>
      <c r="D54" s="16" t="s">
        <v>456</v>
      </c>
      <c r="E54" s="16">
        <v>22</v>
      </c>
      <c r="F54" s="16">
        <v>1</v>
      </c>
      <c r="G54" s="14" t="s">
        <v>27</v>
      </c>
      <c r="H54" s="26" t="s">
        <v>8</v>
      </c>
      <c r="I54" s="14" t="s">
        <v>62</v>
      </c>
      <c r="J54" s="14" t="s">
        <v>17</v>
      </c>
      <c r="K54" s="17" t="s">
        <v>459</v>
      </c>
      <c r="L54" s="22" t="s">
        <v>460</v>
      </c>
      <c r="M54" s="26" t="s">
        <v>45</v>
      </c>
      <c r="N54" s="24"/>
      <c r="O54" s="133"/>
    </row>
    <row r="55" spans="1:15" s="13" customFormat="1" ht="31.5" customHeight="1" x14ac:dyDescent="0.15">
      <c r="A55" s="25" t="str">
        <f t="shared" si="4"/>
        <v>003D2301</v>
      </c>
      <c r="B55" s="14" t="s">
        <v>21</v>
      </c>
      <c r="C55" s="15">
        <v>3</v>
      </c>
      <c r="D55" s="16" t="s">
        <v>456</v>
      </c>
      <c r="E55" s="16">
        <v>23</v>
      </c>
      <c r="F55" s="16">
        <v>1</v>
      </c>
      <c r="G55" s="14" t="s">
        <v>27</v>
      </c>
      <c r="H55" s="26" t="s">
        <v>8</v>
      </c>
      <c r="I55" s="14" t="s">
        <v>62</v>
      </c>
      <c r="J55" s="14" t="s">
        <v>17</v>
      </c>
      <c r="K55" s="17" t="s">
        <v>461</v>
      </c>
      <c r="L55" s="22" t="s">
        <v>462</v>
      </c>
      <c r="M55" s="26" t="s">
        <v>45</v>
      </c>
      <c r="N55" s="24"/>
      <c r="O55" s="133"/>
    </row>
    <row r="56" spans="1:15" s="13" customFormat="1" ht="31.5" customHeight="1" x14ac:dyDescent="0.15">
      <c r="A56" s="25" t="str">
        <f t="shared" si="4"/>
        <v>003D3101</v>
      </c>
      <c r="B56" s="14" t="s">
        <v>21</v>
      </c>
      <c r="C56" s="15">
        <v>3</v>
      </c>
      <c r="D56" s="16" t="s">
        <v>456</v>
      </c>
      <c r="E56" s="16">
        <v>31</v>
      </c>
      <c r="F56" s="16">
        <v>1</v>
      </c>
      <c r="G56" s="14" t="s">
        <v>157</v>
      </c>
      <c r="H56" s="26" t="s">
        <v>44</v>
      </c>
      <c r="I56" s="14" t="s">
        <v>176</v>
      </c>
      <c r="J56" s="14"/>
      <c r="K56" s="17" t="s">
        <v>463</v>
      </c>
      <c r="L56" s="22" t="s">
        <v>464</v>
      </c>
      <c r="M56" s="26" t="s">
        <v>118</v>
      </c>
      <c r="N56" s="24"/>
      <c r="O56" s="133"/>
    </row>
    <row r="57" spans="1:15" s="13" customFormat="1" ht="31.5" customHeight="1" x14ac:dyDescent="0.15">
      <c r="A57" s="25" t="str">
        <f t="shared" si="4"/>
        <v>003D3201</v>
      </c>
      <c r="B57" s="14" t="s">
        <v>21</v>
      </c>
      <c r="C57" s="15">
        <v>3</v>
      </c>
      <c r="D57" s="16" t="s">
        <v>456</v>
      </c>
      <c r="E57" s="16">
        <v>32</v>
      </c>
      <c r="F57" s="16">
        <v>1</v>
      </c>
      <c r="G57" s="14" t="s">
        <v>157</v>
      </c>
      <c r="H57" s="26" t="s">
        <v>44</v>
      </c>
      <c r="I57" s="14" t="s">
        <v>176</v>
      </c>
      <c r="J57" s="14"/>
      <c r="K57" s="17" t="s">
        <v>658</v>
      </c>
      <c r="L57" s="22" t="s">
        <v>458</v>
      </c>
      <c r="M57" s="26" t="s">
        <v>118</v>
      </c>
      <c r="N57" s="24"/>
      <c r="O57" s="133"/>
    </row>
    <row r="58" spans="1:15" s="13" customFormat="1" ht="31.5" customHeight="1" x14ac:dyDescent="0.15">
      <c r="A58" s="25" t="str">
        <f t="shared" si="4"/>
        <v>003D3301</v>
      </c>
      <c r="B58" s="14" t="s">
        <v>21</v>
      </c>
      <c r="C58" s="15">
        <v>3</v>
      </c>
      <c r="D58" s="16" t="s">
        <v>456</v>
      </c>
      <c r="E58" s="16">
        <v>33</v>
      </c>
      <c r="F58" s="16">
        <v>1</v>
      </c>
      <c r="G58" s="14" t="s">
        <v>157</v>
      </c>
      <c r="H58" s="26" t="s">
        <v>8</v>
      </c>
      <c r="I58" s="14" t="s">
        <v>176</v>
      </c>
      <c r="J58" s="14"/>
      <c r="K58" s="17" t="s">
        <v>459</v>
      </c>
      <c r="L58" s="22" t="s">
        <v>460</v>
      </c>
      <c r="M58" s="26" t="s">
        <v>118</v>
      </c>
      <c r="N58" s="24"/>
      <c r="O58" s="133"/>
    </row>
    <row r="59" spans="1:15" s="13" customFormat="1" ht="31.5" customHeight="1" x14ac:dyDescent="0.15">
      <c r="A59" s="25" t="str">
        <f t="shared" si="4"/>
        <v>003D3401</v>
      </c>
      <c r="B59" s="14" t="s">
        <v>21</v>
      </c>
      <c r="C59" s="15">
        <v>3</v>
      </c>
      <c r="D59" s="16" t="s">
        <v>456</v>
      </c>
      <c r="E59" s="16">
        <v>34</v>
      </c>
      <c r="F59" s="16">
        <v>1</v>
      </c>
      <c r="G59" s="14" t="s">
        <v>157</v>
      </c>
      <c r="H59" s="26" t="s">
        <v>8</v>
      </c>
      <c r="I59" s="14" t="s">
        <v>176</v>
      </c>
      <c r="J59" s="14"/>
      <c r="K59" s="17" t="s">
        <v>461</v>
      </c>
      <c r="L59" s="22" t="s">
        <v>462</v>
      </c>
      <c r="M59" s="26" t="s">
        <v>118</v>
      </c>
      <c r="N59" s="24"/>
      <c r="O59" s="133"/>
    </row>
    <row r="60" spans="1:15" s="13" customFormat="1" ht="31.5" customHeight="1" x14ac:dyDescent="0.15">
      <c r="A60" s="25"/>
      <c r="B60" s="14"/>
      <c r="C60" s="15" t="s">
        <v>233</v>
      </c>
      <c r="D60" s="16"/>
      <c r="E60" s="16"/>
      <c r="F60" s="16"/>
      <c r="G60" s="14"/>
      <c r="H60" s="26"/>
      <c r="I60" s="14"/>
      <c r="J60" s="14"/>
      <c r="K60" s="17"/>
      <c r="L60" s="22"/>
      <c r="M60" s="26"/>
      <c r="N60" s="24"/>
      <c r="O60" s="133"/>
    </row>
    <row r="61" spans="1:15" s="13" customFormat="1" ht="31.5" customHeight="1" x14ac:dyDescent="0.15">
      <c r="A61" s="25" t="str">
        <f>TEXT(C61,"０００")&amp;D61&amp;TEXT(E61,"００")&amp;TEXT(F61,"００")</f>
        <v>004D2201</v>
      </c>
      <c r="B61" s="14" t="s">
        <v>22</v>
      </c>
      <c r="C61" s="15">
        <v>4</v>
      </c>
      <c r="D61" s="16" t="s">
        <v>456</v>
      </c>
      <c r="E61" s="16">
        <v>22</v>
      </c>
      <c r="F61" s="16">
        <v>1</v>
      </c>
      <c r="G61" s="14" t="s">
        <v>27</v>
      </c>
      <c r="H61" s="22" t="s">
        <v>19</v>
      </c>
      <c r="I61" s="14" t="s">
        <v>428</v>
      </c>
      <c r="J61" s="14" t="s">
        <v>17</v>
      </c>
      <c r="K61" s="17" t="s">
        <v>459</v>
      </c>
      <c r="L61" s="22" t="s">
        <v>490</v>
      </c>
      <c r="M61" s="26" t="s">
        <v>45</v>
      </c>
      <c r="N61" s="24"/>
      <c r="O61" s="133"/>
    </row>
    <row r="62" spans="1:15" s="13" customFormat="1" ht="31.5" customHeight="1" x14ac:dyDescent="0.15">
      <c r="A62" s="25" t="str">
        <f>TEXT(C62,"０００")&amp;D62&amp;TEXT(E62,"００")&amp;TEXT(F62,"００")</f>
        <v>004D2401</v>
      </c>
      <c r="B62" s="14" t="s">
        <v>22</v>
      </c>
      <c r="C62" s="15">
        <v>4</v>
      </c>
      <c r="D62" s="16" t="s">
        <v>456</v>
      </c>
      <c r="E62" s="16">
        <v>24</v>
      </c>
      <c r="F62" s="16">
        <v>1</v>
      </c>
      <c r="G62" s="14" t="s">
        <v>27</v>
      </c>
      <c r="H62" s="22" t="s">
        <v>20</v>
      </c>
      <c r="I62" s="14" t="s">
        <v>428</v>
      </c>
      <c r="J62" s="14" t="s">
        <v>17</v>
      </c>
      <c r="K62" s="19" t="s">
        <v>491</v>
      </c>
      <c r="L62" s="24" t="s">
        <v>490</v>
      </c>
      <c r="M62" s="26" t="s">
        <v>45</v>
      </c>
      <c r="N62" s="24"/>
      <c r="O62" s="133"/>
    </row>
    <row r="63" spans="1:15" s="13" customFormat="1" ht="31.5" customHeight="1" x14ac:dyDescent="0.15">
      <c r="A63" s="25" t="str">
        <f>TEXT(C63,"０００")&amp;D63&amp;TEXT(E63,"００")&amp;TEXT(F63,"００")</f>
        <v>004D3901</v>
      </c>
      <c r="B63" s="14" t="s">
        <v>22</v>
      </c>
      <c r="C63" s="15">
        <v>4</v>
      </c>
      <c r="D63" s="16" t="s">
        <v>436</v>
      </c>
      <c r="E63" s="16">
        <v>39</v>
      </c>
      <c r="F63" s="16">
        <v>1</v>
      </c>
      <c r="G63" s="14" t="s">
        <v>27</v>
      </c>
      <c r="H63" s="26" t="s">
        <v>427</v>
      </c>
      <c r="I63" s="14" t="s">
        <v>432</v>
      </c>
      <c r="J63" s="14" t="s">
        <v>17</v>
      </c>
      <c r="K63" s="17" t="s">
        <v>433</v>
      </c>
      <c r="L63" s="22" t="s">
        <v>425</v>
      </c>
      <c r="M63" s="26" t="s">
        <v>45</v>
      </c>
      <c r="N63" s="24" t="s">
        <v>434</v>
      </c>
      <c r="O63" s="134"/>
    </row>
    <row r="64" spans="1:15" s="13" customFormat="1" ht="31.5" customHeight="1" x14ac:dyDescent="0.15">
      <c r="A64" s="25"/>
      <c r="B64" s="14"/>
      <c r="C64" s="15" t="s">
        <v>233</v>
      </c>
      <c r="D64" s="16"/>
      <c r="E64" s="16"/>
      <c r="F64" s="16"/>
      <c r="G64" s="14"/>
      <c r="H64" s="26"/>
      <c r="I64" s="14"/>
      <c r="J64" s="14"/>
      <c r="K64" s="17"/>
      <c r="L64" s="22"/>
      <c r="M64" s="26"/>
      <c r="N64" s="24"/>
      <c r="O64" s="133"/>
    </row>
    <row r="65" spans="1:15" s="13" customFormat="1" ht="31.5" customHeight="1" x14ac:dyDescent="0.15">
      <c r="A65" s="25" t="str">
        <f>TEXT(C65,"０００")&amp;D65&amp;TEXT(E65,"００")&amp;TEXT(F65,"００")</f>
        <v>005D2001</v>
      </c>
      <c r="B65" s="14" t="s">
        <v>23</v>
      </c>
      <c r="C65" s="15">
        <v>5</v>
      </c>
      <c r="D65" s="16" t="s">
        <v>456</v>
      </c>
      <c r="E65" s="16">
        <v>20</v>
      </c>
      <c r="F65" s="16">
        <v>1</v>
      </c>
      <c r="G65" s="14" t="s">
        <v>27</v>
      </c>
      <c r="H65" s="22" t="s">
        <v>53</v>
      </c>
      <c r="I65" s="14" t="s">
        <v>428</v>
      </c>
      <c r="J65" s="14" t="s">
        <v>17</v>
      </c>
      <c r="K65" s="17" t="s">
        <v>463</v>
      </c>
      <c r="L65" s="22" t="s">
        <v>719</v>
      </c>
      <c r="M65" s="26" t="s">
        <v>45</v>
      </c>
      <c r="N65" s="24"/>
      <c r="O65" s="133"/>
    </row>
    <row r="66" spans="1:15" s="13" customFormat="1" ht="31.5" customHeight="1" x14ac:dyDescent="0.15">
      <c r="A66" s="25" t="str">
        <f>TEXT(C66,"０００")&amp;D66&amp;TEXT(E66,"００")&amp;TEXT(F66,"００")</f>
        <v>005D2102</v>
      </c>
      <c r="B66" s="14" t="s">
        <v>23</v>
      </c>
      <c r="C66" s="15">
        <v>5</v>
      </c>
      <c r="D66" s="16" t="s">
        <v>14</v>
      </c>
      <c r="E66" s="16">
        <v>21</v>
      </c>
      <c r="F66" s="16">
        <v>2</v>
      </c>
      <c r="G66" s="14" t="s">
        <v>27</v>
      </c>
      <c r="H66" s="26" t="s">
        <v>44</v>
      </c>
      <c r="I66" s="14" t="s">
        <v>62</v>
      </c>
      <c r="J66" s="14" t="s">
        <v>17</v>
      </c>
      <c r="K66" s="17" t="s">
        <v>457</v>
      </c>
      <c r="L66" s="22" t="s">
        <v>720</v>
      </c>
      <c r="M66" s="26" t="s">
        <v>45</v>
      </c>
      <c r="N66" s="24"/>
      <c r="O66" s="134"/>
    </row>
    <row r="67" spans="1:15" s="13" customFormat="1" ht="31.5" customHeight="1" x14ac:dyDescent="0.15">
      <c r="A67" s="25" t="str">
        <f t="shared" ref="A67" si="5">TEXT(C67,"０００")&amp;D67&amp;TEXT(E67,"００")&amp;TEXT(F67,"００")</f>
        <v>005D2202</v>
      </c>
      <c r="B67" s="14" t="s">
        <v>23</v>
      </c>
      <c r="C67" s="15">
        <v>5</v>
      </c>
      <c r="D67" s="16" t="s">
        <v>14</v>
      </c>
      <c r="E67" s="16">
        <v>22</v>
      </c>
      <c r="F67" s="16">
        <v>2</v>
      </c>
      <c r="G67" s="14" t="s">
        <v>27</v>
      </c>
      <c r="H67" s="26" t="s">
        <v>8</v>
      </c>
      <c r="I67" s="14" t="s">
        <v>62</v>
      </c>
      <c r="J67" s="14" t="s">
        <v>17</v>
      </c>
      <c r="K67" s="17" t="s">
        <v>42</v>
      </c>
      <c r="L67" s="22" t="s">
        <v>268</v>
      </c>
      <c r="M67" s="26" t="s">
        <v>45</v>
      </c>
      <c r="N67" s="24"/>
      <c r="O67" s="133"/>
    </row>
    <row r="68" spans="1:15" s="13" customFormat="1" ht="31.5" customHeight="1" x14ac:dyDescent="0.15">
      <c r="A68" s="25" t="str">
        <f t="shared" ref="A68" si="6">TEXT(C68,"０００")&amp;D68&amp;TEXT(E68,"００")&amp;TEXT(F68,"００")</f>
        <v>005D2402</v>
      </c>
      <c r="B68" s="14" t="s">
        <v>23</v>
      </c>
      <c r="C68" s="15">
        <v>5</v>
      </c>
      <c r="D68" s="16" t="s">
        <v>14</v>
      </c>
      <c r="E68" s="16">
        <v>24</v>
      </c>
      <c r="F68" s="16">
        <v>2</v>
      </c>
      <c r="G68" s="14" t="s">
        <v>27</v>
      </c>
      <c r="H68" s="26" t="s">
        <v>20</v>
      </c>
      <c r="I68" s="14" t="s">
        <v>428</v>
      </c>
      <c r="J68" s="14" t="s">
        <v>17</v>
      </c>
      <c r="K68" s="17" t="s">
        <v>423</v>
      </c>
      <c r="L68" s="22" t="s">
        <v>425</v>
      </c>
      <c r="M68" s="26" t="s">
        <v>45</v>
      </c>
      <c r="N68" s="24"/>
      <c r="O68" s="134"/>
    </row>
    <row r="69" spans="1:15" s="13" customFormat="1" ht="31.5" customHeight="1" x14ac:dyDescent="0.15">
      <c r="A69" s="25" t="str">
        <f>TEXT(C69,"０００")&amp;D69&amp;TEXT(E69,"００")&amp;TEXT(F69,"００")</f>
        <v>005D3902</v>
      </c>
      <c r="B69" s="14" t="s">
        <v>23</v>
      </c>
      <c r="C69" s="15">
        <v>5</v>
      </c>
      <c r="D69" s="16" t="s">
        <v>436</v>
      </c>
      <c r="E69" s="16">
        <v>39</v>
      </c>
      <c r="F69" s="16">
        <v>2</v>
      </c>
      <c r="G69" s="14" t="s">
        <v>27</v>
      </c>
      <c r="H69" s="26" t="s">
        <v>427</v>
      </c>
      <c r="I69" s="14" t="s">
        <v>432</v>
      </c>
      <c r="J69" s="14" t="s">
        <v>17</v>
      </c>
      <c r="K69" s="17" t="s">
        <v>433</v>
      </c>
      <c r="L69" s="22" t="s">
        <v>425</v>
      </c>
      <c r="M69" s="26" t="s">
        <v>45</v>
      </c>
      <c r="N69" s="24" t="s">
        <v>434</v>
      </c>
      <c r="O69" s="134"/>
    </row>
    <row r="70" spans="1:15" s="13" customFormat="1" ht="31.5" customHeight="1" x14ac:dyDescent="0.15">
      <c r="A70" s="25"/>
      <c r="B70" s="14"/>
      <c r="C70" s="15"/>
      <c r="D70" s="16"/>
      <c r="E70" s="16"/>
      <c r="F70" s="16"/>
      <c r="G70" s="14"/>
      <c r="H70" s="26"/>
      <c r="I70" s="14"/>
      <c r="J70" s="14"/>
      <c r="K70" s="17"/>
      <c r="L70" s="22"/>
      <c r="M70" s="26"/>
      <c r="N70" s="24"/>
      <c r="O70" s="134"/>
    </row>
    <row r="71" spans="1:15" s="13" customFormat="1" ht="31.5" customHeight="1" x14ac:dyDescent="0.15">
      <c r="A71" s="25" t="str">
        <f>TEXT(C71,"０００")&amp;D71&amp;TEXT(E71,"００")&amp;TEXT(F71,"００")</f>
        <v>006D2201</v>
      </c>
      <c r="B71" s="14" t="s">
        <v>24</v>
      </c>
      <c r="C71" s="15">
        <v>6</v>
      </c>
      <c r="D71" s="16" t="s">
        <v>456</v>
      </c>
      <c r="E71" s="16">
        <v>22</v>
      </c>
      <c r="F71" s="16">
        <v>1</v>
      </c>
      <c r="G71" s="14" t="s">
        <v>27</v>
      </c>
      <c r="H71" s="26" t="s">
        <v>8</v>
      </c>
      <c r="I71" s="14" t="s">
        <v>62</v>
      </c>
      <c r="J71" s="14" t="s">
        <v>17</v>
      </c>
      <c r="K71" s="17" t="s">
        <v>459</v>
      </c>
      <c r="L71" s="22" t="s">
        <v>460</v>
      </c>
      <c r="M71" s="26" t="s">
        <v>45</v>
      </c>
      <c r="N71" s="24"/>
      <c r="O71" s="133"/>
    </row>
    <row r="72" spans="1:15" s="13" customFormat="1" ht="31.5" customHeight="1" x14ac:dyDescent="0.15">
      <c r="A72" s="25" t="str">
        <f>TEXT(C72,"０００")&amp;D72&amp;TEXT(E72,"００")&amp;TEXT(F72,"００")</f>
        <v>006D2301</v>
      </c>
      <c r="B72" s="14" t="s">
        <v>24</v>
      </c>
      <c r="C72" s="15">
        <v>6</v>
      </c>
      <c r="D72" s="16" t="s">
        <v>456</v>
      </c>
      <c r="E72" s="16">
        <v>23</v>
      </c>
      <c r="F72" s="16">
        <v>1</v>
      </c>
      <c r="G72" s="14" t="s">
        <v>27</v>
      </c>
      <c r="H72" s="26" t="s">
        <v>8</v>
      </c>
      <c r="I72" s="14" t="s">
        <v>62</v>
      </c>
      <c r="J72" s="14" t="s">
        <v>17</v>
      </c>
      <c r="K72" s="17" t="s">
        <v>461</v>
      </c>
      <c r="L72" s="22" t="s">
        <v>462</v>
      </c>
      <c r="M72" s="26" t="s">
        <v>45</v>
      </c>
      <c r="N72" s="24"/>
      <c r="O72" s="133"/>
    </row>
    <row r="73" spans="1:15" s="13" customFormat="1" ht="31.5" customHeight="1" x14ac:dyDescent="0.15">
      <c r="A73" s="25"/>
      <c r="B73" s="14"/>
      <c r="C73" s="15" t="s">
        <v>233</v>
      </c>
      <c r="D73" s="16"/>
      <c r="E73" s="16"/>
      <c r="F73" s="16"/>
      <c r="G73" s="14"/>
      <c r="H73" s="26"/>
      <c r="I73" s="14"/>
      <c r="J73" s="14"/>
      <c r="K73" s="17"/>
      <c r="L73" s="22"/>
      <c r="M73" s="26"/>
      <c r="N73" s="24"/>
      <c r="O73" s="133"/>
    </row>
    <row r="74" spans="1:15" s="13" customFormat="1" ht="31.5" customHeight="1" x14ac:dyDescent="0.15">
      <c r="A74" s="25" t="str">
        <f t="shared" ref="A74:A82" si="7">TEXT(C74,"０００")&amp;D74&amp;TEXT(E74,"００")&amp;TEXT(F74,"００")</f>
        <v>007D2001</v>
      </c>
      <c r="B74" s="14" t="s">
        <v>838</v>
      </c>
      <c r="C74" s="15">
        <v>7</v>
      </c>
      <c r="D74" s="16" t="s">
        <v>456</v>
      </c>
      <c r="E74" s="16">
        <v>20</v>
      </c>
      <c r="F74" s="16">
        <v>1</v>
      </c>
      <c r="G74" s="14" t="s">
        <v>27</v>
      </c>
      <c r="H74" s="26" t="s">
        <v>44</v>
      </c>
      <c r="I74" s="14" t="s">
        <v>62</v>
      </c>
      <c r="J74" s="14" t="s">
        <v>17</v>
      </c>
      <c r="K74" s="17" t="s">
        <v>463</v>
      </c>
      <c r="L74" s="22" t="s">
        <v>464</v>
      </c>
      <c r="M74" s="26" t="s">
        <v>45</v>
      </c>
      <c r="N74" s="24"/>
      <c r="O74" s="133"/>
    </row>
    <row r="75" spans="1:15" s="13" customFormat="1" ht="31.5" customHeight="1" x14ac:dyDescent="0.15">
      <c r="A75" s="25" t="str">
        <f t="shared" si="7"/>
        <v>007D2201</v>
      </c>
      <c r="B75" s="14" t="s">
        <v>838</v>
      </c>
      <c r="C75" s="15">
        <v>7</v>
      </c>
      <c r="D75" s="16" t="s">
        <v>456</v>
      </c>
      <c r="E75" s="16">
        <v>22</v>
      </c>
      <c r="F75" s="16">
        <v>1</v>
      </c>
      <c r="G75" s="14" t="s">
        <v>27</v>
      </c>
      <c r="H75" s="26" t="s">
        <v>8</v>
      </c>
      <c r="I75" s="14" t="s">
        <v>62</v>
      </c>
      <c r="J75" s="14" t="s">
        <v>17</v>
      </c>
      <c r="K75" s="17" t="s">
        <v>459</v>
      </c>
      <c r="L75" s="22" t="s">
        <v>460</v>
      </c>
      <c r="M75" s="26" t="s">
        <v>45</v>
      </c>
      <c r="N75" s="24" t="s">
        <v>89</v>
      </c>
      <c r="O75" s="133"/>
    </row>
    <row r="76" spans="1:15" s="13" customFormat="1" ht="31.5" customHeight="1" x14ac:dyDescent="0.15">
      <c r="A76" s="25" t="str">
        <f>TEXT(C76,"０００")&amp;D76&amp;TEXT(E76,"００")&amp;TEXT(F76,"００")</f>
        <v>007D2102</v>
      </c>
      <c r="B76" s="14" t="s">
        <v>838</v>
      </c>
      <c r="C76" s="15">
        <v>7</v>
      </c>
      <c r="D76" s="16" t="s">
        <v>456</v>
      </c>
      <c r="E76" s="16">
        <v>21</v>
      </c>
      <c r="F76" s="16">
        <v>2</v>
      </c>
      <c r="G76" s="14" t="s">
        <v>27</v>
      </c>
      <c r="H76" s="26" t="s">
        <v>44</v>
      </c>
      <c r="I76" s="14" t="s">
        <v>62</v>
      </c>
      <c r="J76" s="14" t="s">
        <v>17</v>
      </c>
      <c r="K76" s="17" t="s">
        <v>457</v>
      </c>
      <c r="L76" s="22" t="s">
        <v>458</v>
      </c>
      <c r="M76" s="26" t="s">
        <v>45</v>
      </c>
      <c r="N76" s="24"/>
      <c r="O76" s="134"/>
    </row>
    <row r="77" spans="1:15" s="13" customFormat="1" ht="31.5" customHeight="1" x14ac:dyDescent="0.15">
      <c r="A77" s="25" t="str">
        <f>TEXT(C77,"０００")&amp;D77&amp;TEXT(E77,"００")&amp;TEXT(F77,"００")</f>
        <v>007D2104</v>
      </c>
      <c r="B77" s="14" t="s">
        <v>837</v>
      </c>
      <c r="C77" s="15">
        <v>7</v>
      </c>
      <c r="D77" s="16" t="s">
        <v>436</v>
      </c>
      <c r="E77" s="16">
        <v>21</v>
      </c>
      <c r="F77" s="16">
        <v>4</v>
      </c>
      <c r="G77" s="14" t="s">
        <v>27</v>
      </c>
      <c r="H77" s="26" t="s">
        <v>44</v>
      </c>
      <c r="I77" s="14" t="s">
        <v>62</v>
      </c>
      <c r="J77" s="14" t="s">
        <v>17</v>
      </c>
      <c r="K77" s="17" t="s">
        <v>839</v>
      </c>
      <c r="L77" s="22" t="s">
        <v>841</v>
      </c>
      <c r="M77" s="26" t="s">
        <v>45</v>
      </c>
      <c r="N77" s="24"/>
      <c r="O77" s="134"/>
    </row>
    <row r="78" spans="1:15" s="13" customFormat="1" ht="31.5" customHeight="1" x14ac:dyDescent="0.15">
      <c r="A78" s="25" t="str">
        <f t="shared" ref="A78" si="8">TEXT(C78,"０００")&amp;D78&amp;TEXT(E78,"００")&amp;TEXT(F78,"００")</f>
        <v>007D2403</v>
      </c>
      <c r="B78" s="14" t="s">
        <v>838</v>
      </c>
      <c r="C78" s="15">
        <v>7</v>
      </c>
      <c r="D78" s="16" t="s">
        <v>456</v>
      </c>
      <c r="E78" s="16">
        <v>24</v>
      </c>
      <c r="F78" s="16">
        <v>3</v>
      </c>
      <c r="G78" s="14" t="s">
        <v>27</v>
      </c>
      <c r="H78" s="26" t="s">
        <v>20</v>
      </c>
      <c r="I78" s="14" t="s">
        <v>428</v>
      </c>
      <c r="J78" s="14" t="s">
        <v>17</v>
      </c>
      <c r="K78" s="17" t="s">
        <v>423</v>
      </c>
      <c r="L78" s="22" t="s">
        <v>425</v>
      </c>
      <c r="M78" s="26" t="s">
        <v>45</v>
      </c>
      <c r="N78" s="24"/>
      <c r="O78" s="134"/>
    </row>
    <row r="79" spans="1:15" s="13" customFormat="1" ht="31.5" customHeight="1" x14ac:dyDescent="0.15">
      <c r="A79" s="25" t="str">
        <f t="shared" si="7"/>
        <v>007D3102</v>
      </c>
      <c r="B79" s="14" t="s">
        <v>838</v>
      </c>
      <c r="C79" s="15">
        <v>7</v>
      </c>
      <c r="D79" s="16" t="s">
        <v>456</v>
      </c>
      <c r="E79" s="16">
        <v>31</v>
      </c>
      <c r="F79" s="16">
        <v>2</v>
      </c>
      <c r="G79" s="14" t="s">
        <v>157</v>
      </c>
      <c r="H79" s="26" t="s">
        <v>44</v>
      </c>
      <c r="I79" s="14" t="s">
        <v>176</v>
      </c>
      <c r="J79" s="14"/>
      <c r="K79" s="17" t="s">
        <v>463</v>
      </c>
      <c r="L79" s="22" t="s">
        <v>464</v>
      </c>
      <c r="M79" s="26" t="s">
        <v>118</v>
      </c>
      <c r="N79" s="24"/>
      <c r="O79" s="134"/>
    </row>
    <row r="80" spans="1:15" s="13" customFormat="1" ht="31.5" customHeight="1" x14ac:dyDescent="0.15">
      <c r="A80" s="25" t="str">
        <f t="shared" si="7"/>
        <v>007D3202</v>
      </c>
      <c r="B80" s="14" t="s">
        <v>838</v>
      </c>
      <c r="C80" s="15">
        <v>7</v>
      </c>
      <c r="D80" s="16" t="s">
        <v>456</v>
      </c>
      <c r="E80" s="16">
        <v>32</v>
      </c>
      <c r="F80" s="16">
        <v>2</v>
      </c>
      <c r="G80" s="14" t="s">
        <v>157</v>
      </c>
      <c r="H80" s="26" t="s">
        <v>44</v>
      </c>
      <c r="I80" s="14" t="s">
        <v>176</v>
      </c>
      <c r="J80" s="14"/>
      <c r="K80" s="17" t="s">
        <v>457</v>
      </c>
      <c r="L80" s="22" t="s">
        <v>458</v>
      </c>
      <c r="M80" s="26" t="s">
        <v>118</v>
      </c>
      <c r="N80" s="24"/>
      <c r="O80" s="134"/>
    </row>
    <row r="81" spans="1:16" s="13" customFormat="1" ht="31.5" customHeight="1" x14ac:dyDescent="0.15">
      <c r="A81" s="25" t="str">
        <f t="shared" ref="A81" si="9">TEXT(C81,"０００")&amp;D81&amp;TEXT(E81,"００")&amp;TEXT(F81,"００")</f>
        <v>007D3204</v>
      </c>
      <c r="B81" s="14" t="s">
        <v>838</v>
      </c>
      <c r="C81" s="15">
        <v>7</v>
      </c>
      <c r="D81" s="16" t="s">
        <v>456</v>
      </c>
      <c r="E81" s="16">
        <v>32</v>
      </c>
      <c r="F81" s="16">
        <v>4</v>
      </c>
      <c r="G81" s="14" t="s">
        <v>157</v>
      </c>
      <c r="H81" s="26" t="s">
        <v>44</v>
      </c>
      <c r="I81" s="14" t="s">
        <v>176</v>
      </c>
      <c r="J81" s="14"/>
      <c r="K81" s="17" t="s">
        <v>840</v>
      </c>
      <c r="L81" s="22" t="s">
        <v>841</v>
      </c>
      <c r="M81" s="26" t="s">
        <v>118</v>
      </c>
      <c r="N81" s="24"/>
      <c r="O81" s="134"/>
    </row>
    <row r="82" spans="1:16" s="13" customFormat="1" ht="31.5" customHeight="1" x14ac:dyDescent="0.15">
      <c r="A82" s="25" t="str">
        <f t="shared" si="7"/>
        <v>007D3903</v>
      </c>
      <c r="B82" s="14" t="s">
        <v>838</v>
      </c>
      <c r="C82" s="15">
        <v>7</v>
      </c>
      <c r="D82" s="16" t="s">
        <v>456</v>
      </c>
      <c r="E82" s="16">
        <v>39</v>
      </c>
      <c r="F82" s="16">
        <v>3</v>
      </c>
      <c r="G82" s="14" t="s">
        <v>27</v>
      </c>
      <c r="H82" s="26" t="s">
        <v>427</v>
      </c>
      <c r="I82" s="14" t="s">
        <v>432</v>
      </c>
      <c r="J82" s="14" t="s">
        <v>17</v>
      </c>
      <c r="K82" s="17" t="s">
        <v>492</v>
      </c>
      <c r="L82" s="22" t="s">
        <v>425</v>
      </c>
      <c r="M82" s="26" t="s">
        <v>45</v>
      </c>
      <c r="N82" s="24" t="s">
        <v>493</v>
      </c>
      <c r="O82" s="134"/>
    </row>
    <row r="83" spans="1:16" s="13" customFormat="1" ht="31.5" customHeight="1" x14ac:dyDescent="0.15">
      <c r="A83" s="25"/>
      <c r="B83" s="14"/>
      <c r="C83" s="15" t="s">
        <v>233</v>
      </c>
      <c r="D83" s="16"/>
      <c r="E83" s="16"/>
      <c r="F83" s="16"/>
      <c r="G83" s="14"/>
      <c r="H83" s="26"/>
      <c r="I83" s="14"/>
      <c r="J83" s="14"/>
      <c r="K83" s="17"/>
      <c r="L83" s="22"/>
      <c r="M83" s="26"/>
      <c r="N83" s="24"/>
      <c r="O83" s="133"/>
    </row>
    <row r="84" spans="1:16" s="13" customFormat="1" ht="31.5" customHeight="1" x14ac:dyDescent="0.15">
      <c r="A84" s="25" t="str">
        <f>TEXT(C84,"０００")&amp;D84&amp;TEXT(E84,"００")&amp;TEXT(F84,"００")</f>
        <v>008D2202</v>
      </c>
      <c r="B84" s="14" t="s">
        <v>25</v>
      </c>
      <c r="C84" s="15">
        <v>8</v>
      </c>
      <c r="D84" s="16" t="s">
        <v>14</v>
      </c>
      <c r="E84" s="16">
        <v>22</v>
      </c>
      <c r="F84" s="16">
        <v>2</v>
      </c>
      <c r="G84" s="14" t="s">
        <v>27</v>
      </c>
      <c r="H84" s="26" t="s">
        <v>8</v>
      </c>
      <c r="I84" s="14" t="s">
        <v>62</v>
      </c>
      <c r="J84" s="14" t="s">
        <v>17</v>
      </c>
      <c r="K84" s="17" t="s">
        <v>459</v>
      </c>
      <c r="L84" s="22" t="s">
        <v>268</v>
      </c>
      <c r="M84" s="26" t="s">
        <v>45</v>
      </c>
      <c r="N84" s="24" t="s">
        <v>667</v>
      </c>
      <c r="O84" s="133"/>
    </row>
    <row r="85" spans="1:16" s="13" customFormat="1" ht="31.5" customHeight="1" x14ac:dyDescent="0.15">
      <c r="A85" s="25" t="str">
        <f>TEXT(C85,"０００")&amp;D85&amp;TEXT(E85,"００")&amp;TEXT(F85,"００")</f>
        <v>008D2301</v>
      </c>
      <c r="B85" s="14" t="s">
        <v>25</v>
      </c>
      <c r="C85" s="15">
        <v>8</v>
      </c>
      <c r="D85" s="16" t="s">
        <v>494</v>
      </c>
      <c r="E85" s="16">
        <v>23</v>
      </c>
      <c r="F85" s="16">
        <v>1</v>
      </c>
      <c r="G85" s="14" t="s">
        <v>27</v>
      </c>
      <c r="H85" s="26" t="s">
        <v>8</v>
      </c>
      <c r="I85" s="14" t="s">
        <v>62</v>
      </c>
      <c r="J85" s="14" t="s">
        <v>17</v>
      </c>
      <c r="K85" s="17" t="s">
        <v>495</v>
      </c>
      <c r="L85" s="22" t="s">
        <v>496</v>
      </c>
      <c r="M85" s="26" t="s">
        <v>45</v>
      </c>
      <c r="N85" s="24"/>
      <c r="O85" s="133"/>
    </row>
    <row r="86" spans="1:16" s="13" customFormat="1" ht="31.5" customHeight="1" x14ac:dyDescent="0.15">
      <c r="A86" s="25"/>
      <c r="B86" s="14"/>
      <c r="C86" s="15" t="s">
        <v>233</v>
      </c>
      <c r="D86" s="16"/>
      <c r="E86" s="16"/>
      <c r="F86" s="16"/>
      <c r="G86" s="14"/>
      <c r="H86" s="26"/>
      <c r="I86" s="14"/>
      <c r="J86" s="14"/>
      <c r="K86" s="17"/>
      <c r="L86" s="22"/>
      <c r="M86" s="26"/>
      <c r="N86" s="24"/>
      <c r="O86" s="133"/>
    </row>
    <row r="87" spans="1:16" s="13" customFormat="1" ht="31.5" customHeight="1" x14ac:dyDescent="0.15">
      <c r="A87" s="25" t="str">
        <f>TEXT(C87,"０００")&amp;D87&amp;TEXT(E87,"００")&amp;TEXT(F87,"００")</f>
        <v>010Q0101</v>
      </c>
      <c r="B87" s="14" t="s">
        <v>31</v>
      </c>
      <c r="C87" s="15">
        <v>10</v>
      </c>
      <c r="D87" s="16" t="s">
        <v>497</v>
      </c>
      <c r="E87" s="16">
        <v>1</v>
      </c>
      <c r="F87" s="16">
        <v>1</v>
      </c>
      <c r="G87" s="14" t="s">
        <v>7</v>
      </c>
      <c r="H87" s="26" t="s">
        <v>498</v>
      </c>
      <c r="I87" s="14" t="s">
        <v>85</v>
      </c>
      <c r="J87" s="14" t="s">
        <v>86</v>
      </c>
      <c r="K87" s="17" t="s">
        <v>499</v>
      </c>
      <c r="L87" s="22" t="s">
        <v>500</v>
      </c>
      <c r="M87" s="26" t="s">
        <v>501</v>
      </c>
      <c r="N87" s="24"/>
      <c r="O87" s="133"/>
    </row>
    <row r="88" spans="1:16" s="13" customFormat="1" ht="31.5" customHeight="1" x14ac:dyDescent="0.15">
      <c r="A88" s="25"/>
      <c r="B88" s="14"/>
      <c r="C88" s="15" t="s">
        <v>233</v>
      </c>
      <c r="D88" s="16"/>
      <c r="E88" s="16"/>
      <c r="F88" s="16"/>
      <c r="G88" s="14"/>
      <c r="H88" s="26"/>
      <c r="I88" s="14"/>
      <c r="J88" s="14"/>
      <c r="K88" s="17"/>
      <c r="L88" s="22"/>
      <c r="M88" s="26"/>
      <c r="N88" s="24"/>
      <c r="O88" s="133"/>
    </row>
    <row r="89" spans="1:16" s="21" customFormat="1" ht="31.5" customHeight="1" x14ac:dyDescent="0.15">
      <c r="A89" s="25" t="str">
        <f t="shared" ref="A89:A123" si="10">TEXT(C89,"０００")&amp;D89&amp;TEXT(E89,"００")&amp;TEXT(F89,"００")</f>
        <v>011P0101</v>
      </c>
      <c r="B89" s="18" t="s">
        <v>663</v>
      </c>
      <c r="C89" s="15">
        <v>11</v>
      </c>
      <c r="D89" s="20" t="s">
        <v>502</v>
      </c>
      <c r="E89" s="20">
        <v>1</v>
      </c>
      <c r="F89" s="20">
        <v>1</v>
      </c>
      <c r="G89" s="18" t="s">
        <v>7</v>
      </c>
      <c r="H89" s="27" t="s">
        <v>503</v>
      </c>
      <c r="I89" s="18" t="s">
        <v>65</v>
      </c>
      <c r="J89" s="18"/>
      <c r="K89" s="19" t="s">
        <v>504</v>
      </c>
      <c r="L89" s="24" t="s">
        <v>505</v>
      </c>
      <c r="M89" s="27" t="s">
        <v>15</v>
      </c>
      <c r="N89" s="24" t="s">
        <v>66</v>
      </c>
    </row>
    <row r="90" spans="1:16" s="21" customFormat="1" ht="31.5" customHeight="1" x14ac:dyDescent="0.15">
      <c r="A90" s="25" t="str">
        <f t="shared" si="10"/>
        <v>011P0201</v>
      </c>
      <c r="B90" s="18" t="s">
        <v>663</v>
      </c>
      <c r="C90" s="15">
        <v>11</v>
      </c>
      <c r="D90" s="20" t="s">
        <v>506</v>
      </c>
      <c r="E90" s="20">
        <v>2</v>
      </c>
      <c r="F90" s="20">
        <v>1</v>
      </c>
      <c r="G90" s="18" t="s">
        <v>27</v>
      </c>
      <c r="H90" s="27" t="s">
        <v>507</v>
      </c>
      <c r="I90" s="18" t="s">
        <v>65</v>
      </c>
      <c r="J90" s="18"/>
      <c r="K90" s="19" t="s">
        <v>508</v>
      </c>
      <c r="L90" s="24" t="s">
        <v>509</v>
      </c>
      <c r="M90" s="27" t="s">
        <v>45</v>
      </c>
      <c r="N90" s="24" t="s">
        <v>81</v>
      </c>
    </row>
    <row r="91" spans="1:16" s="21" customFormat="1" ht="31.5" customHeight="1" x14ac:dyDescent="0.15">
      <c r="A91" s="25" t="str">
        <f t="shared" si="10"/>
        <v>011P0301</v>
      </c>
      <c r="B91" s="18" t="s">
        <v>663</v>
      </c>
      <c r="C91" s="15">
        <v>11</v>
      </c>
      <c r="D91" s="20" t="s">
        <v>502</v>
      </c>
      <c r="E91" s="20">
        <v>3</v>
      </c>
      <c r="F91" s="20">
        <v>1</v>
      </c>
      <c r="G91" s="18" t="s">
        <v>27</v>
      </c>
      <c r="H91" s="27" t="s">
        <v>503</v>
      </c>
      <c r="I91" s="18" t="s">
        <v>65</v>
      </c>
      <c r="J91" s="18" t="s">
        <v>69</v>
      </c>
      <c r="K91" s="19" t="s">
        <v>504</v>
      </c>
      <c r="L91" s="24" t="s">
        <v>76</v>
      </c>
      <c r="M91" s="27" t="s">
        <v>45</v>
      </c>
      <c r="N91" s="24" t="s">
        <v>68</v>
      </c>
      <c r="P91" s="21" t="s">
        <v>255</v>
      </c>
    </row>
    <row r="92" spans="1:16" s="21" customFormat="1" ht="31.5" customHeight="1" x14ac:dyDescent="0.15">
      <c r="A92" s="25" t="str">
        <f t="shared" si="10"/>
        <v>011P0401</v>
      </c>
      <c r="B92" s="18" t="s">
        <v>663</v>
      </c>
      <c r="C92" s="15">
        <v>11</v>
      </c>
      <c r="D92" s="20" t="s">
        <v>502</v>
      </c>
      <c r="E92" s="20">
        <v>4</v>
      </c>
      <c r="F92" s="20">
        <v>1</v>
      </c>
      <c r="G92" s="18" t="s">
        <v>27</v>
      </c>
      <c r="H92" s="27" t="s">
        <v>503</v>
      </c>
      <c r="I92" s="18" t="s">
        <v>65</v>
      </c>
      <c r="J92" s="18" t="s">
        <v>77</v>
      </c>
      <c r="K92" s="19" t="s">
        <v>510</v>
      </c>
      <c r="L92" s="24" t="s">
        <v>511</v>
      </c>
      <c r="M92" s="27" t="s">
        <v>45</v>
      </c>
      <c r="N92" s="24" t="s">
        <v>82</v>
      </c>
    </row>
    <row r="93" spans="1:16" s="21" customFormat="1" ht="31.5" customHeight="1" x14ac:dyDescent="0.15">
      <c r="A93" s="25" t="str">
        <f t="shared" si="10"/>
        <v>011P0501</v>
      </c>
      <c r="B93" s="18" t="s">
        <v>663</v>
      </c>
      <c r="C93" s="15">
        <v>11</v>
      </c>
      <c r="D93" s="20" t="s">
        <v>502</v>
      </c>
      <c r="E93" s="20">
        <v>5</v>
      </c>
      <c r="F93" s="20">
        <v>1</v>
      </c>
      <c r="G93" s="18" t="s">
        <v>27</v>
      </c>
      <c r="H93" s="27" t="s">
        <v>503</v>
      </c>
      <c r="I93" s="18" t="s">
        <v>65</v>
      </c>
      <c r="J93" s="18" t="s">
        <v>79</v>
      </c>
      <c r="K93" s="19" t="s">
        <v>510</v>
      </c>
      <c r="L93" s="24" t="s">
        <v>297</v>
      </c>
      <c r="M93" s="27" t="s">
        <v>45</v>
      </c>
      <c r="N93" s="24" t="s">
        <v>82</v>
      </c>
    </row>
    <row r="94" spans="1:16" s="21" customFormat="1" ht="31.5" customHeight="1" x14ac:dyDescent="0.15">
      <c r="A94" s="25" t="str">
        <f t="shared" si="10"/>
        <v>011P0601</v>
      </c>
      <c r="B94" s="18" t="s">
        <v>663</v>
      </c>
      <c r="C94" s="15">
        <v>11</v>
      </c>
      <c r="D94" s="20" t="s">
        <v>502</v>
      </c>
      <c r="E94" s="20">
        <v>6</v>
      </c>
      <c r="F94" s="20">
        <v>1</v>
      </c>
      <c r="G94" s="18" t="s">
        <v>27</v>
      </c>
      <c r="H94" s="27" t="s">
        <v>503</v>
      </c>
      <c r="I94" s="18" t="s">
        <v>65</v>
      </c>
      <c r="J94" s="18" t="s">
        <v>78</v>
      </c>
      <c r="K94" s="19" t="s">
        <v>504</v>
      </c>
      <c r="L94" s="24" t="s">
        <v>512</v>
      </c>
      <c r="M94" s="27" t="s">
        <v>45</v>
      </c>
      <c r="N94" s="24"/>
    </row>
    <row r="95" spans="1:16" s="21" customFormat="1" ht="31.5" customHeight="1" x14ac:dyDescent="0.15">
      <c r="A95" s="25" t="str">
        <f t="shared" si="10"/>
        <v>011V0401</v>
      </c>
      <c r="B95" s="18" t="s">
        <v>663</v>
      </c>
      <c r="C95" s="15">
        <v>11</v>
      </c>
      <c r="D95" s="20" t="s">
        <v>482</v>
      </c>
      <c r="E95" s="20">
        <v>4</v>
      </c>
      <c r="F95" s="20">
        <v>1</v>
      </c>
      <c r="G95" s="18" t="s">
        <v>28</v>
      </c>
      <c r="H95" s="27" t="s">
        <v>503</v>
      </c>
      <c r="I95" s="18" t="s">
        <v>71</v>
      </c>
      <c r="J95" s="18" t="s">
        <v>72</v>
      </c>
      <c r="K95" s="19" t="s">
        <v>504</v>
      </c>
      <c r="L95" s="24" t="s">
        <v>513</v>
      </c>
      <c r="M95" s="27" t="s">
        <v>16</v>
      </c>
      <c r="N95" s="24"/>
    </row>
    <row r="96" spans="1:16" s="21" customFormat="1" ht="31.5" customHeight="1" x14ac:dyDescent="0.15">
      <c r="A96" s="25" t="str">
        <f t="shared" si="10"/>
        <v>011Q0101</v>
      </c>
      <c r="B96" s="18" t="s">
        <v>663</v>
      </c>
      <c r="C96" s="15">
        <v>11</v>
      </c>
      <c r="D96" s="20" t="s">
        <v>514</v>
      </c>
      <c r="E96" s="20">
        <v>1</v>
      </c>
      <c r="F96" s="20">
        <v>1</v>
      </c>
      <c r="G96" s="18" t="s">
        <v>7</v>
      </c>
      <c r="H96" s="27" t="s">
        <v>515</v>
      </c>
      <c r="I96" s="18" t="s">
        <v>85</v>
      </c>
      <c r="J96" s="18" t="s">
        <v>86</v>
      </c>
      <c r="K96" s="19" t="s">
        <v>516</v>
      </c>
      <c r="L96" s="24" t="s">
        <v>517</v>
      </c>
      <c r="M96" s="27" t="s">
        <v>518</v>
      </c>
      <c r="N96" s="24"/>
    </row>
    <row r="97" spans="1:29" s="21" customFormat="1" ht="31.5" customHeight="1" x14ac:dyDescent="0.15">
      <c r="A97" s="25" t="str">
        <f t="shared" si="10"/>
        <v>011Q0201</v>
      </c>
      <c r="B97" s="18" t="s">
        <v>663</v>
      </c>
      <c r="C97" s="15">
        <v>11</v>
      </c>
      <c r="D97" s="20" t="s">
        <v>514</v>
      </c>
      <c r="E97" s="20">
        <v>2</v>
      </c>
      <c r="F97" s="20">
        <v>1</v>
      </c>
      <c r="G97" s="18" t="s">
        <v>519</v>
      </c>
      <c r="H97" s="27" t="s">
        <v>263</v>
      </c>
      <c r="I97" s="18" t="s">
        <v>65</v>
      </c>
      <c r="J97" s="18" t="s">
        <v>520</v>
      </c>
      <c r="K97" s="19" t="s">
        <v>521</v>
      </c>
      <c r="L97" s="24" t="s">
        <v>522</v>
      </c>
      <c r="M97" s="27" t="s">
        <v>16</v>
      </c>
      <c r="N97" s="24"/>
    </row>
    <row r="98" spans="1:29" s="21" customFormat="1" ht="31.5" customHeight="1" x14ac:dyDescent="0.15">
      <c r="A98" s="25" t="str">
        <f t="shared" si="10"/>
        <v>011H0101</v>
      </c>
      <c r="B98" s="18" t="s">
        <v>663</v>
      </c>
      <c r="C98" s="15">
        <v>11</v>
      </c>
      <c r="D98" s="20" t="s">
        <v>523</v>
      </c>
      <c r="E98" s="20">
        <v>1</v>
      </c>
      <c r="F98" s="20">
        <v>1</v>
      </c>
      <c r="G98" s="18" t="s">
        <v>7</v>
      </c>
      <c r="H98" s="27" t="s">
        <v>524</v>
      </c>
      <c r="I98" s="18" t="s">
        <v>178</v>
      </c>
      <c r="J98" s="18" t="s">
        <v>524</v>
      </c>
      <c r="K98" s="19" t="s">
        <v>516</v>
      </c>
      <c r="L98" s="24" t="s">
        <v>525</v>
      </c>
      <c r="M98" s="27" t="s">
        <v>15</v>
      </c>
      <c r="N98" s="24"/>
    </row>
    <row r="99" spans="1:29" s="21" customFormat="1" ht="31.5" customHeight="1" x14ac:dyDescent="0.15">
      <c r="A99" s="25" t="str">
        <f t="shared" si="10"/>
        <v>011H0201</v>
      </c>
      <c r="B99" s="18" t="s">
        <v>663</v>
      </c>
      <c r="C99" s="15">
        <v>11</v>
      </c>
      <c r="D99" s="20" t="s">
        <v>523</v>
      </c>
      <c r="E99" s="20">
        <v>2</v>
      </c>
      <c r="F99" s="20">
        <v>1</v>
      </c>
      <c r="G99" s="18" t="s">
        <v>105</v>
      </c>
      <c r="H99" s="27" t="s">
        <v>524</v>
      </c>
      <c r="I99" s="18" t="s">
        <v>181</v>
      </c>
      <c r="J99" s="18" t="s">
        <v>526</v>
      </c>
      <c r="K99" s="19" t="s">
        <v>516</v>
      </c>
      <c r="L99" s="24" t="s">
        <v>527</v>
      </c>
      <c r="M99" s="27" t="s">
        <v>45</v>
      </c>
      <c r="N99" s="24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s="21" customFormat="1" ht="31.5" customHeight="1" x14ac:dyDescent="0.15">
      <c r="A100" s="25" t="str">
        <f t="shared" ref="A100:A101" si="11">TEXT(C100,"０００")&amp;D100&amp;TEXT(E100,"００")&amp;TEXT(F100,"００")</f>
        <v>011P0802</v>
      </c>
      <c r="B100" s="18" t="s">
        <v>663</v>
      </c>
      <c r="C100" s="15">
        <v>11</v>
      </c>
      <c r="D100" s="20" t="s">
        <v>502</v>
      </c>
      <c r="E100" s="20">
        <v>8</v>
      </c>
      <c r="F100" s="20">
        <v>2</v>
      </c>
      <c r="G100" s="18" t="s">
        <v>27</v>
      </c>
      <c r="H100" s="27" t="s">
        <v>503</v>
      </c>
      <c r="I100" s="18" t="s">
        <v>65</v>
      </c>
      <c r="J100" s="18" t="s">
        <v>528</v>
      </c>
      <c r="K100" s="19" t="s">
        <v>529</v>
      </c>
      <c r="L100" s="24" t="s">
        <v>530</v>
      </c>
      <c r="M100" s="27" t="s">
        <v>45</v>
      </c>
      <c r="N100" s="24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s="13" customFormat="1" ht="31.5" customHeight="1" x14ac:dyDescent="0.15">
      <c r="A101" s="25" t="str">
        <f t="shared" si="11"/>
        <v>011E0302</v>
      </c>
      <c r="B101" s="18" t="s">
        <v>663</v>
      </c>
      <c r="C101" s="15">
        <v>11</v>
      </c>
      <c r="D101" s="16" t="s">
        <v>531</v>
      </c>
      <c r="E101" s="16">
        <v>3</v>
      </c>
      <c r="F101" s="16">
        <v>2</v>
      </c>
      <c r="G101" s="14" t="s">
        <v>135</v>
      </c>
      <c r="H101" s="26"/>
      <c r="I101" s="14" t="s">
        <v>532</v>
      </c>
      <c r="J101" s="14"/>
      <c r="K101" s="17" t="s">
        <v>143</v>
      </c>
      <c r="L101" s="22" t="s">
        <v>67</v>
      </c>
      <c r="M101" s="26" t="s">
        <v>140</v>
      </c>
      <c r="N101" s="24"/>
      <c r="O101" s="133"/>
    </row>
    <row r="102" spans="1:29" s="13" customFormat="1" ht="31.5" customHeight="1" x14ac:dyDescent="0.15">
      <c r="A102" s="25"/>
      <c r="B102" s="14"/>
      <c r="C102" s="15" t="s">
        <v>233</v>
      </c>
      <c r="D102" s="16"/>
      <c r="E102" s="16"/>
      <c r="F102" s="16"/>
      <c r="G102" s="14"/>
      <c r="H102" s="26"/>
      <c r="I102" s="14"/>
      <c r="J102" s="14"/>
      <c r="K102" s="17"/>
      <c r="L102" s="22"/>
      <c r="M102" s="26"/>
      <c r="N102" s="24"/>
      <c r="O102" s="133"/>
    </row>
    <row r="103" spans="1:29" s="13" customFormat="1" ht="31.5" customHeight="1" x14ac:dyDescent="0.15">
      <c r="A103" s="25" t="str">
        <f>TEXT(C103,"０００")&amp;D103&amp;TEXT(E103,"００")&amp;TEXT(F103,"００")</f>
        <v>012Q0101</v>
      </c>
      <c r="B103" s="14" t="s">
        <v>90</v>
      </c>
      <c r="C103" s="15">
        <v>12</v>
      </c>
      <c r="D103" s="16" t="s">
        <v>497</v>
      </c>
      <c r="E103" s="16">
        <v>1</v>
      </c>
      <c r="F103" s="16">
        <v>1</v>
      </c>
      <c r="G103" s="14" t="s">
        <v>7</v>
      </c>
      <c r="H103" s="26" t="s">
        <v>498</v>
      </c>
      <c r="I103" s="14" t="s">
        <v>85</v>
      </c>
      <c r="J103" s="14" t="s">
        <v>86</v>
      </c>
      <c r="K103" s="17" t="s">
        <v>499</v>
      </c>
      <c r="L103" s="22" t="s">
        <v>500</v>
      </c>
      <c r="M103" s="26" t="s">
        <v>501</v>
      </c>
      <c r="N103" s="24"/>
      <c r="O103" s="133"/>
    </row>
    <row r="104" spans="1:29" s="13" customFormat="1" ht="31.5" customHeight="1" x14ac:dyDescent="0.15">
      <c r="A104" s="25"/>
      <c r="B104" s="14"/>
      <c r="C104" s="15" t="s">
        <v>233</v>
      </c>
      <c r="D104" s="16"/>
      <c r="E104" s="16"/>
      <c r="F104" s="16"/>
      <c r="G104" s="14"/>
      <c r="H104" s="26"/>
      <c r="I104" s="14"/>
      <c r="J104" s="14"/>
      <c r="K104" s="17"/>
      <c r="L104" s="22"/>
      <c r="M104" s="26"/>
      <c r="N104" s="24"/>
      <c r="O104" s="133"/>
    </row>
    <row r="105" spans="1:29" s="13" customFormat="1" ht="31.5" customHeight="1" x14ac:dyDescent="0.15">
      <c r="A105" s="25" t="str">
        <f>TEXT(C105,"０００")&amp;D105&amp;TEXT(E105,"００")&amp;TEXT(F105,"００")</f>
        <v>020V0101</v>
      </c>
      <c r="B105" s="14" t="s">
        <v>32</v>
      </c>
      <c r="C105" s="15">
        <v>20</v>
      </c>
      <c r="D105" s="16" t="s">
        <v>482</v>
      </c>
      <c r="E105" s="16">
        <v>1</v>
      </c>
      <c r="F105" s="16">
        <v>1</v>
      </c>
      <c r="G105" s="14" t="s">
        <v>28</v>
      </c>
      <c r="H105" s="26" t="s">
        <v>44</v>
      </c>
      <c r="I105" s="14" t="s">
        <v>49</v>
      </c>
      <c r="J105" s="14" t="s">
        <v>80</v>
      </c>
      <c r="K105" s="17" t="s">
        <v>463</v>
      </c>
      <c r="L105" s="22" t="s">
        <v>484</v>
      </c>
      <c r="M105" s="26" t="s">
        <v>50</v>
      </c>
      <c r="N105" s="24" t="s">
        <v>91</v>
      </c>
      <c r="O105" s="133"/>
    </row>
    <row r="106" spans="1:29" s="13" customFormat="1" ht="31.5" customHeight="1" x14ac:dyDescent="0.15">
      <c r="A106" s="25" t="str">
        <f t="shared" ref="A106" si="12">TEXT(C106,"０００")&amp;D106&amp;TEXT(E106,"００")&amp;TEXT(F106,"００")</f>
        <v>020V0203</v>
      </c>
      <c r="B106" s="14" t="s">
        <v>32</v>
      </c>
      <c r="C106" s="15">
        <v>20</v>
      </c>
      <c r="D106" s="16" t="s">
        <v>46</v>
      </c>
      <c r="E106" s="16">
        <v>2</v>
      </c>
      <c r="F106" s="16">
        <v>3</v>
      </c>
      <c r="G106" s="14" t="s">
        <v>28</v>
      </c>
      <c r="H106" s="26" t="s">
        <v>44</v>
      </c>
      <c r="I106" s="14" t="s">
        <v>49</v>
      </c>
      <c r="J106" s="14" t="s">
        <v>80</v>
      </c>
      <c r="K106" s="17" t="s">
        <v>658</v>
      </c>
      <c r="L106" s="22" t="s">
        <v>725</v>
      </c>
      <c r="M106" s="26" t="s">
        <v>50</v>
      </c>
      <c r="N106" s="24" t="s">
        <v>91</v>
      </c>
      <c r="O106" s="134"/>
    </row>
    <row r="107" spans="1:29" s="13" customFormat="1" ht="31.5" customHeight="1" x14ac:dyDescent="0.15">
      <c r="A107" s="25" t="str">
        <f>TEXT(C107,"０００")&amp;D107&amp;TEXT(E107,"００")&amp;TEXT(F107,"００")</f>
        <v>020V0302</v>
      </c>
      <c r="B107" s="14" t="s">
        <v>32</v>
      </c>
      <c r="C107" s="15">
        <v>20</v>
      </c>
      <c r="D107" s="16" t="s">
        <v>482</v>
      </c>
      <c r="E107" s="16">
        <v>3</v>
      </c>
      <c r="F107" s="16">
        <v>2</v>
      </c>
      <c r="G107" s="14" t="s">
        <v>28</v>
      </c>
      <c r="H107" s="26" t="s">
        <v>8</v>
      </c>
      <c r="I107" s="14" t="s">
        <v>49</v>
      </c>
      <c r="J107" s="14" t="s">
        <v>72</v>
      </c>
      <c r="K107" s="17" t="s">
        <v>483</v>
      </c>
      <c r="L107" s="22" t="s">
        <v>484</v>
      </c>
      <c r="M107" s="26" t="s">
        <v>50</v>
      </c>
      <c r="N107" s="24" t="s">
        <v>91</v>
      </c>
      <c r="O107" s="134"/>
    </row>
    <row r="108" spans="1:29" s="13" customFormat="1" ht="31.5" customHeight="1" x14ac:dyDescent="0.15">
      <c r="A108" s="25" t="str">
        <f>TEXT(C108,"０００")&amp;D108&amp;TEXT(E108,"００")&amp;TEXT(F108,"００")</f>
        <v>020V0402</v>
      </c>
      <c r="B108" s="14" t="s">
        <v>32</v>
      </c>
      <c r="C108" s="15">
        <v>20</v>
      </c>
      <c r="D108" s="16" t="s">
        <v>482</v>
      </c>
      <c r="E108" s="16">
        <v>4</v>
      </c>
      <c r="F108" s="16">
        <v>2</v>
      </c>
      <c r="G108" s="14" t="s">
        <v>28</v>
      </c>
      <c r="H108" s="26" t="s">
        <v>503</v>
      </c>
      <c r="I108" s="14" t="s">
        <v>71</v>
      </c>
      <c r="J108" s="14" t="s">
        <v>72</v>
      </c>
      <c r="K108" s="17" t="s">
        <v>504</v>
      </c>
      <c r="L108" s="22" t="s">
        <v>513</v>
      </c>
      <c r="M108" s="26" t="s">
        <v>16</v>
      </c>
      <c r="N108" s="22"/>
      <c r="O108" s="134"/>
    </row>
    <row r="109" spans="1:29" s="13" customFormat="1" ht="31.5" customHeight="1" x14ac:dyDescent="0.15">
      <c r="A109" s="25" t="str">
        <f t="shared" ref="A109:A111" si="13">TEXT(C109,"０００")&amp;D109&amp;TEXT(E109,"００")&amp;TEXT(F109,"００")</f>
        <v>020V0502</v>
      </c>
      <c r="B109" s="14" t="s">
        <v>32</v>
      </c>
      <c r="C109" s="15">
        <v>20</v>
      </c>
      <c r="D109" s="16" t="s">
        <v>533</v>
      </c>
      <c r="E109" s="16">
        <v>5</v>
      </c>
      <c r="F109" s="16">
        <v>2</v>
      </c>
      <c r="G109" s="14" t="s">
        <v>92</v>
      </c>
      <c r="H109" s="26"/>
      <c r="I109" s="14" t="s">
        <v>93</v>
      </c>
      <c r="J109" s="14" t="s">
        <v>72</v>
      </c>
      <c r="K109" s="17" t="s">
        <v>534</v>
      </c>
      <c r="L109" s="22" t="s">
        <v>535</v>
      </c>
      <c r="M109" s="26" t="s">
        <v>16</v>
      </c>
      <c r="N109" s="22"/>
      <c r="O109" s="134"/>
    </row>
    <row r="110" spans="1:29" s="13" customFormat="1" ht="31.5" customHeight="1" x14ac:dyDescent="0.15">
      <c r="A110" s="25" t="str">
        <f t="shared" si="13"/>
        <v>020V0602</v>
      </c>
      <c r="B110" s="14" t="s">
        <v>32</v>
      </c>
      <c r="C110" s="15">
        <v>20</v>
      </c>
      <c r="D110" s="16" t="s">
        <v>533</v>
      </c>
      <c r="E110" s="16">
        <v>6</v>
      </c>
      <c r="F110" s="16">
        <v>2</v>
      </c>
      <c r="G110" s="14" t="s">
        <v>94</v>
      </c>
      <c r="H110" s="26"/>
      <c r="I110" s="14" t="s">
        <v>95</v>
      </c>
      <c r="J110" s="14" t="s">
        <v>72</v>
      </c>
      <c r="K110" s="17" t="s">
        <v>536</v>
      </c>
      <c r="L110" s="22" t="s">
        <v>537</v>
      </c>
      <c r="M110" s="26" t="s">
        <v>16</v>
      </c>
      <c r="N110" s="22"/>
      <c r="O110" s="134"/>
    </row>
    <row r="111" spans="1:29" s="13" customFormat="1" ht="31.5" customHeight="1" x14ac:dyDescent="0.15">
      <c r="A111" s="25" t="str">
        <f t="shared" si="13"/>
        <v>020V0702</v>
      </c>
      <c r="B111" s="14" t="s">
        <v>32</v>
      </c>
      <c r="C111" s="15">
        <v>20</v>
      </c>
      <c r="D111" s="16" t="s">
        <v>533</v>
      </c>
      <c r="E111" s="16">
        <v>7</v>
      </c>
      <c r="F111" s="16">
        <v>2</v>
      </c>
      <c r="G111" s="14" t="s">
        <v>56</v>
      </c>
      <c r="H111" s="26"/>
      <c r="I111" s="14" t="s">
        <v>57</v>
      </c>
      <c r="J111" s="14" t="s">
        <v>72</v>
      </c>
      <c r="K111" s="17" t="s">
        <v>538</v>
      </c>
      <c r="L111" s="22" t="s">
        <v>539</v>
      </c>
      <c r="M111" s="26" t="s">
        <v>16</v>
      </c>
      <c r="N111" s="24"/>
      <c r="O111" s="134"/>
    </row>
    <row r="112" spans="1:29" s="13" customFormat="1" ht="31.5" customHeight="1" x14ac:dyDescent="0.15">
      <c r="A112" s="25"/>
      <c r="B112" s="14"/>
      <c r="C112" s="15" t="s">
        <v>233</v>
      </c>
      <c r="D112" s="16"/>
      <c r="E112" s="16"/>
      <c r="F112" s="16"/>
      <c r="G112" s="14"/>
      <c r="H112" s="26"/>
      <c r="I112" s="14"/>
      <c r="J112" s="14"/>
      <c r="K112" s="17"/>
      <c r="L112" s="22"/>
      <c r="M112" s="26"/>
      <c r="N112" s="24"/>
      <c r="O112" s="133"/>
    </row>
    <row r="113" spans="1:15" s="13" customFormat="1" ht="31.5" customHeight="1" x14ac:dyDescent="0.15">
      <c r="A113" s="25" t="str">
        <f t="shared" ref="A113:A119" si="14">TEXT(C113,"０００")&amp;D113&amp;TEXT(E113,"００")&amp;TEXT(F113,"００")</f>
        <v>021V0101</v>
      </c>
      <c r="B113" s="14" t="s">
        <v>540</v>
      </c>
      <c r="C113" s="15">
        <v>21</v>
      </c>
      <c r="D113" s="16" t="s">
        <v>533</v>
      </c>
      <c r="E113" s="16">
        <v>1</v>
      </c>
      <c r="F113" s="16">
        <v>1</v>
      </c>
      <c r="G113" s="14" t="s">
        <v>28</v>
      </c>
      <c r="H113" s="26" t="s">
        <v>44</v>
      </c>
      <c r="I113" s="14" t="s">
        <v>49</v>
      </c>
      <c r="J113" s="14" t="s">
        <v>80</v>
      </c>
      <c r="K113" s="17" t="s">
        <v>541</v>
      </c>
      <c r="L113" s="22" t="s">
        <v>542</v>
      </c>
      <c r="M113" s="26" t="s">
        <v>50</v>
      </c>
      <c r="N113" s="24" t="s">
        <v>91</v>
      </c>
      <c r="O113" s="133"/>
    </row>
    <row r="114" spans="1:15" s="13" customFormat="1" ht="31.5" customHeight="1" x14ac:dyDescent="0.15">
      <c r="A114" s="25" t="str">
        <f t="shared" si="14"/>
        <v>021V0202</v>
      </c>
      <c r="B114" s="14" t="s">
        <v>659</v>
      </c>
      <c r="C114" s="15">
        <v>21</v>
      </c>
      <c r="D114" s="16" t="s">
        <v>657</v>
      </c>
      <c r="E114" s="16">
        <v>2</v>
      </c>
      <c r="F114" s="16">
        <v>2</v>
      </c>
      <c r="G114" s="14" t="s">
        <v>28</v>
      </c>
      <c r="H114" s="26" t="s">
        <v>44</v>
      </c>
      <c r="I114" s="14" t="s">
        <v>49</v>
      </c>
      <c r="J114" s="14" t="s">
        <v>80</v>
      </c>
      <c r="K114" s="17" t="s">
        <v>658</v>
      </c>
      <c r="L114" s="22" t="s">
        <v>656</v>
      </c>
      <c r="M114" s="26" t="s">
        <v>50</v>
      </c>
      <c r="N114" s="24"/>
      <c r="O114" s="134"/>
    </row>
    <row r="115" spans="1:15" s="13" customFormat="1" ht="31.5" customHeight="1" x14ac:dyDescent="0.15">
      <c r="A115" s="25" t="str">
        <f t="shared" si="14"/>
        <v>021V0301</v>
      </c>
      <c r="B115" s="14" t="s">
        <v>540</v>
      </c>
      <c r="C115" s="15">
        <v>21</v>
      </c>
      <c r="D115" s="16" t="s">
        <v>533</v>
      </c>
      <c r="E115" s="16">
        <v>3</v>
      </c>
      <c r="F115" s="16">
        <v>1</v>
      </c>
      <c r="G115" s="14" t="s">
        <v>28</v>
      </c>
      <c r="H115" s="26" t="s">
        <v>8</v>
      </c>
      <c r="I115" s="14" t="s">
        <v>49</v>
      </c>
      <c r="J115" s="14" t="s">
        <v>72</v>
      </c>
      <c r="K115" s="17" t="s">
        <v>543</v>
      </c>
      <c r="L115" s="22" t="s">
        <v>544</v>
      </c>
      <c r="M115" s="26" t="s">
        <v>50</v>
      </c>
      <c r="N115" s="24" t="s">
        <v>91</v>
      </c>
      <c r="O115" s="133"/>
    </row>
    <row r="116" spans="1:15" s="13" customFormat="1" ht="31.5" customHeight="1" x14ac:dyDescent="0.15">
      <c r="A116" s="25" t="str">
        <f>TEXT(C116,"０００")&amp;D116&amp;TEXT(E116,"００")&amp;TEXT(F116,"００")</f>
        <v>021V0401</v>
      </c>
      <c r="B116" s="14" t="s">
        <v>540</v>
      </c>
      <c r="C116" s="15">
        <v>21</v>
      </c>
      <c r="D116" s="16" t="s">
        <v>533</v>
      </c>
      <c r="E116" s="16">
        <v>4</v>
      </c>
      <c r="F116" s="16">
        <v>1</v>
      </c>
      <c r="G116" s="14" t="s">
        <v>28</v>
      </c>
      <c r="H116" s="26" t="s">
        <v>263</v>
      </c>
      <c r="I116" s="14" t="s">
        <v>71</v>
      </c>
      <c r="J116" s="14" t="s">
        <v>72</v>
      </c>
      <c r="K116" s="17" t="s">
        <v>545</v>
      </c>
      <c r="L116" s="22" t="s">
        <v>546</v>
      </c>
      <c r="M116" s="26" t="s">
        <v>16</v>
      </c>
      <c r="N116" s="22"/>
      <c r="O116" s="133"/>
    </row>
    <row r="117" spans="1:15" s="13" customFormat="1" ht="31.5" customHeight="1" x14ac:dyDescent="0.15">
      <c r="A117" s="25" t="str">
        <f t="shared" si="14"/>
        <v>021V0501</v>
      </c>
      <c r="B117" s="14" t="s">
        <v>540</v>
      </c>
      <c r="C117" s="15">
        <v>21</v>
      </c>
      <c r="D117" s="16" t="s">
        <v>533</v>
      </c>
      <c r="E117" s="16">
        <v>5</v>
      </c>
      <c r="F117" s="16">
        <v>1</v>
      </c>
      <c r="G117" s="14" t="s">
        <v>92</v>
      </c>
      <c r="H117" s="26"/>
      <c r="I117" s="14" t="s">
        <v>93</v>
      </c>
      <c r="J117" s="14" t="s">
        <v>72</v>
      </c>
      <c r="K117" s="17" t="s">
        <v>534</v>
      </c>
      <c r="L117" s="22" t="s">
        <v>547</v>
      </c>
      <c r="M117" s="26" t="s">
        <v>16</v>
      </c>
      <c r="N117" s="22"/>
      <c r="O117" s="133"/>
    </row>
    <row r="118" spans="1:15" s="13" customFormat="1" ht="31.5" customHeight="1" x14ac:dyDescent="0.15">
      <c r="A118" s="25" t="str">
        <f t="shared" si="14"/>
        <v>021V0601</v>
      </c>
      <c r="B118" s="14" t="s">
        <v>540</v>
      </c>
      <c r="C118" s="15">
        <v>21</v>
      </c>
      <c r="D118" s="16" t="s">
        <v>533</v>
      </c>
      <c r="E118" s="16">
        <v>6</v>
      </c>
      <c r="F118" s="16">
        <v>1</v>
      </c>
      <c r="G118" s="14" t="s">
        <v>94</v>
      </c>
      <c r="H118" s="26"/>
      <c r="I118" s="14" t="s">
        <v>95</v>
      </c>
      <c r="J118" s="14" t="s">
        <v>72</v>
      </c>
      <c r="K118" s="17" t="s">
        <v>536</v>
      </c>
      <c r="L118" s="22" t="s">
        <v>537</v>
      </c>
      <c r="M118" s="26" t="s">
        <v>16</v>
      </c>
      <c r="N118" s="22"/>
      <c r="O118" s="133"/>
    </row>
    <row r="119" spans="1:15" s="13" customFormat="1" ht="31.5" customHeight="1" x14ac:dyDescent="0.15">
      <c r="A119" s="25" t="str">
        <f t="shared" si="14"/>
        <v>021V0701</v>
      </c>
      <c r="B119" s="14" t="s">
        <v>540</v>
      </c>
      <c r="C119" s="15">
        <v>21</v>
      </c>
      <c r="D119" s="16" t="s">
        <v>533</v>
      </c>
      <c r="E119" s="16">
        <v>7</v>
      </c>
      <c r="F119" s="16">
        <v>1</v>
      </c>
      <c r="G119" s="14" t="s">
        <v>56</v>
      </c>
      <c r="H119" s="26"/>
      <c r="I119" s="14" t="s">
        <v>57</v>
      </c>
      <c r="J119" s="14" t="s">
        <v>72</v>
      </c>
      <c r="K119" s="17" t="s">
        <v>538</v>
      </c>
      <c r="L119" s="22" t="s">
        <v>548</v>
      </c>
      <c r="M119" s="26" t="s">
        <v>16</v>
      </c>
      <c r="N119" s="24"/>
      <c r="O119" s="133"/>
    </row>
    <row r="120" spans="1:15" s="13" customFormat="1" ht="31.5" customHeight="1" x14ac:dyDescent="0.15">
      <c r="A120" s="25" t="s">
        <v>833</v>
      </c>
      <c r="B120" s="14" t="s">
        <v>300</v>
      </c>
      <c r="C120" s="15">
        <v>21</v>
      </c>
      <c r="D120" s="20" t="s">
        <v>502</v>
      </c>
      <c r="E120" s="20">
        <v>4</v>
      </c>
      <c r="F120" s="20">
        <v>3</v>
      </c>
      <c r="G120" s="18" t="s">
        <v>27</v>
      </c>
      <c r="H120" s="27" t="s">
        <v>263</v>
      </c>
      <c r="I120" s="18" t="s">
        <v>65</v>
      </c>
      <c r="J120" s="18" t="s">
        <v>77</v>
      </c>
      <c r="K120" s="19" t="s">
        <v>510</v>
      </c>
      <c r="L120" s="24" t="s">
        <v>511</v>
      </c>
      <c r="M120" s="26" t="s">
        <v>16</v>
      </c>
      <c r="N120" s="24" t="s">
        <v>82</v>
      </c>
      <c r="O120" s="133"/>
    </row>
    <row r="121" spans="1:15" s="13" customFormat="1" ht="31.5" customHeight="1" x14ac:dyDescent="0.15">
      <c r="A121" s="25" t="s">
        <v>831</v>
      </c>
      <c r="B121" s="14" t="s">
        <v>300</v>
      </c>
      <c r="C121" s="15">
        <v>21</v>
      </c>
      <c r="D121" s="20" t="s">
        <v>502</v>
      </c>
      <c r="E121" s="20">
        <v>6</v>
      </c>
      <c r="F121" s="20">
        <v>3</v>
      </c>
      <c r="G121" s="18" t="s">
        <v>27</v>
      </c>
      <c r="H121" s="27" t="s">
        <v>263</v>
      </c>
      <c r="I121" s="18" t="s">
        <v>65</v>
      </c>
      <c r="J121" s="18" t="s">
        <v>78</v>
      </c>
      <c r="K121" s="19" t="s">
        <v>292</v>
      </c>
      <c r="L121" s="24" t="s">
        <v>511</v>
      </c>
      <c r="M121" s="26" t="s">
        <v>16</v>
      </c>
      <c r="N121" s="24" t="s">
        <v>82</v>
      </c>
      <c r="O121" s="133"/>
    </row>
    <row r="122" spans="1:15" s="13" customFormat="1" ht="31.5" customHeight="1" x14ac:dyDescent="0.15">
      <c r="A122" s="25"/>
      <c r="B122" s="14"/>
      <c r="C122" s="15" t="s">
        <v>233</v>
      </c>
      <c r="D122" s="16"/>
      <c r="E122" s="16"/>
      <c r="F122" s="16"/>
      <c r="G122" s="14"/>
      <c r="H122" s="26"/>
      <c r="I122" s="14"/>
      <c r="J122" s="14"/>
      <c r="K122" s="17"/>
      <c r="L122" s="22"/>
      <c r="M122" s="26"/>
      <c r="N122" s="24"/>
      <c r="O122" s="133"/>
    </row>
    <row r="123" spans="1:15" s="13" customFormat="1" ht="31.5" customHeight="1" x14ac:dyDescent="0.15">
      <c r="A123" s="25" t="str">
        <f t="shared" si="10"/>
        <v>022V0101</v>
      </c>
      <c r="B123" s="14" t="s">
        <v>98</v>
      </c>
      <c r="C123" s="15">
        <v>22</v>
      </c>
      <c r="D123" s="16" t="s">
        <v>533</v>
      </c>
      <c r="E123" s="16">
        <v>1</v>
      </c>
      <c r="F123" s="16">
        <v>1</v>
      </c>
      <c r="G123" s="14" t="s">
        <v>28</v>
      </c>
      <c r="H123" s="26" t="s">
        <v>44</v>
      </c>
      <c r="I123" s="14" t="s">
        <v>49</v>
      </c>
      <c r="J123" s="14" t="s">
        <v>80</v>
      </c>
      <c r="K123" s="17" t="s">
        <v>541</v>
      </c>
      <c r="L123" s="22" t="s">
        <v>542</v>
      </c>
      <c r="M123" s="26" t="s">
        <v>50</v>
      </c>
      <c r="N123" s="24" t="s">
        <v>91</v>
      </c>
      <c r="O123" s="133"/>
    </row>
    <row r="124" spans="1:15" s="13" customFormat="1" ht="31.5" customHeight="1" x14ac:dyDescent="0.15">
      <c r="A124" s="25" t="str">
        <f t="shared" ref="A124" si="15">TEXT(C124,"０００")&amp;D124&amp;TEXT(E124,"００")&amp;TEXT(F124,"００")</f>
        <v>022V0602</v>
      </c>
      <c r="B124" s="14" t="s">
        <v>98</v>
      </c>
      <c r="C124" s="15">
        <v>22</v>
      </c>
      <c r="D124" s="16" t="s">
        <v>46</v>
      </c>
      <c r="E124" s="16">
        <v>6</v>
      </c>
      <c r="F124" s="16">
        <v>2</v>
      </c>
      <c r="G124" s="14" t="s">
        <v>94</v>
      </c>
      <c r="H124" s="26"/>
      <c r="I124" s="14" t="s">
        <v>95</v>
      </c>
      <c r="J124" s="14" t="s">
        <v>72</v>
      </c>
      <c r="K124" s="17" t="s">
        <v>433</v>
      </c>
      <c r="L124" s="22" t="s">
        <v>620</v>
      </c>
      <c r="M124" s="26" t="s">
        <v>16</v>
      </c>
      <c r="N124" s="24"/>
      <c r="O124" s="134"/>
    </row>
    <row r="125" spans="1:15" s="13" customFormat="1" ht="31.5" customHeight="1" x14ac:dyDescent="0.15">
      <c r="A125" s="25" t="str">
        <f t="shared" ref="A125" si="16">TEXT(C125,"０００")&amp;D125&amp;TEXT(E125,"００")&amp;TEXT(F125,"００")</f>
        <v>022V0702</v>
      </c>
      <c r="B125" s="14" t="s">
        <v>98</v>
      </c>
      <c r="C125" s="15">
        <v>22</v>
      </c>
      <c r="D125" s="16" t="s">
        <v>46</v>
      </c>
      <c r="E125" s="16">
        <v>7</v>
      </c>
      <c r="F125" s="16">
        <v>2</v>
      </c>
      <c r="G125" s="14" t="s">
        <v>56</v>
      </c>
      <c r="H125" s="26"/>
      <c r="I125" s="14" t="s">
        <v>57</v>
      </c>
      <c r="J125" s="14" t="s">
        <v>72</v>
      </c>
      <c r="K125" s="17" t="s">
        <v>621</v>
      </c>
      <c r="L125" s="22" t="s">
        <v>622</v>
      </c>
      <c r="M125" s="26" t="s">
        <v>16</v>
      </c>
      <c r="N125" s="24"/>
      <c r="O125" s="134"/>
    </row>
    <row r="126" spans="1:15" s="13" customFormat="1" ht="31.5" customHeight="1" x14ac:dyDescent="0.15">
      <c r="A126" s="25"/>
      <c r="B126" s="14"/>
      <c r="C126" s="15" t="s">
        <v>233</v>
      </c>
      <c r="D126" s="16"/>
      <c r="E126" s="16"/>
      <c r="F126" s="16"/>
      <c r="G126" s="14"/>
      <c r="H126" s="26"/>
      <c r="I126" s="14"/>
      <c r="J126" s="14"/>
      <c r="K126" s="17"/>
      <c r="L126" s="22"/>
      <c r="M126" s="26"/>
      <c r="N126" s="24"/>
      <c r="O126" s="133"/>
    </row>
    <row r="127" spans="1:15" s="13" customFormat="1" ht="31.5" customHeight="1" x14ac:dyDescent="0.15">
      <c r="A127" s="25" t="str">
        <f t="shared" ref="A127:A129" si="17">TEXT(C127,"０００")&amp;D127&amp;TEXT(E127,"００")&amp;TEXT(F127,"００")</f>
        <v>023V0501</v>
      </c>
      <c r="B127" s="14" t="s">
        <v>99</v>
      </c>
      <c r="C127" s="15">
        <v>23</v>
      </c>
      <c r="D127" s="16" t="s">
        <v>533</v>
      </c>
      <c r="E127" s="16">
        <v>5</v>
      </c>
      <c r="F127" s="16">
        <v>1</v>
      </c>
      <c r="G127" s="14" t="s">
        <v>92</v>
      </c>
      <c r="H127" s="26"/>
      <c r="I127" s="14" t="s">
        <v>93</v>
      </c>
      <c r="J127" s="14" t="s">
        <v>72</v>
      </c>
      <c r="K127" s="17" t="s">
        <v>534</v>
      </c>
      <c r="L127" s="22" t="s">
        <v>547</v>
      </c>
      <c r="M127" s="26" t="s">
        <v>16</v>
      </c>
      <c r="N127" s="24" t="s">
        <v>91</v>
      </c>
      <c r="O127" s="133"/>
    </row>
    <row r="128" spans="1:15" s="13" customFormat="1" ht="31.5" customHeight="1" x14ac:dyDescent="0.15">
      <c r="A128" s="25" t="str">
        <f t="shared" si="17"/>
        <v>023V0601</v>
      </c>
      <c r="B128" s="14" t="s">
        <v>99</v>
      </c>
      <c r="C128" s="15">
        <v>23</v>
      </c>
      <c r="D128" s="16" t="s">
        <v>533</v>
      </c>
      <c r="E128" s="16">
        <v>6</v>
      </c>
      <c r="F128" s="16">
        <v>1</v>
      </c>
      <c r="G128" s="14" t="s">
        <v>94</v>
      </c>
      <c r="H128" s="26"/>
      <c r="I128" s="14" t="s">
        <v>95</v>
      </c>
      <c r="J128" s="14" t="s">
        <v>72</v>
      </c>
      <c r="K128" s="17" t="s">
        <v>536</v>
      </c>
      <c r="L128" s="22" t="s">
        <v>537</v>
      </c>
      <c r="M128" s="26" t="s">
        <v>16</v>
      </c>
      <c r="N128" s="24"/>
      <c r="O128" s="133"/>
    </row>
    <row r="129" spans="1:15" s="13" customFormat="1" ht="31.5" customHeight="1" x14ac:dyDescent="0.15">
      <c r="A129" s="25" t="str">
        <f t="shared" si="17"/>
        <v>023V0701</v>
      </c>
      <c r="B129" s="14" t="s">
        <v>99</v>
      </c>
      <c r="C129" s="15">
        <v>23</v>
      </c>
      <c r="D129" s="16" t="s">
        <v>533</v>
      </c>
      <c r="E129" s="16">
        <v>7</v>
      </c>
      <c r="F129" s="16">
        <v>1</v>
      </c>
      <c r="G129" s="14" t="s">
        <v>56</v>
      </c>
      <c r="H129" s="26"/>
      <c r="I129" s="14" t="s">
        <v>57</v>
      </c>
      <c r="J129" s="14" t="s">
        <v>72</v>
      </c>
      <c r="K129" s="17" t="s">
        <v>538</v>
      </c>
      <c r="L129" s="22" t="s">
        <v>548</v>
      </c>
      <c r="M129" s="26" t="s">
        <v>16</v>
      </c>
      <c r="N129" s="24" t="s">
        <v>100</v>
      </c>
      <c r="O129" s="133"/>
    </row>
    <row r="130" spans="1:15" s="13" customFormat="1" ht="31.5" customHeight="1" x14ac:dyDescent="0.15">
      <c r="A130" s="25"/>
      <c r="B130" s="14"/>
      <c r="C130" s="15" t="s">
        <v>233</v>
      </c>
      <c r="D130" s="16"/>
      <c r="E130" s="16"/>
      <c r="F130" s="16"/>
      <c r="G130" s="14"/>
      <c r="H130" s="26"/>
      <c r="I130" s="14"/>
      <c r="J130" s="14"/>
      <c r="K130" s="17"/>
      <c r="L130" s="22"/>
      <c r="M130" s="26"/>
      <c r="N130" s="24"/>
      <c r="O130" s="133"/>
    </row>
    <row r="131" spans="1:15" s="13" customFormat="1" ht="31.5" customHeight="1" x14ac:dyDescent="0.15">
      <c r="A131" s="25" t="str">
        <f t="shared" ref="A131:A133" si="18">TEXT(C131,"０００")&amp;D131&amp;TEXT(E131,"００")&amp;TEXT(F131,"００")</f>
        <v>024V0101</v>
      </c>
      <c r="B131" s="14" t="s">
        <v>101</v>
      </c>
      <c r="C131" s="15">
        <v>24</v>
      </c>
      <c r="D131" s="16" t="s">
        <v>533</v>
      </c>
      <c r="E131" s="16">
        <v>1</v>
      </c>
      <c r="F131" s="16">
        <v>1</v>
      </c>
      <c r="G131" s="14" t="s">
        <v>28</v>
      </c>
      <c r="H131" s="26" t="s">
        <v>44</v>
      </c>
      <c r="I131" s="14" t="s">
        <v>49</v>
      </c>
      <c r="J131" s="14" t="s">
        <v>80</v>
      </c>
      <c r="K131" s="17" t="s">
        <v>541</v>
      </c>
      <c r="L131" s="22" t="s">
        <v>542</v>
      </c>
      <c r="M131" s="26" t="s">
        <v>50</v>
      </c>
      <c r="N131" s="24" t="s">
        <v>91</v>
      </c>
      <c r="O131" s="133"/>
    </row>
    <row r="132" spans="1:15" s="13" customFormat="1" ht="31.5" customHeight="1" x14ac:dyDescent="0.15">
      <c r="A132" s="25" t="str">
        <f t="shared" si="18"/>
        <v>024V0201</v>
      </c>
      <c r="B132" s="14" t="s">
        <v>101</v>
      </c>
      <c r="C132" s="15">
        <v>24</v>
      </c>
      <c r="D132" s="16" t="s">
        <v>533</v>
      </c>
      <c r="E132" s="16">
        <v>2</v>
      </c>
      <c r="F132" s="16">
        <v>1</v>
      </c>
      <c r="G132" s="14" t="s">
        <v>28</v>
      </c>
      <c r="H132" s="26" t="s">
        <v>44</v>
      </c>
      <c r="I132" s="14" t="s">
        <v>49</v>
      </c>
      <c r="J132" s="14" t="s">
        <v>80</v>
      </c>
      <c r="K132" s="17" t="s">
        <v>549</v>
      </c>
      <c r="L132" s="22" t="s">
        <v>51</v>
      </c>
      <c r="M132" s="26" t="s">
        <v>50</v>
      </c>
      <c r="N132" s="24"/>
      <c r="O132" s="133"/>
    </row>
    <row r="133" spans="1:15" s="13" customFormat="1" ht="31.5" customHeight="1" x14ac:dyDescent="0.15">
      <c r="A133" s="25" t="str">
        <f t="shared" si="18"/>
        <v>024V0301</v>
      </c>
      <c r="B133" s="14" t="s">
        <v>101</v>
      </c>
      <c r="C133" s="15">
        <v>24</v>
      </c>
      <c r="D133" s="16" t="s">
        <v>533</v>
      </c>
      <c r="E133" s="16">
        <v>3</v>
      </c>
      <c r="F133" s="16">
        <v>1</v>
      </c>
      <c r="G133" s="14" t="s">
        <v>28</v>
      </c>
      <c r="H133" s="26" t="s">
        <v>8</v>
      </c>
      <c r="I133" s="14" t="s">
        <v>49</v>
      </c>
      <c r="J133" s="14" t="s">
        <v>72</v>
      </c>
      <c r="K133" s="17" t="s">
        <v>543</v>
      </c>
      <c r="L133" s="22" t="s">
        <v>544</v>
      </c>
      <c r="M133" s="26" t="s">
        <v>50</v>
      </c>
      <c r="N133" s="24" t="s">
        <v>91</v>
      </c>
      <c r="O133" s="133"/>
    </row>
    <row r="134" spans="1:15" s="13" customFormat="1" ht="31.5" customHeight="1" x14ac:dyDescent="0.15">
      <c r="A134" s="25" t="str">
        <f t="shared" ref="A134" si="19">TEXT(C134,"０００")&amp;D134&amp;TEXT(E134,"００")&amp;TEXT(F134,"００")</f>
        <v>024V0502</v>
      </c>
      <c r="B134" s="14" t="s">
        <v>101</v>
      </c>
      <c r="C134" s="15">
        <v>24</v>
      </c>
      <c r="D134" s="16" t="s">
        <v>533</v>
      </c>
      <c r="E134" s="16">
        <v>5</v>
      </c>
      <c r="F134" s="16">
        <v>2</v>
      </c>
      <c r="G134" s="14" t="s">
        <v>92</v>
      </c>
      <c r="H134" s="26"/>
      <c r="I134" s="14" t="s">
        <v>93</v>
      </c>
      <c r="J134" s="14" t="s">
        <v>72</v>
      </c>
      <c r="K134" s="17" t="s">
        <v>534</v>
      </c>
      <c r="L134" s="22" t="s">
        <v>547</v>
      </c>
      <c r="M134" s="26" t="s">
        <v>16</v>
      </c>
      <c r="N134" s="24" t="s">
        <v>91</v>
      </c>
      <c r="O134" s="134"/>
    </row>
    <row r="135" spans="1:15" s="13" customFormat="1" ht="31.5" customHeight="1" x14ac:dyDescent="0.15">
      <c r="A135" s="25" t="str">
        <f t="shared" ref="A135:A136" si="20">TEXT(C135,"０００")&amp;D135&amp;TEXT(E135,"００")&amp;TEXT(F135,"００")</f>
        <v>024V0602</v>
      </c>
      <c r="B135" s="14" t="s">
        <v>101</v>
      </c>
      <c r="C135" s="15">
        <v>24</v>
      </c>
      <c r="D135" s="16" t="s">
        <v>533</v>
      </c>
      <c r="E135" s="16">
        <v>6</v>
      </c>
      <c r="F135" s="16">
        <v>2</v>
      </c>
      <c r="G135" s="14" t="s">
        <v>94</v>
      </c>
      <c r="H135" s="26"/>
      <c r="I135" s="14" t="s">
        <v>95</v>
      </c>
      <c r="J135" s="14" t="s">
        <v>72</v>
      </c>
      <c r="K135" s="17" t="s">
        <v>536</v>
      </c>
      <c r="L135" s="22" t="s">
        <v>537</v>
      </c>
      <c r="M135" s="26" t="s">
        <v>16</v>
      </c>
      <c r="N135" s="24" t="s">
        <v>91</v>
      </c>
      <c r="O135" s="134"/>
    </row>
    <row r="136" spans="1:15" s="13" customFormat="1" ht="31.5" customHeight="1" x14ac:dyDescent="0.15">
      <c r="A136" s="25" t="str">
        <f t="shared" si="20"/>
        <v>024V0702</v>
      </c>
      <c r="B136" s="14" t="s">
        <v>101</v>
      </c>
      <c r="C136" s="15">
        <v>24</v>
      </c>
      <c r="D136" s="16" t="s">
        <v>533</v>
      </c>
      <c r="E136" s="16">
        <v>7</v>
      </c>
      <c r="F136" s="16">
        <v>2</v>
      </c>
      <c r="G136" s="14" t="s">
        <v>56</v>
      </c>
      <c r="H136" s="26"/>
      <c r="I136" s="14" t="s">
        <v>57</v>
      </c>
      <c r="J136" s="14" t="s">
        <v>72</v>
      </c>
      <c r="K136" s="17" t="s">
        <v>538</v>
      </c>
      <c r="L136" s="22" t="s">
        <v>548</v>
      </c>
      <c r="M136" s="26" t="s">
        <v>16</v>
      </c>
      <c r="N136" s="24"/>
      <c r="O136" s="134"/>
    </row>
    <row r="137" spans="1:15" s="13" customFormat="1" ht="31.5" customHeight="1" x14ac:dyDescent="0.15">
      <c r="A137" s="25"/>
      <c r="B137" s="14"/>
      <c r="C137" s="15" t="s">
        <v>233</v>
      </c>
      <c r="D137" s="16"/>
      <c r="E137" s="16"/>
      <c r="F137" s="16"/>
      <c r="G137" s="14"/>
      <c r="H137" s="26"/>
      <c r="I137" s="14"/>
      <c r="J137" s="14"/>
      <c r="K137" s="17"/>
      <c r="L137" s="22"/>
      <c r="M137" s="26"/>
      <c r="N137" s="24"/>
      <c r="O137" s="133"/>
    </row>
    <row r="138" spans="1:15" s="13" customFormat="1" ht="31.5" customHeight="1" x14ac:dyDescent="0.15">
      <c r="A138" s="25" t="str">
        <f t="shared" ref="A138:A141" si="21">TEXT(C138,"０００")&amp;D138&amp;TEXT(E138,"００")&amp;TEXT(F138,"００")</f>
        <v>025V0101</v>
      </c>
      <c r="B138" s="14" t="s">
        <v>102</v>
      </c>
      <c r="C138" s="15">
        <v>25</v>
      </c>
      <c r="D138" s="16" t="s">
        <v>533</v>
      </c>
      <c r="E138" s="16">
        <v>1</v>
      </c>
      <c r="F138" s="16">
        <v>1</v>
      </c>
      <c r="G138" s="14" t="s">
        <v>28</v>
      </c>
      <c r="H138" s="26" t="s">
        <v>44</v>
      </c>
      <c r="I138" s="14" t="s">
        <v>49</v>
      </c>
      <c r="J138" s="14" t="s">
        <v>80</v>
      </c>
      <c r="K138" s="17" t="s">
        <v>541</v>
      </c>
      <c r="L138" s="22" t="s">
        <v>302</v>
      </c>
      <c r="M138" s="26" t="s">
        <v>50</v>
      </c>
      <c r="N138" s="24" t="s">
        <v>91</v>
      </c>
      <c r="O138" s="133"/>
    </row>
    <row r="139" spans="1:15" s="13" customFormat="1" ht="31.5" customHeight="1" x14ac:dyDescent="0.15">
      <c r="A139" s="25" t="str">
        <f>TEXT(C139,"０００")&amp;D139&amp;TEXT(E139,"００")&amp;TEXT(F139,"００")</f>
        <v>025V0201</v>
      </c>
      <c r="B139" s="14" t="s">
        <v>102</v>
      </c>
      <c r="C139" s="15">
        <v>25</v>
      </c>
      <c r="D139" s="16" t="s">
        <v>46</v>
      </c>
      <c r="E139" s="16">
        <v>2</v>
      </c>
      <c r="F139" s="16">
        <v>1</v>
      </c>
      <c r="G139" s="14" t="s">
        <v>28</v>
      </c>
      <c r="H139" s="26" t="s">
        <v>44</v>
      </c>
      <c r="I139" s="14" t="s">
        <v>49</v>
      </c>
      <c r="J139" s="14" t="s">
        <v>80</v>
      </c>
      <c r="K139" s="17" t="s">
        <v>658</v>
      </c>
      <c r="L139" s="22" t="s">
        <v>302</v>
      </c>
      <c r="M139" s="26" t="s">
        <v>50</v>
      </c>
      <c r="N139" s="24" t="s">
        <v>771</v>
      </c>
      <c r="O139" s="133"/>
    </row>
    <row r="140" spans="1:15" s="13" customFormat="1" ht="31.5" customHeight="1" x14ac:dyDescent="0.15">
      <c r="A140" s="25" t="str">
        <f t="shared" si="21"/>
        <v>025V0301</v>
      </c>
      <c r="B140" s="14" t="s">
        <v>102</v>
      </c>
      <c r="C140" s="15">
        <v>25</v>
      </c>
      <c r="D140" s="16" t="s">
        <v>533</v>
      </c>
      <c r="E140" s="16">
        <v>3</v>
      </c>
      <c r="F140" s="16">
        <v>1</v>
      </c>
      <c r="G140" s="14" t="s">
        <v>28</v>
      </c>
      <c r="H140" s="26" t="s">
        <v>8</v>
      </c>
      <c r="I140" s="14" t="s">
        <v>49</v>
      </c>
      <c r="J140" s="14" t="s">
        <v>72</v>
      </c>
      <c r="K140" s="17" t="s">
        <v>543</v>
      </c>
      <c r="L140" s="22" t="s">
        <v>544</v>
      </c>
      <c r="M140" s="26" t="s">
        <v>50</v>
      </c>
      <c r="N140" s="24" t="s">
        <v>103</v>
      </c>
      <c r="O140" s="133"/>
    </row>
    <row r="141" spans="1:15" s="13" customFormat="1" ht="31.5" customHeight="1" x14ac:dyDescent="0.15">
      <c r="A141" s="25" t="str">
        <f t="shared" si="21"/>
        <v>025V0401</v>
      </c>
      <c r="B141" s="14" t="s">
        <v>102</v>
      </c>
      <c r="C141" s="15">
        <v>25</v>
      </c>
      <c r="D141" s="16" t="s">
        <v>533</v>
      </c>
      <c r="E141" s="16">
        <v>4</v>
      </c>
      <c r="F141" s="16">
        <v>1</v>
      </c>
      <c r="G141" s="14" t="s">
        <v>28</v>
      </c>
      <c r="H141" s="26" t="s">
        <v>263</v>
      </c>
      <c r="I141" s="14" t="s">
        <v>71</v>
      </c>
      <c r="J141" s="14" t="s">
        <v>72</v>
      </c>
      <c r="K141" s="17" t="s">
        <v>545</v>
      </c>
      <c r="L141" s="22" t="s">
        <v>546</v>
      </c>
      <c r="M141" s="26" t="s">
        <v>16</v>
      </c>
      <c r="N141" s="22"/>
      <c r="O141" s="133"/>
    </row>
    <row r="142" spans="1:15" s="13" customFormat="1" ht="31.5" customHeight="1" x14ac:dyDescent="0.15">
      <c r="A142" s="25" t="str">
        <f t="shared" ref="A142:A143" si="22">TEXT(C142,"０００")&amp;D142&amp;TEXT(E142,"００")&amp;TEXT(F142,"００")</f>
        <v>025V0601</v>
      </c>
      <c r="B142" s="14" t="s">
        <v>102</v>
      </c>
      <c r="C142" s="15">
        <v>25</v>
      </c>
      <c r="D142" s="16" t="s">
        <v>46</v>
      </c>
      <c r="E142" s="16">
        <v>6</v>
      </c>
      <c r="F142" s="16">
        <v>1</v>
      </c>
      <c r="G142" s="14" t="s">
        <v>94</v>
      </c>
      <c r="H142" s="26"/>
      <c r="I142" s="14" t="s">
        <v>95</v>
      </c>
      <c r="J142" s="14" t="s">
        <v>72</v>
      </c>
      <c r="K142" s="17" t="s">
        <v>272</v>
      </c>
      <c r="L142" s="22" t="s">
        <v>306</v>
      </c>
      <c r="M142" s="26" t="s">
        <v>16</v>
      </c>
      <c r="N142" s="22"/>
      <c r="O142" s="133"/>
    </row>
    <row r="143" spans="1:15" s="13" customFormat="1" ht="31.5" customHeight="1" x14ac:dyDescent="0.15">
      <c r="A143" s="25" t="str">
        <f t="shared" si="22"/>
        <v>025V0701</v>
      </c>
      <c r="B143" s="14" t="s">
        <v>102</v>
      </c>
      <c r="C143" s="15">
        <v>25</v>
      </c>
      <c r="D143" s="16" t="s">
        <v>46</v>
      </c>
      <c r="E143" s="16">
        <v>7</v>
      </c>
      <c r="F143" s="16">
        <v>1</v>
      </c>
      <c r="G143" s="14" t="s">
        <v>56</v>
      </c>
      <c r="H143" s="26"/>
      <c r="I143" s="14" t="s">
        <v>57</v>
      </c>
      <c r="J143" s="14" t="s">
        <v>72</v>
      </c>
      <c r="K143" s="17" t="s">
        <v>97</v>
      </c>
      <c r="L143" s="22" t="s">
        <v>307</v>
      </c>
      <c r="M143" s="26" t="s">
        <v>16</v>
      </c>
      <c r="N143" s="22" t="s">
        <v>770</v>
      </c>
      <c r="O143" s="133"/>
    </row>
    <row r="144" spans="1:15" s="13" customFormat="1" ht="31.5" customHeight="1" x14ac:dyDescent="0.15">
      <c r="A144" s="25"/>
      <c r="B144" s="14"/>
      <c r="C144" s="15"/>
      <c r="D144" s="16"/>
      <c r="E144" s="16"/>
      <c r="F144" s="16"/>
      <c r="G144" s="14"/>
      <c r="H144" s="26"/>
      <c r="I144" s="14"/>
      <c r="J144" s="14"/>
      <c r="K144" s="17"/>
      <c r="L144" s="22"/>
      <c r="M144" s="26"/>
      <c r="N144" s="22"/>
      <c r="O144" s="133"/>
    </row>
    <row r="145" spans="1:15" s="13" customFormat="1" ht="31.5" customHeight="1" x14ac:dyDescent="0.15">
      <c r="A145" s="25" t="str">
        <f t="shared" ref="A145" si="23">TEXT(C145,"０００")&amp;D145&amp;TEXT(E145,"００")&amp;TEXT(F145,"００")</f>
        <v>026V0501</v>
      </c>
      <c r="B145" s="14" t="s">
        <v>784</v>
      </c>
      <c r="C145" s="15">
        <v>26</v>
      </c>
      <c r="D145" s="16" t="s">
        <v>46</v>
      </c>
      <c r="E145" s="16">
        <v>5</v>
      </c>
      <c r="F145" s="16">
        <v>1</v>
      </c>
      <c r="G145" s="14" t="s">
        <v>785</v>
      </c>
      <c r="H145" s="26"/>
      <c r="I145" s="14" t="s">
        <v>93</v>
      </c>
      <c r="J145" s="14" t="s">
        <v>72</v>
      </c>
      <c r="K145" s="17" t="s">
        <v>96</v>
      </c>
      <c r="L145" s="22" t="s">
        <v>305</v>
      </c>
      <c r="M145" s="26" t="s">
        <v>16</v>
      </c>
      <c r="N145" s="22"/>
      <c r="O145" s="133"/>
    </row>
    <row r="146" spans="1:15" s="13" customFormat="1" ht="31.5" customHeight="1" x14ac:dyDescent="0.15">
      <c r="A146" s="25" t="str">
        <f t="shared" ref="A146:A147" si="24">TEXT(C146,"０００")&amp;D146&amp;TEXT(E146,"００")&amp;TEXT(F146,"００")</f>
        <v>026V0601</v>
      </c>
      <c r="B146" s="14" t="s">
        <v>784</v>
      </c>
      <c r="C146" s="15">
        <v>26</v>
      </c>
      <c r="D146" s="16" t="s">
        <v>46</v>
      </c>
      <c r="E146" s="16">
        <v>6</v>
      </c>
      <c r="F146" s="16">
        <v>1</v>
      </c>
      <c r="G146" s="14" t="s">
        <v>94</v>
      </c>
      <c r="H146" s="26"/>
      <c r="I146" s="14" t="s">
        <v>95</v>
      </c>
      <c r="J146" s="14" t="s">
        <v>72</v>
      </c>
      <c r="K146" s="17" t="s">
        <v>272</v>
      </c>
      <c r="L146" s="22" t="s">
        <v>306</v>
      </c>
      <c r="M146" s="26" t="s">
        <v>16</v>
      </c>
      <c r="N146" s="22"/>
      <c r="O146" s="133"/>
    </row>
    <row r="147" spans="1:15" s="13" customFormat="1" ht="31.5" customHeight="1" x14ac:dyDescent="0.15">
      <c r="A147" s="25" t="str">
        <f t="shared" si="24"/>
        <v>026V0701</v>
      </c>
      <c r="B147" s="14" t="s">
        <v>784</v>
      </c>
      <c r="C147" s="15">
        <v>26</v>
      </c>
      <c r="D147" s="16" t="s">
        <v>46</v>
      </c>
      <c r="E147" s="16">
        <v>7</v>
      </c>
      <c r="F147" s="16">
        <v>1</v>
      </c>
      <c r="G147" s="14" t="s">
        <v>56</v>
      </c>
      <c r="H147" s="26"/>
      <c r="I147" s="14" t="s">
        <v>57</v>
      </c>
      <c r="J147" s="14" t="s">
        <v>72</v>
      </c>
      <c r="K147" s="17" t="s">
        <v>97</v>
      </c>
      <c r="L147" s="22" t="s">
        <v>307</v>
      </c>
      <c r="M147" s="26" t="s">
        <v>16</v>
      </c>
      <c r="N147" s="22" t="s">
        <v>100</v>
      </c>
      <c r="O147" s="133"/>
    </row>
    <row r="148" spans="1:15" s="13" customFormat="1" ht="31.5" customHeight="1" x14ac:dyDescent="0.15">
      <c r="A148" s="25"/>
      <c r="B148" s="14"/>
      <c r="C148" s="15"/>
      <c r="D148" s="16"/>
      <c r="E148" s="16"/>
      <c r="F148" s="16"/>
      <c r="G148" s="14"/>
      <c r="H148" s="26"/>
      <c r="I148" s="14"/>
      <c r="J148" s="14"/>
      <c r="K148" s="17"/>
      <c r="L148" s="22"/>
      <c r="M148" s="26"/>
      <c r="N148" s="22"/>
      <c r="O148" s="133"/>
    </row>
    <row r="149" spans="1:15" s="13" customFormat="1" ht="31.5" customHeight="1" x14ac:dyDescent="0.15">
      <c r="A149" s="25" t="str">
        <f t="shared" ref="A149:A150" si="25">TEXT(C149,"０００")&amp;D149&amp;TEXT(E149,"００")&amp;TEXT(F149,"００")</f>
        <v>030P0701</v>
      </c>
      <c r="B149" s="14" t="s">
        <v>33</v>
      </c>
      <c r="C149" s="15">
        <v>30</v>
      </c>
      <c r="D149" s="16" t="s">
        <v>550</v>
      </c>
      <c r="E149" s="16">
        <v>7</v>
      </c>
      <c r="F149" s="16">
        <v>1</v>
      </c>
      <c r="G149" s="14" t="s">
        <v>105</v>
      </c>
      <c r="H149" s="26" t="s">
        <v>263</v>
      </c>
      <c r="I149" s="14" t="s">
        <v>104</v>
      </c>
      <c r="J149" s="17" t="s">
        <v>172</v>
      </c>
      <c r="K149" s="17" t="s">
        <v>545</v>
      </c>
      <c r="L149" s="24" t="s">
        <v>67</v>
      </c>
      <c r="M149" s="26" t="s">
        <v>118</v>
      </c>
      <c r="N149" s="24"/>
      <c r="O149" s="133"/>
    </row>
    <row r="150" spans="1:15" s="13" customFormat="1" ht="31.5" customHeight="1" x14ac:dyDescent="0.15">
      <c r="A150" s="25" t="str">
        <f t="shared" si="25"/>
        <v>030H0301</v>
      </c>
      <c r="B150" s="14" t="s">
        <v>33</v>
      </c>
      <c r="C150" s="15">
        <v>30</v>
      </c>
      <c r="D150" s="16" t="s">
        <v>523</v>
      </c>
      <c r="E150" s="16">
        <v>3</v>
      </c>
      <c r="F150" s="16">
        <v>1</v>
      </c>
      <c r="G150" s="14" t="s">
        <v>105</v>
      </c>
      <c r="H150" s="26" t="s">
        <v>551</v>
      </c>
      <c r="I150" s="14" t="s">
        <v>170</v>
      </c>
      <c r="J150" s="17" t="s">
        <v>172</v>
      </c>
      <c r="K150" s="17" t="s">
        <v>552</v>
      </c>
      <c r="L150" s="24" t="s">
        <v>67</v>
      </c>
      <c r="M150" s="26" t="s">
        <v>118</v>
      </c>
      <c r="N150" s="24"/>
      <c r="O150" s="133"/>
    </row>
    <row r="151" spans="1:15" s="13" customFormat="1" ht="31.5" customHeight="1" x14ac:dyDescent="0.15">
      <c r="A151" s="25"/>
      <c r="B151" s="14"/>
      <c r="C151" s="15"/>
      <c r="D151" s="16"/>
      <c r="E151" s="16"/>
      <c r="F151" s="16"/>
      <c r="G151" s="14"/>
      <c r="H151" s="26"/>
      <c r="I151" s="14"/>
      <c r="J151" s="17"/>
      <c r="K151" s="17"/>
      <c r="L151" s="24"/>
      <c r="M151" s="26"/>
      <c r="N151" s="24"/>
      <c r="O151" s="133"/>
    </row>
    <row r="152" spans="1:15" s="13" customFormat="1" ht="31.5" customHeight="1" x14ac:dyDescent="0.15">
      <c r="A152" s="25" t="str">
        <f t="shared" ref="A152:A164" si="26">TEXT(C152,"０００")&amp;D152&amp;TEXT(E152,"００")&amp;TEXT(F152,"００")</f>
        <v>032D2501</v>
      </c>
      <c r="B152" s="18" t="s">
        <v>153</v>
      </c>
      <c r="C152" s="15">
        <v>32</v>
      </c>
      <c r="D152" s="16" t="s">
        <v>466</v>
      </c>
      <c r="E152" s="16">
        <v>25</v>
      </c>
      <c r="F152" s="16">
        <v>1</v>
      </c>
      <c r="G152" s="14" t="s">
        <v>157</v>
      </c>
      <c r="H152" s="26" t="s">
        <v>44</v>
      </c>
      <c r="I152" s="14" t="s">
        <v>158</v>
      </c>
      <c r="J152" s="14" t="s">
        <v>162</v>
      </c>
      <c r="K152" s="17" t="s">
        <v>662</v>
      </c>
      <c r="L152" s="24" t="s">
        <v>67</v>
      </c>
      <c r="M152" s="26" t="s">
        <v>118</v>
      </c>
      <c r="N152" s="24"/>
      <c r="O152" s="133"/>
    </row>
    <row r="153" spans="1:15" s="13" customFormat="1" ht="31.5" customHeight="1" x14ac:dyDescent="0.15">
      <c r="A153" s="25" t="str">
        <f t="shared" si="26"/>
        <v>032D2601</v>
      </c>
      <c r="B153" s="18" t="s">
        <v>153</v>
      </c>
      <c r="C153" s="15">
        <v>32</v>
      </c>
      <c r="D153" s="16" t="s">
        <v>466</v>
      </c>
      <c r="E153" s="16">
        <v>26</v>
      </c>
      <c r="F153" s="16">
        <v>1</v>
      </c>
      <c r="G153" s="14" t="s">
        <v>157</v>
      </c>
      <c r="H153" s="26" t="s">
        <v>159</v>
      </c>
      <c r="I153" s="14" t="s">
        <v>160</v>
      </c>
      <c r="J153" s="14" t="s">
        <v>162</v>
      </c>
      <c r="K153" s="17" t="s">
        <v>553</v>
      </c>
      <c r="L153" s="24" t="s">
        <v>67</v>
      </c>
      <c r="M153" s="26" t="s">
        <v>118</v>
      </c>
      <c r="N153" s="24"/>
      <c r="O153" s="133"/>
    </row>
    <row r="154" spans="1:15" s="13" customFormat="1" ht="31.5" customHeight="1" x14ac:dyDescent="0.15">
      <c r="A154" s="25" t="str">
        <f t="shared" si="26"/>
        <v>032D2701</v>
      </c>
      <c r="B154" s="18" t="s">
        <v>153</v>
      </c>
      <c r="C154" s="15">
        <v>32</v>
      </c>
      <c r="D154" s="16" t="s">
        <v>466</v>
      </c>
      <c r="E154" s="16">
        <v>27</v>
      </c>
      <c r="F154" s="16">
        <v>1</v>
      </c>
      <c r="G154" s="14" t="s">
        <v>157</v>
      </c>
      <c r="H154" s="26" t="s">
        <v>159</v>
      </c>
      <c r="I154" s="14" t="s">
        <v>160</v>
      </c>
      <c r="J154" s="14" t="s">
        <v>554</v>
      </c>
      <c r="K154" s="17" t="s">
        <v>553</v>
      </c>
      <c r="L154" s="24" t="s">
        <v>67</v>
      </c>
      <c r="M154" s="26" t="s">
        <v>118</v>
      </c>
      <c r="N154" s="24"/>
      <c r="O154" s="133"/>
    </row>
    <row r="155" spans="1:15" s="13" customFormat="1" ht="31.5" customHeight="1" x14ac:dyDescent="0.15">
      <c r="A155" s="25" t="str">
        <f t="shared" si="26"/>
        <v>032D2801</v>
      </c>
      <c r="B155" s="18" t="s">
        <v>153</v>
      </c>
      <c r="C155" s="15">
        <v>32</v>
      </c>
      <c r="D155" s="16" t="s">
        <v>466</v>
      </c>
      <c r="E155" s="16">
        <v>28</v>
      </c>
      <c r="F155" s="16">
        <v>1</v>
      </c>
      <c r="G155" s="14" t="s">
        <v>157</v>
      </c>
      <c r="H155" s="26" t="s">
        <v>159</v>
      </c>
      <c r="I155" s="14" t="s">
        <v>165</v>
      </c>
      <c r="J155" s="14" t="s">
        <v>555</v>
      </c>
      <c r="K155" s="17" t="s">
        <v>553</v>
      </c>
      <c r="L155" s="24" t="s">
        <v>67</v>
      </c>
      <c r="M155" s="26" t="s">
        <v>118</v>
      </c>
      <c r="N155" s="24"/>
      <c r="O155" s="133"/>
    </row>
    <row r="156" spans="1:15" s="13" customFormat="1" ht="31.5" customHeight="1" x14ac:dyDescent="0.15">
      <c r="A156" s="25" t="str">
        <f t="shared" si="26"/>
        <v>032D2901</v>
      </c>
      <c r="B156" s="18" t="s">
        <v>153</v>
      </c>
      <c r="C156" s="15">
        <v>32</v>
      </c>
      <c r="D156" s="16" t="s">
        <v>466</v>
      </c>
      <c r="E156" s="16">
        <v>29</v>
      </c>
      <c r="F156" s="16">
        <v>1</v>
      </c>
      <c r="G156" s="14" t="s">
        <v>157</v>
      </c>
      <c r="H156" s="26" t="s">
        <v>19</v>
      </c>
      <c r="I156" s="14" t="s">
        <v>166</v>
      </c>
      <c r="J156" s="14" t="s">
        <v>555</v>
      </c>
      <c r="K156" s="17" t="s">
        <v>553</v>
      </c>
      <c r="L156" s="24" t="s">
        <v>67</v>
      </c>
      <c r="M156" s="26" t="s">
        <v>118</v>
      </c>
      <c r="N156" s="24"/>
      <c r="O156" s="133"/>
    </row>
    <row r="157" spans="1:15" s="13" customFormat="1" ht="31.5" customHeight="1" x14ac:dyDescent="0.15">
      <c r="A157" s="25" t="str">
        <f t="shared" si="26"/>
        <v>032D3001</v>
      </c>
      <c r="B157" s="18" t="s">
        <v>153</v>
      </c>
      <c r="C157" s="15">
        <v>32</v>
      </c>
      <c r="D157" s="16" t="s">
        <v>466</v>
      </c>
      <c r="E157" s="16">
        <v>30</v>
      </c>
      <c r="F157" s="16">
        <v>1</v>
      </c>
      <c r="G157" s="14" t="s">
        <v>157</v>
      </c>
      <c r="H157" s="26" t="s">
        <v>167</v>
      </c>
      <c r="I157" s="14" t="s">
        <v>59</v>
      </c>
      <c r="J157" s="14" t="s">
        <v>555</v>
      </c>
      <c r="K157" s="17" t="s">
        <v>473</v>
      </c>
      <c r="L157" s="24" t="s">
        <v>67</v>
      </c>
      <c r="M157" s="26" t="s">
        <v>118</v>
      </c>
      <c r="N157" s="24"/>
      <c r="O157" s="133"/>
    </row>
    <row r="158" spans="1:15" s="13" customFormat="1" ht="31.5" customHeight="1" x14ac:dyDescent="0.15">
      <c r="A158" s="25" t="str">
        <f t="shared" si="26"/>
        <v>032H0301</v>
      </c>
      <c r="B158" s="18" t="s">
        <v>153</v>
      </c>
      <c r="C158" s="15">
        <v>32</v>
      </c>
      <c r="D158" s="16" t="s">
        <v>556</v>
      </c>
      <c r="E158" s="16">
        <v>3</v>
      </c>
      <c r="F158" s="16">
        <v>1</v>
      </c>
      <c r="G158" s="14" t="s">
        <v>105</v>
      </c>
      <c r="H158" s="26" t="s">
        <v>557</v>
      </c>
      <c r="I158" s="14" t="s">
        <v>170</v>
      </c>
      <c r="J158" s="17" t="s">
        <v>172</v>
      </c>
      <c r="K158" s="17" t="s">
        <v>552</v>
      </c>
      <c r="L158" s="24" t="s">
        <v>67</v>
      </c>
      <c r="M158" s="26" t="s">
        <v>118</v>
      </c>
      <c r="N158" s="24"/>
      <c r="O158" s="133"/>
    </row>
    <row r="159" spans="1:15" s="13" customFormat="1" ht="31.5" customHeight="1" x14ac:dyDescent="0.15">
      <c r="A159" s="25" t="str">
        <f t="shared" si="26"/>
        <v>032H0401</v>
      </c>
      <c r="B159" s="18" t="s">
        <v>153</v>
      </c>
      <c r="C159" s="15">
        <v>32</v>
      </c>
      <c r="D159" s="16" t="s">
        <v>556</v>
      </c>
      <c r="E159" s="16">
        <v>4</v>
      </c>
      <c r="F159" s="16">
        <v>1</v>
      </c>
      <c r="G159" s="14" t="s">
        <v>157</v>
      </c>
      <c r="H159" s="26" t="s">
        <v>557</v>
      </c>
      <c r="I159" s="14" t="s">
        <v>173</v>
      </c>
      <c r="J159" s="17"/>
      <c r="K159" s="17" t="s">
        <v>552</v>
      </c>
      <c r="L159" s="24" t="s">
        <v>67</v>
      </c>
      <c r="M159" s="26" t="s">
        <v>118</v>
      </c>
      <c r="N159" s="24"/>
      <c r="O159" s="133"/>
    </row>
    <row r="160" spans="1:15" s="13" customFormat="1" ht="31.5" customHeight="1" x14ac:dyDescent="0.15">
      <c r="A160" s="25" t="str">
        <f t="shared" si="26"/>
        <v>032P0502</v>
      </c>
      <c r="B160" s="18" t="s">
        <v>153</v>
      </c>
      <c r="C160" s="15">
        <v>32</v>
      </c>
      <c r="D160" s="16" t="s">
        <v>802</v>
      </c>
      <c r="E160" s="16">
        <v>5</v>
      </c>
      <c r="F160" s="16">
        <v>2</v>
      </c>
      <c r="G160" s="14" t="s">
        <v>27</v>
      </c>
      <c r="H160" s="26" t="s">
        <v>263</v>
      </c>
      <c r="I160" s="18" t="s">
        <v>65</v>
      </c>
      <c r="J160" s="18" t="s">
        <v>79</v>
      </c>
      <c r="K160" s="19" t="s">
        <v>70</v>
      </c>
      <c r="L160" s="24" t="s">
        <v>297</v>
      </c>
      <c r="M160" s="27" t="s">
        <v>45</v>
      </c>
      <c r="N160" s="24" t="s">
        <v>82</v>
      </c>
      <c r="O160" s="133"/>
    </row>
    <row r="161" spans="1:15" s="13" customFormat="1" ht="31.5" customHeight="1" x14ac:dyDescent="0.15">
      <c r="A161" s="25" t="str">
        <f t="shared" si="26"/>
        <v>032P0701</v>
      </c>
      <c r="B161" s="18" t="s">
        <v>153</v>
      </c>
      <c r="C161" s="15">
        <v>32</v>
      </c>
      <c r="D161" s="16" t="s">
        <v>558</v>
      </c>
      <c r="E161" s="16">
        <v>7</v>
      </c>
      <c r="F161" s="16">
        <v>1</v>
      </c>
      <c r="G161" s="14" t="s">
        <v>105</v>
      </c>
      <c r="H161" s="26" t="s">
        <v>559</v>
      </c>
      <c r="I161" s="14" t="s">
        <v>104</v>
      </c>
      <c r="J161" s="17" t="s">
        <v>172</v>
      </c>
      <c r="K161" s="17" t="s">
        <v>560</v>
      </c>
      <c r="L161" s="24" t="s">
        <v>67</v>
      </c>
      <c r="M161" s="26" t="s">
        <v>118</v>
      </c>
      <c r="N161" s="24"/>
      <c r="O161" s="133"/>
    </row>
    <row r="162" spans="1:15" s="13" customFormat="1" ht="31.5" customHeight="1" x14ac:dyDescent="0.15">
      <c r="A162" s="25" t="str">
        <f t="shared" si="26"/>
        <v>032D3501</v>
      </c>
      <c r="B162" s="18" t="s">
        <v>153</v>
      </c>
      <c r="C162" s="15">
        <v>32</v>
      </c>
      <c r="D162" s="16" t="s">
        <v>466</v>
      </c>
      <c r="E162" s="16">
        <v>35</v>
      </c>
      <c r="F162" s="16">
        <v>1</v>
      </c>
      <c r="G162" s="14" t="s">
        <v>27</v>
      </c>
      <c r="H162" s="26" t="s">
        <v>44</v>
      </c>
      <c r="I162" s="14" t="s">
        <v>182</v>
      </c>
      <c r="J162" s="14" t="s">
        <v>555</v>
      </c>
      <c r="K162" s="17" t="s">
        <v>473</v>
      </c>
      <c r="L162" s="24" t="s">
        <v>67</v>
      </c>
      <c r="M162" s="26" t="s">
        <v>118</v>
      </c>
      <c r="N162" s="24"/>
      <c r="O162" s="133"/>
    </row>
    <row r="163" spans="1:15" s="13" customFormat="1" ht="31.5" customHeight="1" x14ac:dyDescent="0.15">
      <c r="A163" s="25" t="str">
        <f t="shared" si="26"/>
        <v>032D3601</v>
      </c>
      <c r="B163" s="18" t="s">
        <v>153</v>
      </c>
      <c r="C163" s="15">
        <v>32</v>
      </c>
      <c r="D163" s="16" t="s">
        <v>466</v>
      </c>
      <c r="E163" s="16">
        <v>36</v>
      </c>
      <c r="F163" s="16">
        <v>1</v>
      </c>
      <c r="G163" s="14" t="s">
        <v>27</v>
      </c>
      <c r="H163" s="26" t="s">
        <v>8</v>
      </c>
      <c r="I163" s="14" t="s">
        <v>182</v>
      </c>
      <c r="J163" s="14" t="s">
        <v>555</v>
      </c>
      <c r="K163" s="17" t="s">
        <v>468</v>
      </c>
      <c r="L163" s="24" t="s">
        <v>67</v>
      </c>
      <c r="M163" s="26" t="s">
        <v>118</v>
      </c>
      <c r="N163" s="24"/>
      <c r="O163" s="133"/>
    </row>
    <row r="164" spans="1:15" s="13" customFormat="1" ht="31.5" customHeight="1" x14ac:dyDescent="0.15">
      <c r="A164" s="25" t="str">
        <f t="shared" si="26"/>
        <v>032D2201</v>
      </c>
      <c r="B164" s="18" t="s">
        <v>153</v>
      </c>
      <c r="C164" s="15">
        <v>32</v>
      </c>
      <c r="D164" s="16" t="s">
        <v>466</v>
      </c>
      <c r="E164" s="16">
        <v>22</v>
      </c>
      <c r="F164" s="16">
        <v>1</v>
      </c>
      <c r="G164" s="14" t="s">
        <v>27</v>
      </c>
      <c r="H164" s="26" t="s">
        <v>8</v>
      </c>
      <c r="I164" s="14" t="s">
        <v>62</v>
      </c>
      <c r="J164" s="14" t="s">
        <v>17</v>
      </c>
      <c r="K164" s="17" t="s">
        <v>468</v>
      </c>
      <c r="L164" s="22" t="s">
        <v>469</v>
      </c>
      <c r="M164" s="26" t="s">
        <v>45</v>
      </c>
      <c r="N164" s="24" t="s">
        <v>183</v>
      </c>
      <c r="O164" s="133"/>
    </row>
    <row r="165" spans="1:15" s="13" customFormat="1" ht="31.5" customHeight="1" x14ac:dyDescent="0.15">
      <c r="A165" s="25" t="str">
        <f>TEXT(C165,"０００")&amp;D165&amp;TEXT(E165,"００")&amp;TEXT(F165,"００")</f>
        <v>032D3701</v>
      </c>
      <c r="B165" s="18" t="s">
        <v>153</v>
      </c>
      <c r="C165" s="15">
        <v>32</v>
      </c>
      <c r="D165" s="16" t="s">
        <v>456</v>
      </c>
      <c r="E165" s="16">
        <v>37</v>
      </c>
      <c r="F165" s="16">
        <v>1</v>
      </c>
      <c r="G165" s="14" t="s">
        <v>27</v>
      </c>
      <c r="H165" s="26" t="s">
        <v>20</v>
      </c>
      <c r="I165" s="14" t="s">
        <v>184</v>
      </c>
      <c r="J165" s="14" t="s">
        <v>561</v>
      </c>
      <c r="K165" s="19" t="s">
        <v>562</v>
      </c>
      <c r="L165" s="24" t="s">
        <v>67</v>
      </c>
      <c r="M165" s="26" t="s">
        <v>118</v>
      </c>
      <c r="N165" s="24"/>
      <c r="O165" s="133"/>
    </row>
    <row r="166" spans="1:15" s="13" customFormat="1" ht="31.5" customHeight="1" x14ac:dyDescent="0.15">
      <c r="A166" s="25"/>
      <c r="B166" s="14"/>
      <c r="C166" s="15" t="s">
        <v>233</v>
      </c>
      <c r="D166" s="16"/>
      <c r="E166" s="16"/>
      <c r="F166" s="16"/>
      <c r="G166" s="14"/>
      <c r="H166" s="26"/>
      <c r="I166" s="14"/>
      <c r="J166" s="14"/>
      <c r="K166" s="17"/>
      <c r="L166" s="22"/>
      <c r="M166" s="26"/>
      <c r="N166" s="24"/>
      <c r="O166" s="133"/>
    </row>
    <row r="167" spans="1:15" s="13" customFormat="1" ht="31.5" customHeight="1" x14ac:dyDescent="0.15">
      <c r="A167" s="25" t="str">
        <f t="shared" ref="A167:A170" si="27">TEXT(C167,"０００")&amp;D167&amp;TEXT(E167,"００")&amp;TEXT(F167,"００")</f>
        <v>033P0701</v>
      </c>
      <c r="B167" s="18" t="s">
        <v>34</v>
      </c>
      <c r="C167" s="15">
        <v>33</v>
      </c>
      <c r="D167" s="16" t="s">
        <v>502</v>
      </c>
      <c r="E167" s="16">
        <v>7</v>
      </c>
      <c r="F167" s="16">
        <v>1</v>
      </c>
      <c r="G167" s="14" t="s">
        <v>105</v>
      </c>
      <c r="H167" s="26" t="s">
        <v>503</v>
      </c>
      <c r="I167" s="14" t="s">
        <v>104</v>
      </c>
      <c r="J167" s="17" t="s">
        <v>172</v>
      </c>
      <c r="K167" s="17" t="s">
        <v>504</v>
      </c>
      <c r="L167" s="24" t="s">
        <v>67</v>
      </c>
      <c r="M167" s="26" t="s">
        <v>118</v>
      </c>
      <c r="N167" s="24"/>
      <c r="O167" s="133"/>
    </row>
    <row r="168" spans="1:15" s="13" customFormat="1" ht="31.5" customHeight="1" x14ac:dyDescent="0.15">
      <c r="A168" s="25" t="str">
        <f t="shared" si="27"/>
        <v>033H0301</v>
      </c>
      <c r="B168" s="18" t="s">
        <v>34</v>
      </c>
      <c r="C168" s="15">
        <v>33</v>
      </c>
      <c r="D168" s="16" t="s">
        <v>563</v>
      </c>
      <c r="E168" s="16">
        <v>3</v>
      </c>
      <c r="F168" s="16">
        <v>1</v>
      </c>
      <c r="G168" s="14" t="s">
        <v>105</v>
      </c>
      <c r="H168" s="26" t="s">
        <v>564</v>
      </c>
      <c r="I168" s="14" t="s">
        <v>170</v>
      </c>
      <c r="J168" s="17" t="s">
        <v>172</v>
      </c>
      <c r="K168" s="17" t="s">
        <v>565</v>
      </c>
      <c r="L168" s="24" t="s">
        <v>67</v>
      </c>
      <c r="M168" s="26" t="s">
        <v>118</v>
      </c>
      <c r="N168" s="24"/>
      <c r="O168" s="133"/>
    </row>
    <row r="169" spans="1:15" s="13" customFormat="1" ht="31.5" customHeight="1" x14ac:dyDescent="0.15">
      <c r="A169" s="25"/>
      <c r="B169" s="18"/>
      <c r="C169" s="15"/>
      <c r="D169" s="16"/>
      <c r="E169" s="16"/>
      <c r="F169" s="16"/>
      <c r="G169" s="14"/>
      <c r="H169" s="26"/>
      <c r="I169" s="14"/>
      <c r="J169" s="17"/>
      <c r="K169" s="17"/>
      <c r="L169" s="24"/>
      <c r="M169" s="26"/>
      <c r="N169" s="24"/>
      <c r="O169" s="133"/>
    </row>
    <row r="170" spans="1:15" s="13" customFormat="1" ht="31.5" customHeight="1" x14ac:dyDescent="0.15">
      <c r="A170" s="25" t="str">
        <f t="shared" si="27"/>
        <v>034D2601</v>
      </c>
      <c r="B170" s="18" t="s">
        <v>708</v>
      </c>
      <c r="C170" s="15">
        <v>34</v>
      </c>
      <c r="D170" s="16" t="s">
        <v>436</v>
      </c>
      <c r="E170" s="16">
        <v>26</v>
      </c>
      <c r="F170" s="16">
        <v>1</v>
      </c>
      <c r="G170" s="14" t="s">
        <v>157</v>
      </c>
      <c r="H170" s="26" t="s">
        <v>159</v>
      </c>
      <c r="I170" s="14" t="s">
        <v>160</v>
      </c>
      <c r="J170" s="17" t="s">
        <v>162</v>
      </c>
      <c r="K170" s="17" t="s">
        <v>709</v>
      </c>
      <c r="L170" s="24" t="s">
        <v>67</v>
      </c>
      <c r="M170" s="26" t="s">
        <v>118</v>
      </c>
      <c r="N170" s="24"/>
      <c r="O170" s="133"/>
    </row>
    <row r="171" spans="1:15" s="13" customFormat="1" ht="31.5" customHeight="1" x14ac:dyDescent="0.15">
      <c r="A171" s="25"/>
      <c r="B171" s="18"/>
      <c r="C171" s="15" t="s">
        <v>233</v>
      </c>
      <c r="D171" s="16"/>
      <c r="E171" s="16"/>
      <c r="F171" s="16"/>
      <c r="G171" s="14"/>
      <c r="H171" s="26"/>
      <c r="I171" s="14"/>
      <c r="J171" s="17"/>
      <c r="K171" s="17"/>
      <c r="L171" s="24"/>
      <c r="M171" s="26"/>
      <c r="N171" s="24"/>
      <c r="O171" s="133"/>
    </row>
    <row r="172" spans="1:15" s="13" customFormat="1" ht="31.5" customHeight="1" x14ac:dyDescent="0.15">
      <c r="A172" s="25" t="str">
        <f t="shared" ref="A172:A177" si="28">TEXT(C172,"０００")&amp;D172&amp;TEXT(E172,"００")&amp;TEXT(F172,"００")</f>
        <v>040Q0301</v>
      </c>
      <c r="B172" s="18" t="s">
        <v>566</v>
      </c>
      <c r="C172" s="15">
        <v>40</v>
      </c>
      <c r="D172" s="20" t="s">
        <v>497</v>
      </c>
      <c r="E172" s="20">
        <v>3</v>
      </c>
      <c r="F172" s="20">
        <v>1</v>
      </c>
      <c r="G172" s="18" t="s">
        <v>567</v>
      </c>
      <c r="H172" s="27" t="s">
        <v>568</v>
      </c>
      <c r="I172" s="18" t="s">
        <v>107</v>
      </c>
      <c r="J172" s="18"/>
      <c r="K172" s="19" t="s">
        <v>569</v>
      </c>
      <c r="L172" s="24" t="s">
        <v>570</v>
      </c>
      <c r="M172" s="27" t="s">
        <v>50</v>
      </c>
      <c r="N172" s="24"/>
      <c r="O172" s="133"/>
    </row>
    <row r="173" spans="1:15" s="13" customFormat="1" ht="31.5" customHeight="1" x14ac:dyDescent="0.15">
      <c r="A173" s="25" t="str">
        <f t="shared" si="28"/>
        <v>040Q0401</v>
      </c>
      <c r="B173" s="18" t="s">
        <v>571</v>
      </c>
      <c r="C173" s="15">
        <v>40</v>
      </c>
      <c r="D173" s="20" t="s">
        <v>572</v>
      </c>
      <c r="E173" s="20">
        <v>4</v>
      </c>
      <c r="F173" s="20">
        <v>1</v>
      </c>
      <c r="G173" s="18" t="s">
        <v>109</v>
      </c>
      <c r="H173" s="27"/>
      <c r="I173" s="18" t="s">
        <v>110</v>
      </c>
      <c r="J173" s="18" t="s">
        <v>111</v>
      </c>
      <c r="K173" s="19" t="s">
        <v>573</v>
      </c>
      <c r="L173" s="24" t="s">
        <v>67</v>
      </c>
      <c r="M173" s="27" t="s">
        <v>45</v>
      </c>
      <c r="N173" s="24"/>
      <c r="O173" s="133"/>
    </row>
    <row r="174" spans="1:15" s="13" customFormat="1" ht="31.5" customHeight="1" x14ac:dyDescent="0.15">
      <c r="A174" s="25" t="str">
        <f t="shared" si="28"/>
        <v>040Q0501</v>
      </c>
      <c r="B174" s="18" t="s">
        <v>566</v>
      </c>
      <c r="C174" s="15">
        <v>40</v>
      </c>
      <c r="D174" s="20" t="s">
        <v>497</v>
      </c>
      <c r="E174" s="20">
        <v>5</v>
      </c>
      <c r="F174" s="20">
        <v>1</v>
      </c>
      <c r="G174" s="18" t="s">
        <v>109</v>
      </c>
      <c r="H174" s="27"/>
      <c r="I174" s="18" t="s">
        <v>112</v>
      </c>
      <c r="J174" s="18"/>
      <c r="K174" s="19" t="s">
        <v>574</v>
      </c>
      <c r="L174" s="24" t="s">
        <v>67</v>
      </c>
      <c r="M174" s="27" t="s">
        <v>45</v>
      </c>
      <c r="N174" s="24"/>
      <c r="O174" s="133"/>
    </row>
    <row r="175" spans="1:15" s="13" customFormat="1" ht="31.5" customHeight="1" x14ac:dyDescent="0.15">
      <c r="A175" s="25" t="str">
        <f t="shared" si="28"/>
        <v>040Q0601</v>
      </c>
      <c r="B175" s="18" t="s">
        <v>566</v>
      </c>
      <c r="C175" s="15">
        <v>40</v>
      </c>
      <c r="D175" s="20" t="s">
        <v>497</v>
      </c>
      <c r="E175" s="20">
        <v>6</v>
      </c>
      <c r="F175" s="20">
        <v>1</v>
      </c>
      <c r="G175" s="23" t="s">
        <v>105</v>
      </c>
      <c r="H175" s="27" t="s">
        <v>498</v>
      </c>
      <c r="I175" s="18" t="s">
        <v>113</v>
      </c>
      <c r="J175" s="18"/>
      <c r="K175" s="19" t="s">
        <v>499</v>
      </c>
      <c r="L175" s="24" t="s">
        <v>736</v>
      </c>
      <c r="M175" s="27" t="s">
        <v>45</v>
      </c>
      <c r="N175" s="24"/>
      <c r="O175" s="133"/>
    </row>
    <row r="176" spans="1:15" s="13" customFormat="1" ht="31.5" customHeight="1" x14ac:dyDescent="0.15">
      <c r="A176" s="25" t="str">
        <f t="shared" ref="A176" si="29">TEXT(C176,"０００")&amp;D176&amp;TEXT(E176,"００")&amp;TEXT(F176,"００")</f>
        <v>040Q0703</v>
      </c>
      <c r="B176" s="18" t="s">
        <v>324</v>
      </c>
      <c r="C176" s="15">
        <v>40</v>
      </c>
      <c r="D176" s="20" t="s">
        <v>316</v>
      </c>
      <c r="E176" s="20">
        <v>7</v>
      </c>
      <c r="F176" s="20">
        <v>3</v>
      </c>
      <c r="G176" s="23" t="s">
        <v>88</v>
      </c>
      <c r="H176" s="27" t="s">
        <v>64</v>
      </c>
      <c r="I176" s="18" t="s">
        <v>794</v>
      </c>
      <c r="J176" s="18" t="s">
        <v>795</v>
      </c>
      <c r="K176" s="19" t="s">
        <v>798</v>
      </c>
      <c r="L176" s="24" t="s">
        <v>799</v>
      </c>
      <c r="M176" s="27" t="s">
        <v>45</v>
      </c>
      <c r="N176" s="24"/>
      <c r="O176" s="133"/>
    </row>
    <row r="177" spans="1:29" s="13" customFormat="1" ht="31.5" customHeight="1" x14ac:dyDescent="0.15">
      <c r="A177" s="25" t="str">
        <f t="shared" si="28"/>
        <v>040Q0802</v>
      </c>
      <c r="B177" s="18" t="s">
        <v>324</v>
      </c>
      <c r="C177" s="15">
        <v>40</v>
      </c>
      <c r="D177" s="20" t="s">
        <v>83</v>
      </c>
      <c r="E177" s="20">
        <v>8</v>
      </c>
      <c r="F177" s="20">
        <v>2</v>
      </c>
      <c r="G177" s="23" t="s">
        <v>105</v>
      </c>
      <c r="H177" s="27" t="s">
        <v>64</v>
      </c>
      <c r="I177" s="18" t="s">
        <v>113</v>
      </c>
      <c r="J177" s="18"/>
      <c r="K177" s="19" t="s">
        <v>220</v>
      </c>
      <c r="L177" s="24" t="s">
        <v>580</v>
      </c>
      <c r="M177" s="27" t="s">
        <v>45</v>
      </c>
      <c r="N177" s="24"/>
      <c r="O177" s="134"/>
    </row>
    <row r="178" spans="1:29" s="13" customFormat="1" ht="31.5" customHeight="1" x14ac:dyDescent="0.15">
      <c r="A178" s="25"/>
      <c r="B178" s="18"/>
      <c r="C178" s="15"/>
      <c r="D178" s="20"/>
      <c r="E178" s="20"/>
      <c r="F178" s="20"/>
      <c r="G178" s="23"/>
      <c r="H178" s="27"/>
      <c r="I178" s="18"/>
      <c r="J178" s="18"/>
      <c r="K178" s="19"/>
      <c r="L178" s="24"/>
      <c r="M178" s="27"/>
      <c r="N178" s="24"/>
      <c r="O178" s="133"/>
    </row>
    <row r="179" spans="1:29" s="13" customFormat="1" ht="31.5" customHeight="1" x14ac:dyDescent="0.15">
      <c r="A179" s="25" t="str">
        <f t="shared" ref="A179:A182" si="30">TEXT(C179,"０００")&amp;D179&amp;TEXT(E179,"００")&amp;TEXT(F179,"００")</f>
        <v>041Q0301</v>
      </c>
      <c r="B179" s="18" t="s">
        <v>155</v>
      </c>
      <c r="C179" s="15">
        <v>41</v>
      </c>
      <c r="D179" s="20" t="s">
        <v>497</v>
      </c>
      <c r="E179" s="20">
        <v>3</v>
      </c>
      <c r="F179" s="20">
        <v>1</v>
      </c>
      <c r="G179" s="18" t="s">
        <v>567</v>
      </c>
      <c r="H179" s="27" t="s">
        <v>568</v>
      </c>
      <c r="I179" s="18" t="s">
        <v>107</v>
      </c>
      <c r="J179" s="18"/>
      <c r="K179" s="19" t="s">
        <v>569</v>
      </c>
      <c r="L179" s="24" t="s">
        <v>570</v>
      </c>
      <c r="M179" s="27" t="s">
        <v>50</v>
      </c>
      <c r="N179" s="24"/>
      <c r="O179" s="133"/>
    </row>
    <row r="180" spans="1:29" s="13" customFormat="1" ht="31.5" customHeight="1" x14ac:dyDescent="0.15">
      <c r="A180" s="25" t="str">
        <f t="shared" si="30"/>
        <v>041Q0201</v>
      </c>
      <c r="B180" s="18" t="s">
        <v>155</v>
      </c>
      <c r="C180" s="15">
        <v>41</v>
      </c>
      <c r="D180" s="20" t="s">
        <v>497</v>
      </c>
      <c r="E180" s="20">
        <v>2</v>
      </c>
      <c r="F180" s="20">
        <v>1</v>
      </c>
      <c r="G180" s="18" t="s">
        <v>567</v>
      </c>
      <c r="H180" s="27" t="s">
        <v>503</v>
      </c>
      <c r="I180" s="18" t="s">
        <v>65</v>
      </c>
      <c r="J180" s="18" t="s">
        <v>575</v>
      </c>
      <c r="K180" s="19" t="s">
        <v>576</v>
      </c>
      <c r="L180" s="24" t="s">
        <v>577</v>
      </c>
      <c r="M180" s="27" t="s">
        <v>16</v>
      </c>
      <c r="N180" s="24"/>
      <c r="O180" s="133"/>
    </row>
    <row r="181" spans="1:29" s="13" customFormat="1" ht="31.5" customHeight="1" x14ac:dyDescent="0.15">
      <c r="A181" s="25" t="str">
        <f t="shared" si="30"/>
        <v>041Q0701</v>
      </c>
      <c r="B181" s="18" t="s">
        <v>155</v>
      </c>
      <c r="C181" s="15">
        <v>41</v>
      </c>
      <c r="D181" s="20" t="s">
        <v>514</v>
      </c>
      <c r="E181" s="20">
        <v>7</v>
      </c>
      <c r="F181" s="20">
        <v>1</v>
      </c>
      <c r="G181" s="18" t="s">
        <v>519</v>
      </c>
      <c r="H181" s="27" t="s">
        <v>263</v>
      </c>
      <c r="I181" s="18" t="s">
        <v>65</v>
      </c>
      <c r="J181" s="18" t="s">
        <v>187</v>
      </c>
      <c r="K181" s="19" t="s">
        <v>796</v>
      </c>
      <c r="L181" s="24" t="s">
        <v>295</v>
      </c>
      <c r="M181" s="27" t="s">
        <v>16</v>
      </c>
      <c r="N181" s="24"/>
      <c r="O181" s="133"/>
    </row>
    <row r="182" spans="1:29" s="13" customFormat="1" ht="31.5" customHeight="1" x14ac:dyDescent="0.15">
      <c r="A182" s="25" t="str">
        <f t="shared" si="30"/>
        <v>041Q0401</v>
      </c>
      <c r="B182" s="18" t="s">
        <v>155</v>
      </c>
      <c r="C182" s="15">
        <v>41</v>
      </c>
      <c r="D182" s="20" t="s">
        <v>514</v>
      </c>
      <c r="E182" s="20">
        <v>4</v>
      </c>
      <c r="F182" s="20">
        <v>1</v>
      </c>
      <c r="G182" s="18" t="s">
        <v>109</v>
      </c>
      <c r="H182" s="27"/>
      <c r="I182" s="18" t="s">
        <v>110</v>
      </c>
      <c r="J182" s="18" t="s">
        <v>111</v>
      </c>
      <c r="K182" s="19" t="s">
        <v>579</v>
      </c>
      <c r="L182" s="24" t="s">
        <v>67</v>
      </c>
      <c r="M182" s="27" t="s">
        <v>45</v>
      </c>
      <c r="N182" s="24"/>
      <c r="O182" s="133"/>
    </row>
    <row r="183" spans="1:29" s="13" customFormat="1" ht="31.5" customHeight="1" x14ac:dyDescent="0.15">
      <c r="A183" s="25" t="str">
        <f>TEXT(C183,"０００")&amp;D183&amp;TEXT(E183,"００")&amp;TEXT(F183,"００")</f>
        <v>041Q0601</v>
      </c>
      <c r="B183" s="18" t="s">
        <v>155</v>
      </c>
      <c r="C183" s="15">
        <v>41</v>
      </c>
      <c r="D183" s="20" t="s">
        <v>497</v>
      </c>
      <c r="E183" s="20">
        <v>6</v>
      </c>
      <c r="F183" s="20">
        <v>1</v>
      </c>
      <c r="G183" s="23" t="s">
        <v>105</v>
      </c>
      <c r="H183" s="27" t="s">
        <v>498</v>
      </c>
      <c r="I183" s="18" t="s">
        <v>113</v>
      </c>
      <c r="J183" s="18"/>
      <c r="K183" s="19" t="s">
        <v>499</v>
      </c>
      <c r="L183" s="187" t="s">
        <v>735</v>
      </c>
      <c r="M183" s="27" t="s">
        <v>45</v>
      </c>
      <c r="N183" s="24"/>
      <c r="O183" s="133"/>
    </row>
    <row r="184" spans="1:29" s="13" customFormat="1" ht="31.5" customHeight="1" x14ac:dyDescent="0.15">
      <c r="A184" s="25" t="str">
        <f>TEXT(C184,"０００")&amp;D184&amp;TEXT(E184,"００")&amp;TEXT(F184,"００")</f>
        <v>041Q0801</v>
      </c>
      <c r="B184" s="18" t="s">
        <v>155</v>
      </c>
      <c r="C184" s="15">
        <v>41</v>
      </c>
      <c r="D184" s="20" t="s">
        <v>497</v>
      </c>
      <c r="E184" s="20">
        <v>8</v>
      </c>
      <c r="F184" s="20">
        <v>1</v>
      </c>
      <c r="G184" s="23" t="s">
        <v>105</v>
      </c>
      <c r="H184" s="27" t="s">
        <v>503</v>
      </c>
      <c r="I184" s="18" t="s">
        <v>113</v>
      </c>
      <c r="J184" s="18"/>
      <c r="K184" s="19" t="s">
        <v>529</v>
      </c>
      <c r="L184" s="24" t="s">
        <v>580</v>
      </c>
      <c r="M184" s="27" t="s">
        <v>45</v>
      </c>
      <c r="N184" s="24"/>
      <c r="O184" s="133"/>
    </row>
    <row r="185" spans="1:29" s="13" customFormat="1" ht="31.5" customHeight="1" x14ac:dyDescent="0.15">
      <c r="A185" s="25" t="str">
        <f>TEXT(C185,"０００")&amp;D185&amp;TEXT(E185,"００")&amp;TEXT(F185,"００")</f>
        <v>041Q0502</v>
      </c>
      <c r="B185" s="18" t="s">
        <v>155</v>
      </c>
      <c r="C185" s="15">
        <v>41</v>
      </c>
      <c r="D185" s="20" t="s">
        <v>83</v>
      </c>
      <c r="E185" s="20">
        <v>5</v>
      </c>
      <c r="F185" s="20">
        <v>2</v>
      </c>
      <c r="G185" s="23" t="s">
        <v>109</v>
      </c>
      <c r="H185" s="27"/>
      <c r="I185" s="18" t="s">
        <v>112</v>
      </c>
      <c r="J185" s="18"/>
      <c r="K185" s="19" t="s">
        <v>732</v>
      </c>
      <c r="L185" s="24" t="s">
        <v>67</v>
      </c>
      <c r="M185" s="27" t="s">
        <v>45</v>
      </c>
      <c r="N185" s="24"/>
      <c r="O185" s="134"/>
    </row>
    <row r="186" spans="1:29" s="13" customFormat="1" ht="31.5" customHeight="1" x14ac:dyDescent="0.15">
      <c r="A186" s="25"/>
      <c r="B186" s="14"/>
      <c r="C186" s="15" t="s">
        <v>233</v>
      </c>
      <c r="D186" s="16"/>
      <c r="E186" s="16"/>
      <c r="F186" s="16"/>
      <c r="G186" s="14"/>
      <c r="H186" s="26"/>
      <c r="I186" s="14"/>
      <c r="J186" s="14"/>
      <c r="K186" s="17"/>
      <c r="L186" s="22"/>
      <c r="M186" s="26"/>
      <c r="N186" s="24"/>
      <c r="O186" s="133"/>
    </row>
    <row r="187" spans="1:29" s="13" customFormat="1" ht="31.5" customHeight="1" x14ac:dyDescent="0.15">
      <c r="A187" s="25" t="str">
        <f t="shared" ref="A187" si="31">TEXT(C187,"０００")&amp;D187&amp;TEXT(E187,"００")&amp;TEXT(F187,"００")</f>
        <v>050Q0101</v>
      </c>
      <c r="B187" s="18" t="s">
        <v>35</v>
      </c>
      <c r="C187" s="15">
        <v>50</v>
      </c>
      <c r="D187" s="20" t="s">
        <v>497</v>
      </c>
      <c r="E187" s="20">
        <v>1</v>
      </c>
      <c r="F187" s="20">
        <v>1</v>
      </c>
      <c r="G187" s="18" t="s">
        <v>7</v>
      </c>
      <c r="H187" s="27" t="s">
        <v>498</v>
      </c>
      <c r="I187" s="18" t="s">
        <v>85</v>
      </c>
      <c r="J187" s="18" t="s">
        <v>86</v>
      </c>
      <c r="K187" s="19" t="s">
        <v>499</v>
      </c>
      <c r="L187" s="24" t="s">
        <v>500</v>
      </c>
      <c r="M187" s="27" t="s">
        <v>501</v>
      </c>
      <c r="N187" s="24"/>
      <c r="O187" s="133"/>
    </row>
    <row r="188" spans="1:29" s="13" customFormat="1" ht="31.5" customHeight="1" x14ac:dyDescent="0.15">
      <c r="A188" s="25"/>
      <c r="B188" s="14"/>
      <c r="C188" s="15" t="s">
        <v>233</v>
      </c>
      <c r="D188" s="16"/>
      <c r="E188" s="16"/>
      <c r="F188" s="16"/>
      <c r="G188" s="14"/>
      <c r="H188" s="26"/>
      <c r="I188" s="14"/>
      <c r="J188" s="14"/>
      <c r="K188" s="17"/>
      <c r="L188" s="22"/>
      <c r="M188" s="26"/>
      <c r="N188" s="24"/>
      <c r="O188" s="133"/>
    </row>
    <row r="189" spans="1:29" s="13" customFormat="1" ht="31.5" customHeight="1" x14ac:dyDescent="0.15">
      <c r="A189" s="25" t="str">
        <f t="shared" ref="A189" si="32">TEXT(C189,"０００")&amp;D189&amp;TEXT(E189,"００")&amp;TEXT(F189,"００")</f>
        <v>051Q0101</v>
      </c>
      <c r="B189" s="18" t="s">
        <v>154</v>
      </c>
      <c r="C189" s="15">
        <v>51</v>
      </c>
      <c r="D189" s="20" t="s">
        <v>497</v>
      </c>
      <c r="E189" s="20">
        <v>1</v>
      </c>
      <c r="F189" s="20">
        <v>1</v>
      </c>
      <c r="G189" s="18" t="s">
        <v>7</v>
      </c>
      <c r="H189" s="27" t="s">
        <v>498</v>
      </c>
      <c r="I189" s="18" t="s">
        <v>85</v>
      </c>
      <c r="J189" s="18" t="s">
        <v>86</v>
      </c>
      <c r="K189" s="19" t="s">
        <v>499</v>
      </c>
      <c r="L189" s="24" t="s">
        <v>500</v>
      </c>
      <c r="M189" s="27" t="s">
        <v>501</v>
      </c>
      <c r="N189" s="24"/>
      <c r="O189" s="133"/>
    </row>
    <row r="190" spans="1:29" s="13" customFormat="1" ht="31.5" customHeight="1" x14ac:dyDescent="0.15">
      <c r="A190" s="25"/>
      <c r="B190" s="14"/>
      <c r="C190" s="15" t="s">
        <v>233</v>
      </c>
      <c r="D190" s="16"/>
      <c r="E190" s="16"/>
      <c r="F190" s="16"/>
      <c r="G190" s="14"/>
      <c r="H190" s="26"/>
      <c r="I190" s="14"/>
      <c r="J190" s="14"/>
      <c r="K190" s="17"/>
      <c r="L190" s="22"/>
      <c r="M190" s="26"/>
      <c r="N190" s="24"/>
      <c r="O190" s="133"/>
    </row>
    <row r="191" spans="1:29" s="13" customFormat="1" ht="31.5" customHeight="1" x14ac:dyDescent="0.15">
      <c r="A191" s="25" t="str">
        <f t="shared" ref="A191:A200" si="33">TEXT(C191,"０００")&amp;D191&amp;TEXT(E191,"００")&amp;TEXT(F191,"００")</f>
        <v>060P0101</v>
      </c>
      <c r="B191" s="18" t="s">
        <v>36</v>
      </c>
      <c r="C191" s="15">
        <v>60</v>
      </c>
      <c r="D191" s="20" t="s">
        <v>502</v>
      </c>
      <c r="E191" s="20">
        <v>1</v>
      </c>
      <c r="F191" s="20">
        <v>1</v>
      </c>
      <c r="G191" s="18" t="s">
        <v>7</v>
      </c>
      <c r="H191" s="27" t="s">
        <v>503</v>
      </c>
      <c r="I191" s="18" t="s">
        <v>65</v>
      </c>
      <c r="J191" s="18"/>
      <c r="K191" s="19" t="s">
        <v>504</v>
      </c>
      <c r="L191" s="24" t="s">
        <v>505</v>
      </c>
      <c r="M191" s="27" t="s">
        <v>15</v>
      </c>
      <c r="N191" s="24" t="s">
        <v>66</v>
      </c>
      <c r="O191" s="133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s="13" customFormat="1" ht="31.5" customHeight="1" x14ac:dyDescent="0.15">
      <c r="A192" s="25" t="str">
        <f t="shared" si="33"/>
        <v>060P0201</v>
      </c>
      <c r="B192" s="18" t="s">
        <v>36</v>
      </c>
      <c r="C192" s="15">
        <v>60</v>
      </c>
      <c r="D192" s="20" t="s">
        <v>502</v>
      </c>
      <c r="E192" s="20">
        <v>2</v>
      </c>
      <c r="F192" s="20">
        <v>1</v>
      </c>
      <c r="G192" s="18" t="s">
        <v>27</v>
      </c>
      <c r="H192" s="27" t="s">
        <v>503</v>
      </c>
      <c r="I192" s="18" t="s">
        <v>65</v>
      </c>
      <c r="J192" s="18"/>
      <c r="K192" s="19" t="s">
        <v>504</v>
      </c>
      <c r="L192" s="24" t="s">
        <v>581</v>
      </c>
      <c r="M192" s="27" t="s">
        <v>45</v>
      </c>
      <c r="N192" s="24" t="s">
        <v>81</v>
      </c>
      <c r="O192" s="133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s="13" customFormat="1" ht="31.5" customHeight="1" x14ac:dyDescent="0.15">
      <c r="A193" s="25" t="str">
        <f t="shared" si="33"/>
        <v>060P0301</v>
      </c>
      <c r="B193" s="18" t="s">
        <v>36</v>
      </c>
      <c r="C193" s="15">
        <v>60</v>
      </c>
      <c r="D193" s="20" t="s">
        <v>502</v>
      </c>
      <c r="E193" s="20">
        <v>3</v>
      </c>
      <c r="F193" s="20">
        <v>1</v>
      </c>
      <c r="G193" s="18" t="s">
        <v>27</v>
      </c>
      <c r="H193" s="27" t="s">
        <v>503</v>
      </c>
      <c r="I193" s="18" t="s">
        <v>65</v>
      </c>
      <c r="J193" s="18" t="s">
        <v>69</v>
      </c>
      <c r="K193" s="19" t="s">
        <v>504</v>
      </c>
      <c r="L193" s="24" t="s">
        <v>76</v>
      </c>
      <c r="M193" s="27" t="s">
        <v>45</v>
      </c>
      <c r="N193" s="24" t="s">
        <v>195</v>
      </c>
      <c r="O193" s="133"/>
    </row>
    <row r="194" spans="1:29" s="13" customFormat="1" ht="31.5" customHeight="1" x14ac:dyDescent="0.15">
      <c r="A194" s="25" t="str">
        <f t="shared" si="33"/>
        <v>060P0401</v>
      </c>
      <c r="B194" s="18" t="s">
        <v>36</v>
      </c>
      <c r="C194" s="15">
        <v>60</v>
      </c>
      <c r="D194" s="20" t="s">
        <v>502</v>
      </c>
      <c r="E194" s="20">
        <v>4</v>
      </c>
      <c r="F194" s="20">
        <v>1</v>
      </c>
      <c r="G194" s="18" t="s">
        <v>27</v>
      </c>
      <c r="H194" s="27" t="s">
        <v>503</v>
      </c>
      <c r="I194" s="18" t="s">
        <v>65</v>
      </c>
      <c r="J194" s="18" t="s">
        <v>77</v>
      </c>
      <c r="K194" s="19" t="s">
        <v>510</v>
      </c>
      <c r="L194" s="24" t="s">
        <v>512</v>
      </c>
      <c r="M194" s="27" t="s">
        <v>45</v>
      </c>
      <c r="N194" s="24" t="s">
        <v>82</v>
      </c>
      <c r="O194" s="133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 s="21" customFormat="1" ht="31.5" customHeight="1" x14ac:dyDescent="0.15">
      <c r="A195" s="25" t="str">
        <f t="shared" si="33"/>
        <v>060P0601</v>
      </c>
      <c r="B195" s="18" t="s">
        <v>36</v>
      </c>
      <c r="C195" s="15">
        <v>60</v>
      </c>
      <c r="D195" s="20" t="s">
        <v>502</v>
      </c>
      <c r="E195" s="20">
        <v>6</v>
      </c>
      <c r="F195" s="20">
        <v>1</v>
      </c>
      <c r="G195" s="18" t="s">
        <v>27</v>
      </c>
      <c r="H195" s="27" t="s">
        <v>503</v>
      </c>
      <c r="I195" s="18" t="s">
        <v>65</v>
      </c>
      <c r="J195" s="18" t="s">
        <v>78</v>
      </c>
      <c r="K195" s="19" t="s">
        <v>504</v>
      </c>
      <c r="L195" s="24" t="s">
        <v>512</v>
      </c>
      <c r="M195" s="27" t="s">
        <v>45</v>
      </c>
      <c r="N195" s="24" t="s">
        <v>82</v>
      </c>
    </row>
    <row r="196" spans="1:29" s="21" customFormat="1" ht="31.5" customHeight="1" x14ac:dyDescent="0.15">
      <c r="A196" s="25" t="str">
        <f t="shared" si="33"/>
        <v>060Q0201</v>
      </c>
      <c r="B196" s="18" t="s">
        <v>36</v>
      </c>
      <c r="C196" s="15">
        <v>60</v>
      </c>
      <c r="D196" s="20" t="s">
        <v>497</v>
      </c>
      <c r="E196" s="20">
        <v>2</v>
      </c>
      <c r="F196" s="20">
        <v>1</v>
      </c>
      <c r="G196" s="18" t="s">
        <v>567</v>
      </c>
      <c r="H196" s="27" t="s">
        <v>503</v>
      </c>
      <c r="I196" s="18" t="s">
        <v>65</v>
      </c>
      <c r="J196" s="18" t="s">
        <v>575</v>
      </c>
      <c r="K196" s="19" t="s">
        <v>576</v>
      </c>
      <c r="L196" s="24" t="s">
        <v>577</v>
      </c>
      <c r="M196" s="27" t="s">
        <v>16</v>
      </c>
      <c r="N196" s="24"/>
    </row>
    <row r="197" spans="1:29" s="13" customFormat="1" ht="31.5" customHeight="1" x14ac:dyDescent="0.15">
      <c r="A197" s="25" t="str">
        <f t="shared" si="33"/>
        <v>060Q0701</v>
      </c>
      <c r="B197" s="18" t="s">
        <v>36</v>
      </c>
      <c r="C197" s="15">
        <v>60</v>
      </c>
      <c r="D197" s="20" t="s">
        <v>514</v>
      </c>
      <c r="E197" s="20">
        <v>7</v>
      </c>
      <c r="F197" s="20">
        <v>1</v>
      </c>
      <c r="G197" s="18" t="s">
        <v>519</v>
      </c>
      <c r="H197" s="27" t="s">
        <v>263</v>
      </c>
      <c r="I197" s="18" t="s">
        <v>65</v>
      </c>
      <c r="J197" s="18" t="s">
        <v>187</v>
      </c>
      <c r="K197" s="19" t="s">
        <v>578</v>
      </c>
      <c r="L197" s="24" t="s">
        <v>522</v>
      </c>
      <c r="M197" s="27" t="s">
        <v>16</v>
      </c>
      <c r="N197" s="24"/>
      <c r="O197" s="133"/>
    </row>
    <row r="198" spans="1:29" s="21" customFormat="1" ht="31.5" customHeight="1" x14ac:dyDescent="0.15">
      <c r="A198" s="25" t="str">
        <f t="shared" si="33"/>
        <v>060P0801</v>
      </c>
      <c r="B198" s="18" t="s">
        <v>36</v>
      </c>
      <c r="C198" s="15">
        <v>60</v>
      </c>
      <c r="D198" s="20" t="s">
        <v>550</v>
      </c>
      <c r="E198" s="20">
        <v>8</v>
      </c>
      <c r="F198" s="20">
        <v>1</v>
      </c>
      <c r="G198" s="18" t="s">
        <v>27</v>
      </c>
      <c r="H198" s="27" t="s">
        <v>263</v>
      </c>
      <c r="I198" s="18" t="s">
        <v>65</v>
      </c>
      <c r="J198" s="18" t="s">
        <v>582</v>
      </c>
      <c r="K198" s="19" t="s">
        <v>583</v>
      </c>
      <c r="L198" s="24" t="s">
        <v>584</v>
      </c>
      <c r="M198" s="27" t="s">
        <v>45</v>
      </c>
      <c r="N198" s="24"/>
    </row>
    <row r="199" spans="1:29" s="21" customFormat="1" ht="31.5" customHeight="1" x14ac:dyDescent="0.15">
      <c r="A199" s="25" t="str">
        <f t="shared" si="33"/>
        <v>060H0101</v>
      </c>
      <c r="B199" s="18" t="s">
        <v>36</v>
      </c>
      <c r="C199" s="15">
        <v>60</v>
      </c>
      <c r="D199" s="20" t="s">
        <v>563</v>
      </c>
      <c r="E199" s="20">
        <v>1</v>
      </c>
      <c r="F199" s="20">
        <v>1</v>
      </c>
      <c r="G199" s="18" t="s">
        <v>7</v>
      </c>
      <c r="H199" s="27" t="s">
        <v>585</v>
      </c>
      <c r="I199" s="18" t="s">
        <v>178</v>
      </c>
      <c r="J199" s="18" t="s">
        <v>585</v>
      </c>
      <c r="K199" s="19" t="s">
        <v>499</v>
      </c>
      <c r="L199" s="24" t="s">
        <v>586</v>
      </c>
      <c r="M199" s="27" t="s">
        <v>15</v>
      </c>
      <c r="N199" s="24"/>
    </row>
    <row r="200" spans="1:29" s="21" customFormat="1" ht="31.5" customHeight="1" x14ac:dyDescent="0.15">
      <c r="A200" s="25" t="str">
        <f t="shared" si="33"/>
        <v>060H0201</v>
      </c>
      <c r="B200" s="18" t="s">
        <v>36</v>
      </c>
      <c r="C200" s="15">
        <v>60</v>
      </c>
      <c r="D200" s="20" t="s">
        <v>563</v>
      </c>
      <c r="E200" s="20">
        <v>2</v>
      </c>
      <c r="F200" s="20">
        <v>1</v>
      </c>
      <c r="G200" s="18" t="s">
        <v>105</v>
      </c>
      <c r="H200" s="27" t="s">
        <v>585</v>
      </c>
      <c r="I200" s="18" t="s">
        <v>181</v>
      </c>
      <c r="J200" s="18" t="s">
        <v>587</v>
      </c>
      <c r="K200" s="19" t="s">
        <v>499</v>
      </c>
      <c r="L200" s="24" t="s">
        <v>588</v>
      </c>
      <c r="M200" s="27" t="s">
        <v>45</v>
      </c>
      <c r="N200" s="24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s="21" customFormat="1" ht="31.5" customHeight="1" x14ac:dyDescent="0.15">
      <c r="A201" s="25"/>
      <c r="B201" s="18"/>
      <c r="C201" s="15"/>
      <c r="D201" s="20"/>
      <c r="E201" s="20"/>
      <c r="F201" s="20"/>
      <c r="G201" s="18"/>
      <c r="H201" s="27"/>
      <c r="I201" s="18"/>
      <c r="J201" s="18"/>
      <c r="K201" s="19"/>
      <c r="L201" s="24"/>
      <c r="M201" s="27"/>
      <c r="N201" s="24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s="21" customFormat="1" ht="31.5" customHeight="1" x14ac:dyDescent="0.15">
      <c r="A202" s="25" t="str">
        <f t="shared" ref="A202:A203" si="34">TEXT(C202,"０００")&amp;D202&amp;TEXT(E202,"００")&amp;TEXT(F202,"００")</f>
        <v>061H0101</v>
      </c>
      <c r="B202" s="18" t="s">
        <v>189</v>
      </c>
      <c r="C202" s="15">
        <v>61</v>
      </c>
      <c r="D202" s="20" t="s">
        <v>563</v>
      </c>
      <c r="E202" s="20">
        <v>1</v>
      </c>
      <c r="F202" s="20">
        <v>1</v>
      </c>
      <c r="G202" s="18" t="s">
        <v>7</v>
      </c>
      <c r="H202" s="27" t="s">
        <v>585</v>
      </c>
      <c r="I202" s="18" t="s">
        <v>178</v>
      </c>
      <c r="J202" s="18" t="s">
        <v>585</v>
      </c>
      <c r="K202" s="19" t="s">
        <v>499</v>
      </c>
      <c r="L202" s="24" t="s">
        <v>586</v>
      </c>
      <c r="M202" s="27" t="s">
        <v>15</v>
      </c>
      <c r="N202" s="24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s="21" customFormat="1" ht="31.5" customHeight="1" x14ac:dyDescent="0.15">
      <c r="A203" s="25" t="str">
        <f t="shared" si="34"/>
        <v>061H0201</v>
      </c>
      <c r="B203" s="18" t="s">
        <v>189</v>
      </c>
      <c r="C203" s="15">
        <v>61</v>
      </c>
      <c r="D203" s="20" t="s">
        <v>563</v>
      </c>
      <c r="E203" s="20">
        <v>2</v>
      </c>
      <c r="F203" s="20">
        <v>1</v>
      </c>
      <c r="G203" s="18" t="s">
        <v>105</v>
      </c>
      <c r="H203" s="27" t="s">
        <v>585</v>
      </c>
      <c r="I203" s="18" t="s">
        <v>181</v>
      </c>
      <c r="J203" s="18" t="s">
        <v>587</v>
      </c>
      <c r="K203" s="19" t="s">
        <v>499</v>
      </c>
      <c r="L203" s="24" t="s">
        <v>588</v>
      </c>
      <c r="M203" s="27" t="s">
        <v>45</v>
      </c>
      <c r="N203" s="24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s="13" customFormat="1" ht="31.5" customHeight="1" x14ac:dyDescent="0.15">
      <c r="A204" s="25"/>
      <c r="B204" s="14"/>
      <c r="C204" s="15" t="s">
        <v>233</v>
      </c>
      <c r="D204" s="16"/>
      <c r="E204" s="16"/>
      <c r="F204" s="16"/>
      <c r="G204" s="14"/>
      <c r="H204" s="26"/>
      <c r="I204" s="14"/>
      <c r="J204" s="14"/>
      <c r="K204" s="17"/>
      <c r="L204" s="22"/>
      <c r="M204" s="26"/>
      <c r="N204" s="24"/>
      <c r="O204" s="133"/>
    </row>
    <row r="205" spans="1:29" s="13" customFormat="1" ht="31.5" customHeight="1" x14ac:dyDescent="0.15">
      <c r="A205" s="25" t="str">
        <f t="shared" ref="A205:A206" si="35">TEXT(C205,"０００")&amp;D205&amp;TEXT(E205,"００")&amp;TEXT(F205,"００")</f>
        <v>062H0101</v>
      </c>
      <c r="B205" s="18" t="s">
        <v>37</v>
      </c>
      <c r="C205" s="15">
        <v>62</v>
      </c>
      <c r="D205" s="20" t="s">
        <v>563</v>
      </c>
      <c r="E205" s="20">
        <v>1</v>
      </c>
      <c r="F205" s="20">
        <v>1</v>
      </c>
      <c r="G205" s="18" t="s">
        <v>7</v>
      </c>
      <c r="H205" s="27" t="s">
        <v>585</v>
      </c>
      <c r="I205" s="18" t="s">
        <v>178</v>
      </c>
      <c r="J205" s="18" t="s">
        <v>585</v>
      </c>
      <c r="K205" s="19" t="s">
        <v>499</v>
      </c>
      <c r="L205" s="24" t="s">
        <v>586</v>
      </c>
      <c r="M205" s="27" t="s">
        <v>15</v>
      </c>
      <c r="N205" s="24"/>
      <c r="O205" s="133"/>
    </row>
    <row r="206" spans="1:29" s="13" customFormat="1" ht="31.5" customHeight="1" x14ac:dyDescent="0.15">
      <c r="A206" s="25" t="str">
        <f t="shared" si="35"/>
        <v>062H0201</v>
      </c>
      <c r="B206" s="18" t="s">
        <v>37</v>
      </c>
      <c r="C206" s="15">
        <v>62</v>
      </c>
      <c r="D206" s="20" t="s">
        <v>563</v>
      </c>
      <c r="E206" s="20">
        <v>2</v>
      </c>
      <c r="F206" s="20">
        <v>1</v>
      </c>
      <c r="G206" s="18" t="s">
        <v>105</v>
      </c>
      <c r="H206" s="27" t="s">
        <v>585</v>
      </c>
      <c r="I206" s="18" t="s">
        <v>181</v>
      </c>
      <c r="J206" s="18" t="s">
        <v>587</v>
      </c>
      <c r="K206" s="19" t="s">
        <v>499</v>
      </c>
      <c r="L206" s="24" t="s">
        <v>588</v>
      </c>
      <c r="M206" s="27" t="s">
        <v>45</v>
      </c>
      <c r="N206" s="24"/>
      <c r="O206" s="133"/>
    </row>
    <row r="207" spans="1:29" s="13" customFormat="1" ht="31.5" customHeight="1" x14ac:dyDescent="0.15">
      <c r="A207" s="25"/>
      <c r="B207" s="14"/>
      <c r="C207" s="15" t="s">
        <v>233</v>
      </c>
      <c r="D207" s="16"/>
      <c r="E207" s="16"/>
      <c r="F207" s="16"/>
      <c r="G207" s="14"/>
      <c r="H207" s="26"/>
      <c r="I207" s="14"/>
      <c r="J207" s="14"/>
      <c r="K207" s="17"/>
      <c r="L207" s="22"/>
      <c r="M207" s="26"/>
      <c r="N207" s="24"/>
      <c r="O207" s="133"/>
    </row>
    <row r="208" spans="1:29" s="13" customFormat="1" ht="31.5" customHeight="1" x14ac:dyDescent="0.15">
      <c r="A208" s="25" t="str">
        <f t="shared" ref="A208:A214" si="36">TEXT(C208,"０００")&amp;D208&amp;TEXT(E208,"００")&amp;TEXT(F208,"００")</f>
        <v>063H0101</v>
      </c>
      <c r="B208" s="18" t="s">
        <v>38</v>
      </c>
      <c r="C208" s="15">
        <v>63</v>
      </c>
      <c r="D208" s="20" t="s">
        <v>563</v>
      </c>
      <c r="E208" s="20">
        <v>1</v>
      </c>
      <c r="F208" s="20">
        <v>1</v>
      </c>
      <c r="G208" s="18" t="s">
        <v>7</v>
      </c>
      <c r="H208" s="27" t="s">
        <v>585</v>
      </c>
      <c r="I208" s="18" t="s">
        <v>178</v>
      </c>
      <c r="J208" s="18" t="s">
        <v>585</v>
      </c>
      <c r="K208" s="19" t="s">
        <v>499</v>
      </c>
      <c r="L208" s="24" t="s">
        <v>586</v>
      </c>
      <c r="M208" s="27" t="s">
        <v>15</v>
      </c>
      <c r="N208" s="24"/>
      <c r="O208" s="133"/>
    </row>
    <row r="209" spans="1:15" s="13" customFormat="1" ht="31.5" customHeight="1" x14ac:dyDescent="0.15">
      <c r="A209" s="25" t="str">
        <f t="shared" si="36"/>
        <v>063H0201</v>
      </c>
      <c r="B209" s="18" t="s">
        <v>38</v>
      </c>
      <c r="C209" s="15">
        <v>63</v>
      </c>
      <c r="D209" s="20" t="s">
        <v>563</v>
      </c>
      <c r="E209" s="20">
        <v>2</v>
      </c>
      <c r="F209" s="20">
        <v>1</v>
      </c>
      <c r="G209" s="18" t="s">
        <v>105</v>
      </c>
      <c r="H209" s="27" t="s">
        <v>585</v>
      </c>
      <c r="I209" s="18" t="s">
        <v>181</v>
      </c>
      <c r="J209" s="18" t="s">
        <v>587</v>
      </c>
      <c r="K209" s="19" t="s">
        <v>499</v>
      </c>
      <c r="L209" s="24" t="s">
        <v>588</v>
      </c>
      <c r="M209" s="27" t="s">
        <v>45</v>
      </c>
      <c r="N209" s="24"/>
      <c r="O209" s="133"/>
    </row>
    <row r="210" spans="1:15" s="13" customFormat="1" ht="31.5" customHeight="1" x14ac:dyDescent="0.15">
      <c r="A210" s="25" t="str">
        <f t="shared" si="36"/>
        <v>063H0501</v>
      </c>
      <c r="B210" s="18" t="s">
        <v>38</v>
      </c>
      <c r="C210" s="15">
        <v>63</v>
      </c>
      <c r="D210" s="20" t="s">
        <v>563</v>
      </c>
      <c r="E210" s="20">
        <v>5</v>
      </c>
      <c r="F210" s="20">
        <v>1</v>
      </c>
      <c r="G210" s="18" t="s">
        <v>105</v>
      </c>
      <c r="H210" s="27" t="s">
        <v>585</v>
      </c>
      <c r="I210" s="24" t="s">
        <v>589</v>
      </c>
      <c r="J210" s="18"/>
      <c r="K210" s="19" t="s">
        <v>499</v>
      </c>
      <c r="L210" s="22" t="s">
        <v>67</v>
      </c>
      <c r="M210" s="27" t="s">
        <v>45</v>
      </c>
      <c r="N210" s="24"/>
      <c r="O210" s="133"/>
    </row>
    <row r="211" spans="1:15" s="13" customFormat="1" ht="31.5" customHeight="1" x14ac:dyDescent="0.15">
      <c r="A211" s="25"/>
      <c r="B211" s="14"/>
      <c r="C211" s="15" t="s">
        <v>233</v>
      </c>
      <c r="D211" s="16"/>
      <c r="E211" s="16"/>
      <c r="F211" s="16"/>
      <c r="G211" s="14"/>
      <c r="H211" s="26"/>
      <c r="I211" s="14"/>
      <c r="J211" s="14"/>
      <c r="K211" s="17"/>
      <c r="L211" s="22"/>
      <c r="M211" s="26"/>
      <c r="N211" s="24"/>
      <c r="O211" s="133"/>
    </row>
    <row r="212" spans="1:15" s="13" customFormat="1" ht="31.5" customHeight="1" x14ac:dyDescent="0.15">
      <c r="A212" s="25" t="str">
        <f t="shared" ref="A212" si="37">TEXT(C212,"０００")&amp;D212&amp;TEXT(E212,"００")&amp;TEXT(F212,"００")</f>
        <v>064H0101</v>
      </c>
      <c r="B212" s="18" t="s">
        <v>405</v>
      </c>
      <c r="C212" s="15">
        <v>64</v>
      </c>
      <c r="D212" s="20" t="s">
        <v>563</v>
      </c>
      <c r="E212" s="20">
        <v>1</v>
      </c>
      <c r="F212" s="20">
        <v>1</v>
      </c>
      <c r="G212" s="18" t="s">
        <v>7</v>
      </c>
      <c r="H212" s="27" t="s">
        <v>585</v>
      </c>
      <c r="I212" s="24" t="s">
        <v>178</v>
      </c>
      <c r="J212" s="18" t="s">
        <v>406</v>
      </c>
      <c r="K212" s="19" t="s">
        <v>407</v>
      </c>
      <c r="L212" s="22" t="s">
        <v>408</v>
      </c>
      <c r="M212" s="27" t="s">
        <v>15</v>
      </c>
      <c r="N212" s="24"/>
      <c r="O212" s="133"/>
    </row>
    <row r="213" spans="1:15" s="13" customFormat="1" ht="31.5" customHeight="1" x14ac:dyDescent="0.15">
      <c r="A213" s="25" t="str">
        <f t="shared" ref="A213" si="38">TEXT(C213,"０００")&amp;D213&amp;TEXT(E213,"００")&amp;TEXT(F213,"００")</f>
        <v>064H0201</v>
      </c>
      <c r="B213" s="18" t="s">
        <v>405</v>
      </c>
      <c r="C213" s="15">
        <v>64</v>
      </c>
      <c r="D213" s="20" t="s">
        <v>563</v>
      </c>
      <c r="E213" s="20">
        <v>2</v>
      </c>
      <c r="F213" s="20">
        <v>1</v>
      </c>
      <c r="G213" s="18" t="s">
        <v>105</v>
      </c>
      <c r="H213" s="27" t="s">
        <v>585</v>
      </c>
      <c r="I213" s="24" t="s">
        <v>181</v>
      </c>
      <c r="J213" s="18" t="s">
        <v>409</v>
      </c>
      <c r="K213" s="19" t="s">
        <v>407</v>
      </c>
      <c r="L213" s="22" t="s">
        <v>410</v>
      </c>
      <c r="M213" s="27" t="s">
        <v>45</v>
      </c>
      <c r="N213" s="24"/>
      <c r="O213" s="133"/>
    </row>
    <row r="214" spans="1:15" s="13" customFormat="1" ht="31.5" customHeight="1" x14ac:dyDescent="0.15">
      <c r="A214" s="25" t="str">
        <f t="shared" si="36"/>
        <v>064H0501</v>
      </c>
      <c r="B214" s="18" t="s">
        <v>405</v>
      </c>
      <c r="C214" s="15">
        <v>64</v>
      </c>
      <c r="D214" s="20" t="s">
        <v>563</v>
      </c>
      <c r="E214" s="20">
        <v>5</v>
      </c>
      <c r="F214" s="20">
        <v>1</v>
      </c>
      <c r="G214" s="18" t="s">
        <v>105</v>
      </c>
      <c r="H214" s="27" t="s">
        <v>585</v>
      </c>
      <c r="I214" s="24" t="s">
        <v>414</v>
      </c>
      <c r="J214" s="18"/>
      <c r="K214" s="19" t="s">
        <v>499</v>
      </c>
      <c r="L214" s="22" t="s">
        <v>67</v>
      </c>
      <c r="M214" s="27" t="s">
        <v>45</v>
      </c>
      <c r="N214" s="24"/>
      <c r="O214" s="133"/>
    </row>
    <row r="215" spans="1:15" s="13" customFormat="1" ht="31.5" customHeight="1" x14ac:dyDescent="0.15">
      <c r="A215" s="25"/>
      <c r="B215" s="14"/>
      <c r="C215" s="15" t="s">
        <v>233</v>
      </c>
      <c r="D215" s="16"/>
      <c r="E215" s="16"/>
      <c r="F215" s="16"/>
      <c r="G215" s="14"/>
      <c r="H215" s="26"/>
      <c r="I215" s="14"/>
      <c r="J215" s="14"/>
      <c r="K215" s="17"/>
      <c r="L215" s="22"/>
      <c r="M215" s="26"/>
      <c r="N215" s="24"/>
      <c r="O215" s="133"/>
    </row>
    <row r="216" spans="1:15" s="13" customFormat="1" ht="31.5" customHeight="1" x14ac:dyDescent="0.15">
      <c r="A216" s="25" t="str">
        <f t="shared" ref="A216:A220" si="39">TEXT(C216,"０００")&amp;D216&amp;TEXT(E216,"００")&amp;TEXT(F216,"００")</f>
        <v>071B0101</v>
      </c>
      <c r="B216" s="14" t="s">
        <v>115</v>
      </c>
      <c r="C216" s="15">
        <v>71</v>
      </c>
      <c r="D216" s="16" t="s">
        <v>590</v>
      </c>
      <c r="E216" s="16">
        <v>1</v>
      </c>
      <c r="F216" s="16">
        <v>1</v>
      </c>
      <c r="G216" s="14" t="s">
        <v>591</v>
      </c>
      <c r="H216" s="26"/>
      <c r="I216" s="14" t="s">
        <v>131</v>
      </c>
      <c r="J216" s="14" t="s">
        <v>119</v>
      </c>
      <c r="K216" s="17" t="s">
        <v>124</v>
      </c>
      <c r="L216" s="22" t="s">
        <v>67</v>
      </c>
      <c r="M216" s="26" t="s">
        <v>118</v>
      </c>
      <c r="N216" s="24"/>
      <c r="O216" s="133"/>
    </row>
    <row r="217" spans="1:15" s="13" customFormat="1" ht="31.5" customHeight="1" x14ac:dyDescent="0.15">
      <c r="A217" s="25" t="str">
        <f t="shared" si="39"/>
        <v>071B0201</v>
      </c>
      <c r="B217" s="14" t="s">
        <v>115</v>
      </c>
      <c r="C217" s="15">
        <v>71</v>
      </c>
      <c r="D217" s="16" t="s">
        <v>590</v>
      </c>
      <c r="E217" s="16">
        <v>2</v>
      </c>
      <c r="F217" s="16">
        <v>1</v>
      </c>
      <c r="G217" s="14" t="s">
        <v>591</v>
      </c>
      <c r="H217" s="26"/>
      <c r="I217" s="14" t="s">
        <v>120</v>
      </c>
      <c r="J217" s="14" t="s">
        <v>121</v>
      </c>
      <c r="K217" s="17" t="s">
        <v>125</v>
      </c>
      <c r="L217" s="22" t="s">
        <v>592</v>
      </c>
      <c r="M217" s="26" t="s">
        <v>45</v>
      </c>
      <c r="N217" s="24"/>
      <c r="O217" s="133"/>
    </row>
    <row r="218" spans="1:15" s="13" customFormat="1" ht="31.5" customHeight="1" x14ac:dyDescent="0.15">
      <c r="A218" s="25" t="str">
        <f t="shared" si="39"/>
        <v>071B0301</v>
      </c>
      <c r="B218" s="14" t="s">
        <v>115</v>
      </c>
      <c r="C218" s="15">
        <v>71</v>
      </c>
      <c r="D218" s="16" t="s">
        <v>590</v>
      </c>
      <c r="E218" s="16">
        <v>3</v>
      </c>
      <c r="F218" s="16">
        <v>1</v>
      </c>
      <c r="G218" s="14" t="s">
        <v>591</v>
      </c>
      <c r="H218" s="26"/>
      <c r="I218" s="14" t="s">
        <v>122</v>
      </c>
      <c r="J218" s="14" t="s">
        <v>121</v>
      </c>
      <c r="K218" s="17" t="s">
        <v>126</v>
      </c>
      <c r="L218" s="22" t="s">
        <v>592</v>
      </c>
      <c r="M218" s="26" t="s">
        <v>45</v>
      </c>
      <c r="N218" s="24"/>
      <c r="O218" s="133"/>
    </row>
    <row r="219" spans="1:15" s="13" customFormat="1" ht="31.5" customHeight="1" x14ac:dyDescent="0.15">
      <c r="A219" s="25" t="str">
        <f t="shared" si="39"/>
        <v>071B0401</v>
      </c>
      <c r="B219" s="14" t="s">
        <v>115</v>
      </c>
      <c r="C219" s="15">
        <v>71</v>
      </c>
      <c r="D219" s="16" t="s">
        <v>590</v>
      </c>
      <c r="E219" s="16">
        <v>4</v>
      </c>
      <c r="F219" s="16">
        <v>1</v>
      </c>
      <c r="G219" s="14" t="s">
        <v>591</v>
      </c>
      <c r="H219" s="26"/>
      <c r="I219" s="14" t="s">
        <v>123</v>
      </c>
      <c r="J219" s="14" t="s">
        <v>121</v>
      </c>
      <c r="K219" s="17" t="s">
        <v>127</v>
      </c>
      <c r="L219" s="22" t="s">
        <v>592</v>
      </c>
      <c r="M219" s="26" t="s">
        <v>45</v>
      </c>
      <c r="N219" s="24"/>
      <c r="O219" s="133"/>
    </row>
    <row r="220" spans="1:15" s="13" customFormat="1" ht="31.5" customHeight="1" x14ac:dyDescent="0.15">
      <c r="A220" s="25" t="str">
        <f t="shared" si="39"/>
        <v>071B0501</v>
      </c>
      <c r="B220" s="14" t="s">
        <v>115</v>
      </c>
      <c r="C220" s="15">
        <v>71</v>
      </c>
      <c r="D220" s="16" t="s">
        <v>590</v>
      </c>
      <c r="E220" s="16">
        <v>5</v>
      </c>
      <c r="F220" s="16">
        <v>1</v>
      </c>
      <c r="G220" s="14" t="s">
        <v>591</v>
      </c>
      <c r="H220" s="26"/>
      <c r="I220" s="14" t="s">
        <v>128</v>
      </c>
      <c r="J220" s="14" t="s">
        <v>256</v>
      </c>
      <c r="K220" s="17" t="s">
        <v>257</v>
      </c>
      <c r="L220" s="22" t="s">
        <v>67</v>
      </c>
      <c r="M220" s="26" t="s">
        <v>45</v>
      </c>
      <c r="N220" s="24"/>
      <c r="O220" s="133"/>
    </row>
    <row r="221" spans="1:15" s="13" customFormat="1" ht="31.5" customHeight="1" x14ac:dyDescent="0.15">
      <c r="A221" s="25"/>
      <c r="B221" s="14"/>
      <c r="C221" s="15"/>
      <c r="D221" s="16"/>
      <c r="E221" s="16"/>
      <c r="F221" s="16"/>
      <c r="G221" s="14"/>
      <c r="H221" s="26"/>
      <c r="I221" s="14"/>
      <c r="J221" s="14"/>
      <c r="K221" s="17"/>
      <c r="L221" s="22"/>
      <c r="M221" s="26"/>
      <c r="N221" s="24"/>
      <c r="O221" s="133"/>
    </row>
    <row r="222" spans="1:15" s="13" customFormat="1" ht="31.5" customHeight="1" x14ac:dyDescent="0.15">
      <c r="A222" s="25" t="str">
        <f t="shared" ref="A222:A227" si="40">TEXT(C222,"０００")&amp;D222&amp;TEXT(E222,"００")&amp;TEXT(F222,"００")</f>
        <v>072B0101</v>
      </c>
      <c r="B222" s="14" t="s">
        <v>130</v>
      </c>
      <c r="C222" s="15">
        <v>72</v>
      </c>
      <c r="D222" s="16" t="s">
        <v>590</v>
      </c>
      <c r="E222" s="16">
        <v>1</v>
      </c>
      <c r="F222" s="16">
        <v>1</v>
      </c>
      <c r="G222" s="14" t="s">
        <v>591</v>
      </c>
      <c r="H222" s="26"/>
      <c r="I222" s="14" t="s">
        <v>131</v>
      </c>
      <c r="J222" s="14" t="s">
        <v>119</v>
      </c>
      <c r="K222" s="17" t="s">
        <v>124</v>
      </c>
      <c r="L222" s="22" t="s">
        <v>67</v>
      </c>
      <c r="M222" s="26" t="s">
        <v>118</v>
      </c>
      <c r="N222" s="24"/>
      <c r="O222" s="133"/>
    </row>
    <row r="223" spans="1:15" s="13" customFormat="1" ht="31.5" customHeight="1" x14ac:dyDescent="0.15">
      <c r="A223" s="25" t="str">
        <f t="shared" si="40"/>
        <v>072B0201</v>
      </c>
      <c r="B223" s="14" t="s">
        <v>130</v>
      </c>
      <c r="C223" s="15">
        <v>72</v>
      </c>
      <c r="D223" s="16" t="s">
        <v>590</v>
      </c>
      <c r="E223" s="16">
        <v>2</v>
      </c>
      <c r="F223" s="16">
        <v>1</v>
      </c>
      <c r="G223" s="14" t="s">
        <v>591</v>
      </c>
      <c r="H223" s="26"/>
      <c r="I223" s="22" t="s">
        <v>120</v>
      </c>
      <c r="J223" s="14" t="s">
        <v>121</v>
      </c>
      <c r="K223" s="17" t="s">
        <v>125</v>
      </c>
      <c r="L223" s="22" t="s">
        <v>592</v>
      </c>
      <c r="M223" s="26" t="s">
        <v>118</v>
      </c>
      <c r="N223" s="24"/>
      <c r="O223" s="133"/>
    </row>
    <row r="224" spans="1:15" s="13" customFormat="1" ht="31.5" customHeight="1" x14ac:dyDescent="0.15">
      <c r="A224" s="25" t="str">
        <f t="shared" si="40"/>
        <v>072B0301</v>
      </c>
      <c r="B224" s="14" t="s">
        <v>130</v>
      </c>
      <c r="C224" s="15">
        <v>72</v>
      </c>
      <c r="D224" s="16" t="s">
        <v>590</v>
      </c>
      <c r="E224" s="16">
        <v>3</v>
      </c>
      <c r="F224" s="16">
        <v>1</v>
      </c>
      <c r="G224" s="14" t="s">
        <v>591</v>
      </c>
      <c r="H224" s="26"/>
      <c r="I224" s="22" t="s">
        <v>122</v>
      </c>
      <c r="J224" s="14" t="s">
        <v>121</v>
      </c>
      <c r="K224" s="17" t="s">
        <v>126</v>
      </c>
      <c r="L224" s="22" t="s">
        <v>592</v>
      </c>
      <c r="M224" s="26" t="s">
        <v>118</v>
      </c>
      <c r="N224" s="24"/>
      <c r="O224" s="133"/>
    </row>
    <row r="225" spans="1:15" s="13" customFormat="1" ht="31.5" customHeight="1" x14ac:dyDescent="0.15">
      <c r="A225" s="25" t="str">
        <f t="shared" si="40"/>
        <v>072B0401</v>
      </c>
      <c r="B225" s="14" t="s">
        <v>130</v>
      </c>
      <c r="C225" s="15">
        <v>72</v>
      </c>
      <c r="D225" s="16" t="s">
        <v>590</v>
      </c>
      <c r="E225" s="16">
        <v>4</v>
      </c>
      <c r="F225" s="16">
        <v>1</v>
      </c>
      <c r="G225" s="14" t="s">
        <v>591</v>
      </c>
      <c r="H225" s="26"/>
      <c r="I225" s="22" t="s">
        <v>123</v>
      </c>
      <c r="J225" s="14" t="s">
        <v>121</v>
      </c>
      <c r="K225" s="17" t="s">
        <v>127</v>
      </c>
      <c r="L225" s="22" t="s">
        <v>592</v>
      </c>
      <c r="M225" s="26" t="s">
        <v>118</v>
      </c>
      <c r="N225" s="24"/>
      <c r="O225" s="133"/>
    </row>
    <row r="226" spans="1:15" s="13" customFormat="1" ht="31.5" customHeight="1" x14ac:dyDescent="0.15">
      <c r="A226" s="25" t="str">
        <f t="shared" si="40"/>
        <v>072B0501</v>
      </c>
      <c r="B226" s="14" t="s">
        <v>130</v>
      </c>
      <c r="C226" s="15">
        <v>72</v>
      </c>
      <c r="D226" s="16" t="s">
        <v>590</v>
      </c>
      <c r="E226" s="16">
        <v>5</v>
      </c>
      <c r="F226" s="16">
        <v>1</v>
      </c>
      <c r="G226" s="14" t="s">
        <v>591</v>
      </c>
      <c r="H226" s="26"/>
      <c r="I226" s="14" t="s">
        <v>128</v>
      </c>
      <c r="J226" s="14" t="s">
        <v>256</v>
      </c>
      <c r="K226" s="17" t="s">
        <v>257</v>
      </c>
      <c r="L226" s="22" t="s">
        <v>67</v>
      </c>
      <c r="M226" s="26" t="s">
        <v>118</v>
      </c>
      <c r="N226" s="24"/>
      <c r="O226" s="133"/>
    </row>
    <row r="227" spans="1:15" s="13" customFormat="1" ht="31.5" customHeight="1" x14ac:dyDescent="0.15">
      <c r="A227" s="25" t="str">
        <f t="shared" si="40"/>
        <v>072B0601</v>
      </c>
      <c r="B227" s="14" t="s">
        <v>130</v>
      </c>
      <c r="C227" s="15">
        <v>72</v>
      </c>
      <c r="D227" s="16" t="s">
        <v>590</v>
      </c>
      <c r="E227" s="16">
        <v>6</v>
      </c>
      <c r="F227" s="16">
        <v>1</v>
      </c>
      <c r="G227" s="14" t="s">
        <v>591</v>
      </c>
      <c r="H227" s="26"/>
      <c r="I227" s="14" t="s">
        <v>593</v>
      </c>
      <c r="J227" s="14" t="s">
        <v>133</v>
      </c>
      <c r="K227" s="17"/>
      <c r="L227" s="22" t="s">
        <v>67</v>
      </c>
      <c r="M227" s="26" t="s">
        <v>118</v>
      </c>
      <c r="N227" s="24"/>
      <c r="O227" s="133"/>
    </row>
    <row r="228" spans="1:15" s="13" customFormat="1" ht="31.5" customHeight="1" x14ac:dyDescent="0.15">
      <c r="A228" s="25"/>
      <c r="B228" s="14"/>
      <c r="C228" s="15" t="s">
        <v>233</v>
      </c>
      <c r="D228" s="16"/>
      <c r="E228" s="16"/>
      <c r="F228" s="16"/>
      <c r="G228" s="14"/>
      <c r="H228" s="26"/>
      <c r="I228" s="14"/>
      <c r="J228" s="14"/>
      <c r="K228" s="17"/>
      <c r="L228" s="22"/>
      <c r="M228" s="26"/>
      <c r="N228" s="24"/>
      <c r="O228" s="134"/>
    </row>
    <row r="229" spans="1:15" s="13" customFormat="1" ht="31.5" customHeight="1" x14ac:dyDescent="0.15">
      <c r="A229" s="25" t="str">
        <f t="shared" ref="A229:A235" si="41">TEXT(C229,"０００")&amp;D229&amp;TEXT(E229,"００")&amp;TEXT(F229,"００")</f>
        <v>073B0102</v>
      </c>
      <c r="B229" s="14" t="s">
        <v>594</v>
      </c>
      <c r="C229" s="15">
        <v>73</v>
      </c>
      <c r="D229" s="16" t="s">
        <v>590</v>
      </c>
      <c r="E229" s="16">
        <v>1</v>
      </c>
      <c r="F229" s="16">
        <v>2</v>
      </c>
      <c r="G229" s="14" t="s">
        <v>591</v>
      </c>
      <c r="H229" s="26"/>
      <c r="I229" s="14" t="s">
        <v>131</v>
      </c>
      <c r="J229" s="14" t="s">
        <v>119</v>
      </c>
      <c r="K229" s="17" t="s">
        <v>124</v>
      </c>
      <c r="L229" s="22" t="s">
        <v>67</v>
      </c>
      <c r="M229" s="26" t="s">
        <v>118</v>
      </c>
      <c r="N229" s="24"/>
      <c r="O229" s="134"/>
    </row>
    <row r="230" spans="1:15" s="13" customFormat="1" ht="31.5" customHeight="1" x14ac:dyDescent="0.15">
      <c r="A230" s="25" t="str">
        <f t="shared" si="41"/>
        <v>073B0202</v>
      </c>
      <c r="B230" s="14" t="s">
        <v>594</v>
      </c>
      <c r="C230" s="15">
        <v>73</v>
      </c>
      <c r="D230" s="16" t="s">
        <v>590</v>
      </c>
      <c r="E230" s="16">
        <v>2</v>
      </c>
      <c r="F230" s="16">
        <v>2</v>
      </c>
      <c r="G230" s="14" t="s">
        <v>591</v>
      </c>
      <c r="H230" s="26"/>
      <c r="I230" s="22" t="s">
        <v>120</v>
      </c>
      <c r="J230" s="14" t="s">
        <v>121</v>
      </c>
      <c r="K230" s="17" t="s">
        <v>125</v>
      </c>
      <c r="L230" s="22" t="s">
        <v>592</v>
      </c>
      <c r="M230" s="26" t="s">
        <v>118</v>
      </c>
      <c r="N230" s="24" t="s">
        <v>259</v>
      </c>
      <c r="O230" s="134"/>
    </row>
    <row r="231" spans="1:15" s="13" customFormat="1" ht="31.5" customHeight="1" x14ac:dyDescent="0.15">
      <c r="A231" s="25" t="str">
        <f t="shared" si="41"/>
        <v>073B0302</v>
      </c>
      <c r="B231" s="14" t="s">
        <v>594</v>
      </c>
      <c r="C231" s="15">
        <v>73</v>
      </c>
      <c r="D231" s="16" t="s">
        <v>590</v>
      </c>
      <c r="E231" s="16">
        <v>3</v>
      </c>
      <c r="F231" s="16">
        <v>2</v>
      </c>
      <c r="G231" s="14" t="s">
        <v>591</v>
      </c>
      <c r="H231" s="26"/>
      <c r="I231" s="22" t="s">
        <v>122</v>
      </c>
      <c r="J231" s="14" t="s">
        <v>121</v>
      </c>
      <c r="K231" s="17" t="s">
        <v>126</v>
      </c>
      <c r="L231" s="22" t="s">
        <v>592</v>
      </c>
      <c r="M231" s="26" t="s">
        <v>118</v>
      </c>
      <c r="N231" s="24" t="s">
        <v>259</v>
      </c>
      <c r="O231" s="134"/>
    </row>
    <row r="232" spans="1:15" s="13" customFormat="1" ht="31.5" customHeight="1" x14ac:dyDescent="0.15">
      <c r="A232" s="25" t="str">
        <f t="shared" si="41"/>
        <v>073B0502</v>
      </c>
      <c r="B232" s="14" t="s">
        <v>594</v>
      </c>
      <c r="C232" s="15">
        <v>73</v>
      </c>
      <c r="D232" s="16" t="s">
        <v>590</v>
      </c>
      <c r="E232" s="16">
        <v>5</v>
      </c>
      <c r="F232" s="16">
        <v>2</v>
      </c>
      <c r="G232" s="14" t="s">
        <v>591</v>
      </c>
      <c r="H232" s="26"/>
      <c r="I232" s="14" t="s">
        <v>128</v>
      </c>
      <c r="J232" s="14" t="s">
        <v>256</v>
      </c>
      <c r="K232" s="17" t="s">
        <v>257</v>
      </c>
      <c r="L232" s="22" t="s">
        <v>67</v>
      </c>
      <c r="M232" s="26" t="s">
        <v>118</v>
      </c>
      <c r="N232" s="24"/>
      <c r="O232" s="134"/>
    </row>
    <row r="233" spans="1:15" s="13" customFormat="1" ht="31.5" customHeight="1" x14ac:dyDescent="0.15">
      <c r="A233" s="25" t="str">
        <f t="shared" si="41"/>
        <v>073B0602</v>
      </c>
      <c r="B233" s="14" t="s">
        <v>594</v>
      </c>
      <c r="C233" s="15">
        <v>73</v>
      </c>
      <c r="D233" s="16" t="s">
        <v>590</v>
      </c>
      <c r="E233" s="16">
        <v>6</v>
      </c>
      <c r="F233" s="16">
        <v>2</v>
      </c>
      <c r="G233" s="14" t="s">
        <v>591</v>
      </c>
      <c r="H233" s="26"/>
      <c r="I233" s="14" t="s">
        <v>593</v>
      </c>
      <c r="J233" s="14" t="s">
        <v>133</v>
      </c>
      <c r="K233" s="17"/>
      <c r="L233" s="22" t="s">
        <v>67</v>
      </c>
      <c r="M233" s="26" t="s">
        <v>118</v>
      </c>
      <c r="N233" s="24"/>
      <c r="O233" s="134"/>
    </row>
    <row r="234" spans="1:15" s="13" customFormat="1" ht="31.5" customHeight="1" x14ac:dyDescent="0.15">
      <c r="A234" s="25"/>
      <c r="B234" s="14"/>
      <c r="C234" s="15" t="s">
        <v>233</v>
      </c>
      <c r="D234" s="16"/>
      <c r="E234" s="16"/>
      <c r="F234" s="16"/>
      <c r="G234" s="14"/>
      <c r="H234" s="26"/>
      <c r="I234" s="14"/>
      <c r="J234" s="14"/>
      <c r="K234" s="17"/>
      <c r="L234" s="22"/>
      <c r="M234" s="26"/>
      <c r="N234" s="24"/>
      <c r="O234" s="133"/>
    </row>
    <row r="235" spans="1:15" s="13" customFormat="1" ht="31.5" customHeight="1" x14ac:dyDescent="0.15">
      <c r="A235" s="25" t="str">
        <f t="shared" si="41"/>
        <v>074B0201</v>
      </c>
      <c r="B235" s="14" t="s">
        <v>610</v>
      </c>
      <c r="C235" s="15">
        <v>74</v>
      </c>
      <c r="D235" s="16" t="s">
        <v>116</v>
      </c>
      <c r="E235" s="16">
        <v>2</v>
      </c>
      <c r="F235" s="16">
        <v>1</v>
      </c>
      <c r="G235" s="14" t="s">
        <v>611</v>
      </c>
      <c r="H235" s="26"/>
      <c r="I235" s="22" t="s">
        <v>120</v>
      </c>
      <c r="J235" s="14" t="s">
        <v>121</v>
      </c>
      <c r="K235" s="17" t="s">
        <v>125</v>
      </c>
      <c r="L235" s="22" t="s">
        <v>612</v>
      </c>
      <c r="M235" s="26" t="s">
        <v>118</v>
      </c>
      <c r="N235" s="24"/>
      <c r="O235" s="134"/>
    </row>
    <row r="236" spans="1:15" s="13" customFormat="1" ht="31.5" customHeight="1" x14ac:dyDescent="0.15">
      <c r="A236" s="25" t="str">
        <f t="shared" ref="A236" si="42">TEXT(C236,"０００")&amp;D236&amp;TEXT(E236,"００")&amp;TEXT(F236,"００")</f>
        <v>074B0301</v>
      </c>
      <c r="B236" s="14" t="s">
        <v>610</v>
      </c>
      <c r="C236" s="15">
        <v>74</v>
      </c>
      <c r="D236" s="16" t="s">
        <v>116</v>
      </c>
      <c r="E236" s="16">
        <v>3</v>
      </c>
      <c r="F236" s="16">
        <v>1</v>
      </c>
      <c r="G236" s="14" t="s">
        <v>611</v>
      </c>
      <c r="H236" s="26"/>
      <c r="I236" s="22" t="s">
        <v>122</v>
      </c>
      <c r="J236" s="14" t="s">
        <v>121</v>
      </c>
      <c r="K236" s="17" t="s">
        <v>126</v>
      </c>
      <c r="L236" s="22" t="s">
        <v>612</v>
      </c>
      <c r="M236" s="26" t="s">
        <v>118</v>
      </c>
      <c r="N236" s="24"/>
      <c r="O236" s="134"/>
    </row>
    <row r="237" spans="1:15" s="13" customFormat="1" ht="31.5" customHeight="1" x14ac:dyDescent="0.15">
      <c r="A237" s="25"/>
      <c r="B237" s="14"/>
      <c r="C237" s="15" t="s">
        <v>233</v>
      </c>
      <c r="D237" s="16"/>
      <c r="E237" s="16"/>
      <c r="F237" s="16"/>
      <c r="G237" s="14"/>
      <c r="H237" s="26"/>
      <c r="I237" s="14"/>
      <c r="J237" s="14"/>
      <c r="K237" s="17"/>
      <c r="L237" s="22"/>
      <c r="M237" s="26"/>
      <c r="N237" s="24"/>
      <c r="O237" s="133"/>
    </row>
    <row r="238" spans="1:15" s="13" customFormat="1" ht="31.5" customHeight="1" x14ac:dyDescent="0.15">
      <c r="A238" s="25" t="str">
        <f t="shared" ref="A238:A243" si="43">TEXT(C238,"０００")&amp;D238&amp;TEXT(E238,"００")&amp;TEXT(F238,"００")</f>
        <v>080E0101</v>
      </c>
      <c r="B238" s="14" t="s">
        <v>134</v>
      </c>
      <c r="C238" s="15">
        <v>80</v>
      </c>
      <c r="D238" s="16" t="s">
        <v>531</v>
      </c>
      <c r="E238" s="16">
        <v>1</v>
      </c>
      <c r="F238" s="16">
        <v>1</v>
      </c>
      <c r="G238" s="14" t="s">
        <v>135</v>
      </c>
      <c r="H238" s="26"/>
      <c r="I238" s="22" t="s">
        <v>137</v>
      </c>
      <c r="J238" s="14"/>
      <c r="K238" s="17" t="s">
        <v>139</v>
      </c>
      <c r="L238" s="22" t="s">
        <v>595</v>
      </c>
      <c r="M238" s="26" t="s">
        <v>140</v>
      </c>
      <c r="N238" s="24"/>
      <c r="O238" s="133"/>
    </row>
    <row r="239" spans="1:15" s="13" customFormat="1" ht="31.5" customHeight="1" x14ac:dyDescent="0.15">
      <c r="A239" s="25" t="str">
        <f t="shared" si="43"/>
        <v>080E0201</v>
      </c>
      <c r="B239" s="14" t="s">
        <v>134</v>
      </c>
      <c r="C239" s="15">
        <v>80</v>
      </c>
      <c r="D239" s="16" t="s">
        <v>596</v>
      </c>
      <c r="E239" s="16">
        <v>2</v>
      </c>
      <c r="F239" s="16">
        <v>1</v>
      </c>
      <c r="G239" s="14" t="s">
        <v>135</v>
      </c>
      <c r="H239" s="26"/>
      <c r="I239" s="14" t="s">
        <v>150</v>
      </c>
      <c r="J239" s="14" t="s">
        <v>141</v>
      </c>
      <c r="K239" s="17"/>
      <c r="L239" s="22" t="s">
        <v>67</v>
      </c>
      <c r="M239" s="26" t="s">
        <v>87</v>
      </c>
      <c r="N239" s="24"/>
      <c r="O239" s="133"/>
    </row>
    <row r="240" spans="1:15" s="13" customFormat="1" ht="31.5" customHeight="1" x14ac:dyDescent="0.15">
      <c r="A240" s="25" t="str">
        <f t="shared" si="43"/>
        <v>080E0301</v>
      </c>
      <c r="B240" s="14" t="s">
        <v>134</v>
      </c>
      <c r="C240" s="15">
        <v>80</v>
      </c>
      <c r="D240" s="16" t="s">
        <v>596</v>
      </c>
      <c r="E240" s="16">
        <v>3</v>
      </c>
      <c r="F240" s="16">
        <v>1</v>
      </c>
      <c r="G240" s="14" t="s">
        <v>135</v>
      </c>
      <c r="H240" s="26"/>
      <c r="I240" s="14" t="s">
        <v>597</v>
      </c>
      <c r="J240" s="14"/>
      <c r="K240" s="17" t="s">
        <v>143</v>
      </c>
      <c r="L240" s="22" t="s">
        <v>67</v>
      </c>
      <c r="M240" s="26" t="s">
        <v>140</v>
      </c>
      <c r="N240" s="24"/>
      <c r="O240" s="133"/>
    </row>
    <row r="241" spans="1:15" s="13" customFormat="1" ht="31.5" customHeight="1" x14ac:dyDescent="0.15">
      <c r="A241" s="25" t="str">
        <f t="shared" si="43"/>
        <v>080E0401</v>
      </c>
      <c r="B241" s="14" t="s">
        <v>134</v>
      </c>
      <c r="C241" s="15">
        <v>80</v>
      </c>
      <c r="D241" s="16" t="s">
        <v>596</v>
      </c>
      <c r="E241" s="16">
        <v>4</v>
      </c>
      <c r="F241" s="16">
        <v>1</v>
      </c>
      <c r="G241" s="14" t="s">
        <v>135</v>
      </c>
      <c r="H241" s="26"/>
      <c r="I241" s="14" t="s">
        <v>144</v>
      </c>
      <c r="J241" s="22" t="s">
        <v>148</v>
      </c>
      <c r="K241" s="17"/>
      <c r="L241" s="22" t="s">
        <v>67</v>
      </c>
      <c r="M241" s="26" t="s">
        <v>87</v>
      </c>
      <c r="N241" s="24"/>
      <c r="O241" s="133"/>
    </row>
    <row r="242" spans="1:15" s="13" customFormat="1" ht="31.5" customHeight="1" x14ac:dyDescent="0.15">
      <c r="A242" s="25" t="str">
        <f t="shared" si="43"/>
        <v>080E0501</v>
      </c>
      <c r="B242" s="14" t="s">
        <v>134</v>
      </c>
      <c r="C242" s="15">
        <v>80</v>
      </c>
      <c r="D242" s="16" t="s">
        <v>596</v>
      </c>
      <c r="E242" s="16">
        <v>5</v>
      </c>
      <c r="F242" s="16">
        <v>1</v>
      </c>
      <c r="G242" s="14" t="s">
        <v>135</v>
      </c>
      <c r="H242" s="26"/>
      <c r="I242" s="14" t="s">
        <v>598</v>
      </c>
      <c r="J242" s="14" t="s">
        <v>147</v>
      </c>
      <c r="K242" s="17" t="s">
        <v>599</v>
      </c>
      <c r="L242" s="22" t="s">
        <v>67</v>
      </c>
      <c r="M242" s="26" t="s">
        <v>87</v>
      </c>
      <c r="N242" s="24"/>
      <c r="O242" s="133"/>
    </row>
    <row r="243" spans="1:15" s="13" customFormat="1" ht="31.5" customHeight="1" x14ac:dyDescent="0.15">
      <c r="A243" s="25" t="str">
        <f t="shared" si="43"/>
        <v>080E0601</v>
      </c>
      <c r="B243" s="14" t="s">
        <v>134</v>
      </c>
      <c r="C243" s="15">
        <v>80</v>
      </c>
      <c r="D243" s="16" t="s">
        <v>596</v>
      </c>
      <c r="E243" s="16">
        <v>6</v>
      </c>
      <c r="F243" s="16">
        <v>1</v>
      </c>
      <c r="G243" s="14" t="s">
        <v>135</v>
      </c>
      <c r="H243" s="26"/>
      <c r="I243" s="14" t="s">
        <v>144</v>
      </c>
      <c r="J243" s="22" t="s">
        <v>149</v>
      </c>
      <c r="K243" s="17"/>
      <c r="L243" s="22" t="s">
        <v>67</v>
      </c>
      <c r="M243" s="26" t="s">
        <v>140</v>
      </c>
      <c r="N243" s="24"/>
      <c r="O243" s="133"/>
    </row>
    <row r="244" spans="1:15" s="13" customFormat="1" ht="31.5" customHeight="1" x14ac:dyDescent="0.15">
      <c r="A244" s="25" t="str">
        <f t="shared" ref="A244:A245" si="44">TEXT(C244,"０００")&amp;D244&amp;TEXT(E244,"００")&amp;TEXT(F244,"００")</f>
        <v>080E0702</v>
      </c>
      <c r="B244" s="14" t="s">
        <v>134</v>
      </c>
      <c r="C244" s="15">
        <v>80</v>
      </c>
      <c r="D244" s="16" t="s">
        <v>136</v>
      </c>
      <c r="E244" s="16">
        <v>7</v>
      </c>
      <c r="F244" s="16">
        <v>2</v>
      </c>
      <c r="G244" s="14" t="s">
        <v>135</v>
      </c>
      <c r="H244" s="26"/>
      <c r="I244" s="14" t="s">
        <v>671</v>
      </c>
      <c r="J244" s="22"/>
      <c r="K244" s="17" t="s">
        <v>672</v>
      </c>
      <c r="L244" s="22" t="s">
        <v>194</v>
      </c>
      <c r="M244" s="26" t="s">
        <v>45</v>
      </c>
      <c r="N244" s="24"/>
      <c r="O244" s="133"/>
    </row>
    <row r="245" spans="1:15" s="13" customFormat="1" ht="31.5" customHeight="1" x14ac:dyDescent="0.15">
      <c r="A245" s="25" t="str">
        <f t="shared" si="44"/>
        <v>080E0802</v>
      </c>
      <c r="B245" s="14" t="s">
        <v>134</v>
      </c>
      <c r="C245" s="15">
        <v>80</v>
      </c>
      <c r="D245" s="16" t="s">
        <v>673</v>
      </c>
      <c r="E245" s="16">
        <v>8</v>
      </c>
      <c r="F245" s="16">
        <v>2</v>
      </c>
      <c r="G245" s="14" t="s">
        <v>135</v>
      </c>
      <c r="H245" s="26"/>
      <c r="I245" s="14" t="s">
        <v>674</v>
      </c>
      <c r="J245" s="22"/>
      <c r="K245" s="17" t="s">
        <v>675</v>
      </c>
      <c r="L245" s="22" t="s">
        <v>194</v>
      </c>
      <c r="M245" s="26" t="s">
        <v>45</v>
      </c>
      <c r="N245" s="24"/>
      <c r="O245" s="133"/>
    </row>
    <row r="246" spans="1:15" s="13" customFormat="1" ht="31.5" customHeight="1" x14ac:dyDescent="0.15">
      <c r="A246" s="25"/>
      <c r="B246" s="14"/>
      <c r="C246" s="15" t="s">
        <v>233</v>
      </c>
      <c r="D246" s="16"/>
      <c r="E246" s="16"/>
      <c r="F246" s="16"/>
      <c r="G246" s="14"/>
      <c r="H246" s="26"/>
      <c r="I246" s="14"/>
      <c r="J246" s="14"/>
      <c r="K246" s="17"/>
      <c r="L246" s="22"/>
      <c r="M246" s="26"/>
      <c r="N246" s="24"/>
      <c r="O246" s="133"/>
    </row>
    <row r="247" spans="1:15" s="13" customFormat="1" ht="31.5" customHeight="1" x14ac:dyDescent="0.15">
      <c r="A247" s="25" t="str">
        <f t="shared" ref="A247" si="45">TEXT(C247,"０００")&amp;D247&amp;TEXT(E247,"００")&amp;TEXT(F247,"００")</f>
        <v>081E0201</v>
      </c>
      <c r="B247" s="14" t="s">
        <v>39</v>
      </c>
      <c r="C247" s="15">
        <v>81</v>
      </c>
      <c r="D247" s="16" t="s">
        <v>596</v>
      </c>
      <c r="E247" s="16">
        <v>2</v>
      </c>
      <c r="F247" s="16">
        <v>1</v>
      </c>
      <c r="G247" s="14" t="s">
        <v>135</v>
      </c>
      <c r="H247" s="26"/>
      <c r="I247" s="14" t="s">
        <v>150</v>
      </c>
      <c r="J247" s="14" t="s">
        <v>141</v>
      </c>
      <c r="K247" s="17"/>
      <c r="L247" s="22" t="s">
        <v>67</v>
      </c>
      <c r="M247" s="26" t="s">
        <v>87</v>
      </c>
      <c r="N247" s="24"/>
      <c r="O247" s="133"/>
    </row>
    <row r="248" spans="1:15" s="13" customFormat="1" ht="31.5" customHeight="1" x14ac:dyDescent="0.15">
      <c r="A248" s="25"/>
      <c r="B248" s="14"/>
      <c r="C248" s="15"/>
      <c r="D248" s="16"/>
      <c r="E248" s="16"/>
      <c r="F248" s="16"/>
      <c r="G248" s="14"/>
      <c r="H248" s="26"/>
      <c r="I248" s="14"/>
      <c r="J248" s="14"/>
      <c r="K248" s="17"/>
      <c r="L248" s="22"/>
      <c r="M248" s="26"/>
      <c r="N248" s="24"/>
      <c r="O248" s="133"/>
    </row>
    <row r="249" spans="1:15" s="13" customFormat="1" ht="31.5" customHeight="1" x14ac:dyDescent="0.15">
      <c r="A249" s="25" t="str">
        <f>TEXT(C249,"０００")&amp;D249&amp;TEXT(E249,"００")&amp;TEXT(F249,"００")</f>
        <v>082E0501</v>
      </c>
      <c r="B249" s="14" t="s">
        <v>600</v>
      </c>
      <c r="C249" s="15">
        <v>82</v>
      </c>
      <c r="D249" s="16" t="s">
        <v>596</v>
      </c>
      <c r="E249" s="16">
        <v>5</v>
      </c>
      <c r="F249" s="16">
        <v>1</v>
      </c>
      <c r="G249" s="14" t="s">
        <v>135</v>
      </c>
      <c r="H249" s="26"/>
      <c r="I249" s="14" t="s">
        <v>598</v>
      </c>
      <c r="J249" s="14" t="s">
        <v>147</v>
      </c>
      <c r="K249" s="17" t="s">
        <v>599</v>
      </c>
      <c r="L249" s="22" t="s">
        <v>67</v>
      </c>
      <c r="M249" s="26" t="s">
        <v>87</v>
      </c>
      <c r="N249" s="24"/>
      <c r="O249" s="133"/>
    </row>
    <row r="250" spans="1:15" s="13" customFormat="1" ht="31.5" customHeight="1" x14ac:dyDescent="0.15">
      <c r="A250" s="25"/>
      <c r="B250" s="14"/>
      <c r="C250" s="15" t="s">
        <v>233</v>
      </c>
      <c r="D250" s="16"/>
      <c r="E250" s="16"/>
      <c r="F250" s="16"/>
      <c r="G250" s="14"/>
      <c r="H250" s="26"/>
      <c r="I250" s="14"/>
      <c r="J250" s="14"/>
      <c r="K250" s="17"/>
      <c r="L250" s="22"/>
      <c r="M250" s="26"/>
      <c r="N250" s="24"/>
      <c r="O250" s="133"/>
    </row>
    <row r="251" spans="1:15" s="13" customFormat="1" ht="31.5" customHeight="1" x14ac:dyDescent="0.15">
      <c r="A251" s="25" t="str">
        <f t="shared" ref="A251:A256" si="46">TEXT(C251,"０００")&amp;D251&amp;TEXT(E251,"００")&amp;TEXT(F251,"００")</f>
        <v>083E0101</v>
      </c>
      <c r="B251" s="14" t="s">
        <v>601</v>
      </c>
      <c r="C251" s="15">
        <v>83</v>
      </c>
      <c r="D251" s="16" t="s">
        <v>596</v>
      </c>
      <c r="E251" s="16">
        <v>1</v>
      </c>
      <c r="F251" s="16">
        <v>1</v>
      </c>
      <c r="G251" s="14" t="s">
        <v>135</v>
      </c>
      <c r="H251" s="26"/>
      <c r="I251" s="22" t="s">
        <v>137</v>
      </c>
      <c r="J251" s="14"/>
      <c r="K251" s="17" t="s">
        <v>139</v>
      </c>
      <c r="L251" s="22" t="s">
        <v>602</v>
      </c>
      <c r="M251" s="26" t="s">
        <v>140</v>
      </c>
      <c r="N251" s="24"/>
      <c r="O251" s="133"/>
    </row>
    <row r="252" spans="1:15" s="13" customFormat="1" ht="31.5" customHeight="1" x14ac:dyDescent="0.15">
      <c r="A252" s="25" t="str">
        <f t="shared" si="46"/>
        <v>083E0201</v>
      </c>
      <c r="B252" s="14" t="s">
        <v>601</v>
      </c>
      <c r="C252" s="15">
        <v>83</v>
      </c>
      <c r="D252" s="16" t="s">
        <v>596</v>
      </c>
      <c r="E252" s="16">
        <v>2</v>
      </c>
      <c r="F252" s="16">
        <v>1</v>
      </c>
      <c r="G252" s="14" t="s">
        <v>135</v>
      </c>
      <c r="H252" s="26"/>
      <c r="I252" s="14" t="s">
        <v>150</v>
      </c>
      <c r="J252" s="14" t="s">
        <v>141</v>
      </c>
      <c r="K252" s="17"/>
      <c r="L252" s="24" t="s">
        <v>67</v>
      </c>
      <c r="M252" s="26" t="s">
        <v>87</v>
      </c>
      <c r="N252" s="24"/>
      <c r="O252" s="133"/>
    </row>
    <row r="253" spans="1:15" s="13" customFormat="1" ht="31.5" customHeight="1" x14ac:dyDescent="0.15">
      <c r="A253" s="25" t="str">
        <f t="shared" si="46"/>
        <v>083E0401</v>
      </c>
      <c r="B253" s="14" t="s">
        <v>601</v>
      </c>
      <c r="C253" s="15">
        <v>83</v>
      </c>
      <c r="D253" s="16" t="s">
        <v>596</v>
      </c>
      <c r="E253" s="16">
        <v>4</v>
      </c>
      <c r="F253" s="16">
        <v>1</v>
      </c>
      <c r="G253" s="14" t="s">
        <v>135</v>
      </c>
      <c r="H253" s="26"/>
      <c r="I253" s="14" t="s">
        <v>144</v>
      </c>
      <c r="J253" s="22" t="s">
        <v>148</v>
      </c>
      <c r="K253" s="17"/>
      <c r="L253" s="22" t="s">
        <v>67</v>
      </c>
      <c r="M253" s="26" t="s">
        <v>87</v>
      </c>
      <c r="N253" s="24"/>
      <c r="O253" s="133"/>
    </row>
    <row r="254" spans="1:15" s="13" customFormat="1" ht="31.5" customHeight="1" x14ac:dyDescent="0.15">
      <c r="A254" s="25" t="str">
        <f t="shared" si="46"/>
        <v>083E0501</v>
      </c>
      <c r="B254" s="14" t="s">
        <v>601</v>
      </c>
      <c r="C254" s="15">
        <v>83</v>
      </c>
      <c r="D254" s="16" t="s">
        <v>596</v>
      </c>
      <c r="E254" s="16">
        <v>5</v>
      </c>
      <c r="F254" s="16">
        <v>1</v>
      </c>
      <c r="G254" s="14" t="s">
        <v>135</v>
      </c>
      <c r="H254" s="26"/>
      <c r="I254" s="14" t="s">
        <v>598</v>
      </c>
      <c r="J254" s="14" t="s">
        <v>147</v>
      </c>
      <c r="K254" s="17" t="s">
        <v>599</v>
      </c>
      <c r="L254" s="22" t="s">
        <v>67</v>
      </c>
      <c r="M254" s="26" t="s">
        <v>87</v>
      </c>
      <c r="N254" s="24"/>
      <c r="O254" s="133"/>
    </row>
    <row r="255" spans="1:15" s="13" customFormat="1" ht="31.5" customHeight="1" x14ac:dyDescent="0.15">
      <c r="A255" s="25" t="str">
        <f t="shared" si="46"/>
        <v>083E0701</v>
      </c>
      <c r="B255" s="14" t="s">
        <v>601</v>
      </c>
      <c r="C255" s="15">
        <v>83</v>
      </c>
      <c r="D255" s="16" t="s">
        <v>596</v>
      </c>
      <c r="E255" s="16">
        <v>7</v>
      </c>
      <c r="F255" s="16">
        <v>1</v>
      </c>
      <c r="G255" s="14" t="s">
        <v>135</v>
      </c>
      <c r="H255" s="26"/>
      <c r="I255" s="14" t="s">
        <v>603</v>
      </c>
      <c r="J255" s="14"/>
      <c r="K255" s="17" t="s">
        <v>604</v>
      </c>
      <c r="L255" s="22" t="s">
        <v>194</v>
      </c>
      <c r="M255" s="26" t="s">
        <v>45</v>
      </c>
      <c r="N255" s="24"/>
      <c r="O255" s="133"/>
    </row>
    <row r="256" spans="1:15" s="13" customFormat="1" ht="31.5" customHeight="1" x14ac:dyDescent="0.15">
      <c r="A256" s="25" t="str">
        <f t="shared" si="46"/>
        <v>083E0801</v>
      </c>
      <c r="B256" s="14" t="s">
        <v>605</v>
      </c>
      <c r="C256" s="15">
        <v>83</v>
      </c>
      <c r="D256" s="16" t="s">
        <v>531</v>
      </c>
      <c r="E256" s="16">
        <v>8</v>
      </c>
      <c r="F256" s="16">
        <v>1</v>
      </c>
      <c r="G256" s="14" t="s">
        <v>135</v>
      </c>
      <c r="H256" s="26"/>
      <c r="I256" s="14" t="s">
        <v>606</v>
      </c>
      <c r="J256" s="14"/>
      <c r="K256" s="17" t="s">
        <v>607</v>
      </c>
      <c r="L256" s="22" t="s">
        <v>194</v>
      </c>
      <c r="M256" s="26" t="s">
        <v>45</v>
      </c>
      <c r="N256" s="24"/>
      <c r="O256" s="133"/>
    </row>
    <row r="257" spans="1:29" s="13" customFormat="1" ht="31.5" customHeight="1" x14ac:dyDescent="0.15">
      <c r="A257" s="25" t="str">
        <f t="shared" ref="A257" si="47">TEXT(C257,"０００")&amp;D257&amp;TEXT(E257,"００")&amp;TEXT(F257,"００")</f>
        <v>083E0301</v>
      </c>
      <c r="B257" s="14" t="s">
        <v>605</v>
      </c>
      <c r="C257" s="15">
        <v>83</v>
      </c>
      <c r="D257" s="16" t="s">
        <v>531</v>
      </c>
      <c r="E257" s="16">
        <v>3</v>
      </c>
      <c r="F257" s="16">
        <v>1</v>
      </c>
      <c r="G257" s="14" t="s">
        <v>135</v>
      </c>
      <c r="H257" s="26"/>
      <c r="I257" s="14" t="s">
        <v>532</v>
      </c>
      <c r="J257" s="14"/>
      <c r="K257" s="17" t="s">
        <v>330</v>
      </c>
      <c r="L257" s="22" t="s">
        <v>67</v>
      </c>
      <c r="M257" s="26" t="s">
        <v>140</v>
      </c>
      <c r="N257" s="24"/>
      <c r="O257" s="134"/>
    </row>
    <row r="258" spans="1:29" s="13" customFormat="1" ht="31.5" customHeight="1" x14ac:dyDescent="0.15">
      <c r="A258" s="25"/>
      <c r="B258" s="14"/>
      <c r="C258" s="15" t="s">
        <v>233</v>
      </c>
      <c r="D258" s="16"/>
      <c r="E258" s="16"/>
      <c r="F258" s="16"/>
      <c r="G258" s="14"/>
      <c r="H258" s="26"/>
      <c r="I258" s="14"/>
      <c r="J258" s="14"/>
      <c r="K258" s="17"/>
      <c r="L258" s="22"/>
      <c r="M258" s="26"/>
      <c r="N258" s="24"/>
      <c r="O258" s="133"/>
    </row>
    <row r="259" spans="1:29" s="13" customFormat="1" ht="31.5" customHeight="1" x14ac:dyDescent="0.15">
      <c r="A259" s="25" t="str">
        <f>TEXT(C259,"０００")&amp;D259&amp;TEXT(E259,"００")&amp;TEXT(F259,"００")</f>
        <v>085E0101</v>
      </c>
      <c r="B259" s="14" t="s">
        <v>151</v>
      </c>
      <c r="C259" s="15">
        <v>85</v>
      </c>
      <c r="D259" s="16" t="s">
        <v>531</v>
      </c>
      <c r="E259" s="16">
        <v>1</v>
      </c>
      <c r="F259" s="16">
        <v>1</v>
      </c>
      <c r="G259" s="14" t="s">
        <v>135</v>
      </c>
      <c r="H259" s="26"/>
      <c r="I259" s="22" t="s">
        <v>137</v>
      </c>
      <c r="J259" s="14"/>
      <c r="K259" s="17" t="s">
        <v>139</v>
      </c>
      <c r="L259" s="22" t="s">
        <v>595</v>
      </c>
      <c r="M259" s="26" t="s">
        <v>140</v>
      </c>
      <c r="N259" s="24"/>
      <c r="O259" s="133"/>
    </row>
    <row r="260" spans="1:29" s="13" customFormat="1" ht="31.5" customHeight="1" x14ac:dyDescent="0.15">
      <c r="A260" s="25" t="str">
        <f t="shared" ref="A260" si="48">TEXT(C260,"０００")&amp;D260&amp;TEXT(E260,"００")&amp;TEXT(F260,"００")</f>
        <v>085E0201</v>
      </c>
      <c r="B260" s="14" t="s">
        <v>151</v>
      </c>
      <c r="C260" s="15">
        <v>85</v>
      </c>
      <c r="D260" s="16" t="s">
        <v>531</v>
      </c>
      <c r="E260" s="16">
        <v>2</v>
      </c>
      <c r="F260" s="16">
        <v>1</v>
      </c>
      <c r="G260" s="14" t="s">
        <v>135</v>
      </c>
      <c r="H260" s="26"/>
      <c r="I260" s="14" t="s">
        <v>150</v>
      </c>
      <c r="J260" s="14" t="s">
        <v>141</v>
      </c>
      <c r="K260" s="17"/>
      <c r="L260" s="24" t="s">
        <v>67</v>
      </c>
      <c r="M260" s="26" t="s">
        <v>87</v>
      </c>
      <c r="N260" s="24"/>
      <c r="O260" s="133"/>
    </row>
    <row r="261" spans="1:29" s="13" customFormat="1" ht="31.5" customHeight="1" x14ac:dyDescent="0.15">
      <c r="A261" s="25" t="str">
        <f>TEXT(C261,"０００")&amp;D261&amp;TEXT(E261,"００")&amp;TEXT(F261,"００")</f>
        <v>085E0501</v>
      </c>
      <c r="B261" s="14" t="s">
        <v>151</v>
      </c>
      <c r="C261" s="15">
        <v>85</v>
      </c>
      <c r="D261" s="16" t="s">
        <v>531</v>
      </c>
      <c r="E261" s="16">
        <v>5</v>
      </c>
      <c r="F261" s="16">
        <v>1</v>
      </c>
      <c r="G261" s="14" t="s">
        <v>135</v>
      </c>
      <c r="H261" s="26"/>
      <c r="I261" s="14" t="s">
        <v>608</v>
      </c>
      <c r="J261" s="14" t="s">
        <v>147</v>
      </c>
      <c r="K261" s="17" t="s">
        <v>609</v>
      </c>
      <c r="L261" s="22" t="s">
        <v>67</v>
      </c>
      <c r="M261" s="26" t="s">
        <v>87</v>
      </c>
      <c r="N261" s="24"/>
      <c r="O261" s="133"/>
    </row>
    <row r="262" spans="1:29" s="13" customFormat="1" ht="31.5" customHeight="1" x14ac:dyDescent="0.15">
      <c r="A262" s="25"/>
      <c r="B262" s="14"/>
      <c r="C262" s="15" t="s">
        <v>233</v>
      </c>
      <c r="D262" s="16"/>
      <c r="E262" s="16"/>
      <c r="F262" s="16"/>
      <c r="G262" s="14"/>
      <c r="H262" s="26"/>
      <c r="I262" s="14"/>
      <c r="J262" s="14"/>
      <c r="K262" s="17"/>
      <c r="L262" s="22"/>
      <c r="M262" s="26"/>
      <c r="N262" s="24"/>
      <c r="O262" s="133"/>
    </row>
    <row r="263" spans="1:29" s="13" customFormat="1" ht="31.5" customHeight="1" x14ac:dyDescent="0.15">
      <c r="A263" s="25" t="str">
        <f>TEXT(C263,"０００")&amp;D263&amp;TEXT(E263,"００")&amp;TEXT(F263,"００")</f>
        <v>086E0901</v>
      </c>
      <c r="B263" s="14" t="s">
        <v>758</v>
      </c>
      <c r="C263" s="15">
        <v>86</v>
      </c>
      <c r="D263" s="16" t="s">
        <v>858</v>
      </c>
      <c r="E263" s="16">
        <v>9</v>
      </c>
      <c r="F263" s="16">
        <v>1</v>
      </c>
      <c r="G263" s="14" t="s">
        <v>135</v>
      </c>
      <c r="H263" s="26"/>
      <c r="I263" s="14" t="s">
        <v>760</v>
      </c>
      <c r="J263" s="14"/>
      <c r="K263" s="17"/>
      <c r="L263" s="193" t="s">
        <v>761</v>
      </c>
      <c r="M263" s="26" t="s">
        <v>118</v>
      </c>
      <c r="N263" s="24"/>
      <c r="O263" s="133"/>
    </row>
    <row r="264" spans="1:29" s="13" customFormat="1" ht="31.5" customHeight="1" x14ac:dyDescent="0.15">
      <c r="A264" s="25" t="str">
        <f>TEXT(C264,"０００")&amp;D264&amp;TEXT(E264,"００")&amp;TEXT(F264,"００")</f>
        <v>086E1001</v>
      </c>
      <c r="B264" s="14" t="s">
        <v>758</v>
      </c>
      <c r="C264" s="15">
        <v>86</v>
      </c>
      <c r="D264" s="16" t="s">
        <v>136</v>
      </c>
      <c r="E264" s="16">
        <v>10</v>
      </c>
      <c r="F264" s="16">
        <v>1</v>
      </c>
      <c r="G264" s="14" t="s">
        <v>135</v>
      </c>
      <c r="H264" s="26"/>
      <c r="I264" s="14" t="s">
        <v>757</v>
      </c>
      <c r="J264" s="14"/>
      <c r="K264" s="17"/>
      <c r="L264" s="193" t="s">
        <v>761</v>
      </c>
      <c r="M264" s="26" t="s">
        <v>118</v>
      </c>
      <c r="N264" s="24"/>
      <c r="O264" s="133"/>
    </row>
    <row r="265" spans="1:29" s="13" customFormat="1" ht="31.5" customHeight="1" x14ac:dyDescent="0.15">
      <c r="A265" s="25"/>
      <c r="B265" s="14"/>
      <c r="C265" s="15"/>
      <c r="D265" s="16"/>
      <c r="E265" s="16"/>
      <c r="F265" s="16"/>
      <c r="G265" s="14"/>
      <c r="H265" s="26"/>
      <c r="I265" s="14"/>
      <c r="J265" s="14"/>
      <c r="K265" s="17"/>
      <c r="L265" s="22"/>
      <c r="M265" s="26"/>
      <c r="N265" s="24"/>
      <c r="O265" s="133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  <c r="AC265" s="135"/>
    </row>
    <row r="266" spans="1:29" s="13" customFormat="1" ht="31.5" customHeight="1" x14ac:dyDescent="0.15">
      <c r="A266" s="25" t="str">
        <f>TEXT(C266,"０００")&amp;D266&amp;TEXT(E266,"００")&amp;TEXT(F266,"００")</f>
        <v>087E0501</v>
      </c>
      <c r="B266" s="14" t="s">
        <v>856</v>
      </c>
      <c r="C266" s="15">
        <v>87</v>
      </c>
      <c r="D266" s="16" t="s">
        <v>136</v>
      </c>
      <c r="E266" s="16">
        <v>5</v>
      </c>
      <c r="F266" s="16">
        <v>1</v>
      </c>
      <c r="G266" s="14" t="s">
        <v>135</v>
      </c>
      <c r="H266" s="26"/>
      <c r="I266" s="14" t="s">
        <v>145</v>
      </c>
      <c r="J266" s="14" t="s">
        <v>147</v>
      </c>
      <c r="K266" s="17" t="s">
        <v>859</v>
      </c>
      <c r="L266" s="22" t="s">
        <v>67</v>
      </c>
      <c r="M266" s="26" t="s">
        <v>87</v>
      </c>
      <c r="N266" s="24"/>
      <c r="O266" s="134"/>
    </row>
    <row r="267" spans="1:29" s="13" customFormat="1" ht="31.5" customHeight="1" x14ac:dyDescent="0.15">
      <c r="A267" s="25"/>
      <c r="B267" s="14"/>
      <c r="C267" s="15"/>
      <c r="D267" s="16"/>
      <c r="E267" s="16"/>
      <c r="F267" s="16"/>
      <c r="G267" s="14"/>
      <c r="H267" s="26"/>
      <c r="I267" s="14"/>
      <c r="J267" s="14"/>
      <c r="K267" s="17"/>
      <c r="L267" s="22"/>
      <c r="M267" s="26"/>
      <c r="N267" s="24"/>
      <c r="O267" s="133"/>
    </row>
    <row r="268" spans="1:29" s="13" customFormat="1" ht="31.5" customHeight="1" x14ac:dyDescent="0.15">
      <c r="A268" s="25" t="str">
        <f>TEXT(C268,"０００")&amp;D268&amp;TEXT(E268,"００")&amp;TEXT(F268,"００")</f>
        <v>090Q0301</v>
      </c>
      <c r="B268" s="14" t="s">
        <v>156</v>
      </c>
      <c r="C268" s="15">
        <v>90</v>
      </c>
      <c r="D268" s="20" t="s">
        <v>860</v>
      </c>
      <c r="E268" s="20">
        <v>3</v>
      </c>
      <c r="F268" s="20">
        <v>1</v>
      </c>
      <c r="G268" s="18" t="s">
        <v>861</v>
      </c>
      <c r="H268" s="27" t="s">
        <v>862</v>
      </c>
      <c r="I268" s="18" t="s">
        <v>107</v>
      </c>
      <c r="J268" s="18"/>
      <c r="K268" s="19" t="s">
        <v>569</v>
      </c>
      <c r="L268" s="24" t="s">
        <v>863</v>
      </c>
      <c r="M268" s="27" t="s">
        <v>50</v>
      </c>
      <c r="N268" s="24"/>
      <c r="O268" s="133"/>
    </row>
    <row r="269" spans="1:29" s="13" customFormat="1" ht="31.5" customHeight="1" x14ac:dyDescent="0.15">
      <c r="A269" s="25" t="str">
        <f>TEXT(C269,"０００")&amp;D269&amp;TEXT(E269,"００")&amp;TEXT(F269,"００")</f>
        <v>090Q0401</v>
      </c>
      <c r="B269" s="14" t="s">
        <v>156</v>
      </c>
      <c r="C269" s="15">
        <v>90</v>
      </c>
      <c r="D269" s="20" t="s">
        <v>83</v>
      </c>
      <c r="E269" s="20">
        <v>4</v>
      </c>
      <c r="F269" s="20">
        <v>1</v>
      </c>
      <c r="G269" s="18" t="s">
        <v>109</v>
      </c>
      <c r="H269" s="27"/>
      <c r="I269" s="18" t="s">
        <v>110</v>
      </c>
      <c r="J269" s="18" t="s">
        <v>111</v>
      </c>
      <c r="K269" s="19" t="s">
        <v>864</v>
      </c>
      <c r="L269" s="24" t="s">
        <v>67</v>
      </c>
      <c r="M269" s="27" t="s">
        <v>45</v>
      </c>
      <c r="N269" s="24"/>
      <c r="O269" s="133"/>
    </row>
    <row r="270" spans="1:29" s="21" customFormat="1" ht="31.5" customHeight="1" x14ac:dyDescent="0.15">
      <c r="A270" s="25" t="str">
        <f>TEXT(C270,"０００")&amp;D270&amp;TEXT(E270,"００")&amp;TEXT(F270,"００")</f>
        <v>090Q0501</v>
      </c>
      <c r="B270" s="14" t="s">
        <v>156</v>
      </c>
      <c r="C270" s="15">
        <v>90</v>
      </c>
      <c r="D270" s="20" t="s">
        <v>83</v>
      </c>
      <c r="E270" s="20">
        <v>5</v>
      </c>
      <c r="F270" s="20">
        <v>1</v>
      </c>
      <c r="G270" s="18" t="s">
        <v>109</v>
      </c>
      <c r="H270" s="27"/>
      <c r="I270" s="18" t="s">
        <v>112</v>
      </c>
      <c r="J270" s="18"/>
      <c r="K270" s="19" t="s">
        <v>326</v>
      </c>
      <c r="L270" s="24" t="s">
        <v>67</v>
      </c>
      <c r="M270" s="27" t="s">
        <v>45</v>
      </c>
      <c r="N270" s="24"/>
      <c r="O270" s="137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</row>
    <row r="271" spans="1:29" s="13" customFormat="1" ht="31.5" customHeight="1" x14ac:dyDescent="0.15">
      <c r="A271" s="25" t="str">
        <f>TEXT(C271,"０００")&amp;D271&amp;TEXT(E271,"００")&amp;TEXT(F271,"００")</f>
        <v>090Q0602</v>
      </c>
      <c r="B271" s="14" t="s">
        <v>156</v>
      </c>
      <c r="C271" s="15">
        <v>90</v>
      </c>
      <c r="D271" s="20" t="s">
        <v>865</v>
      </c>
      <c r="E271" s="20">
        <v>6</v>
      </c>
      <c r="F271" s="20">
        <v>2</v>
      </c>
      <c r="G271" s="23" t="s">
        <v>105</v>
      </c>
      <c r="H271" s="27" t="s">
        <v>866</v>
      </c>
      <c r="I271" s="18" t="s">
        <v>113</v>
      </c>
      <c r="J271" s="18"/>
      <c r="K271" s="19" t="s">
        <v>867</v>
      </c>
      <c r="L271" s="24" t="s">
        <v>868</v>
      </c>
      <c r="M271" s="27" t="s">
        <v>45</v>
      </c>
      <c r="N271" s="24"/>
      <c r="O271" s="133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</row>
    <row r="272" spans="1:29" s="13" customFormat="1" ht="31.5" customHeight="1" x14ac:dyDescent="0.15">
      <c r="A272" s="25" t="str">
        <f>TEXT(C272,"０００")&amp;D272&amp;TEXT(E272,"００")&amp;TEXT(F272,"００")</f>
        <v>090Q0802</v>
      </c>
      <c r="B272" s="14" t="s">
        <v>156</v>
      </c>
      <c r="C272" s="15">
        <v>90</v>
      </c>
      <c r="D272" s="20" t="s">
        <v>869</v>
      </c>
      <c r="E272" s="20">
        <v>8</v>
      </c>
      <c r="F272" s="20">
        <v>2</v>
      </c>
      <c r="G272" s="23" t="s">
        <v>105</v>
      </c>
      <c r="H272" s="27" t="s">
        <v>870</v>
      </c>
      <c r="I272" s="18" t="s">
        <v>113</v>
      </c>
      <c r="J272" s="18"/>
      <c r="K272" s="19" t="s">
        <v>871</v>
      </c>
      <c r="L272" s="24" t="s">
        <v>872</v>
      </c>
      <c r="M272" s="27" t="s">
        <v>45</v>
      </c>
      <c r="N272" s="24"/>
      <c r="O272" s="133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</row>
    <row r="273" spans="1:29" s="13" customFormat="1" ht="31.5" customHeight="1" x14ac:dyDescent="0.15">
      <c r="A273" s="25"/>
      <c r="B273" s="14"/>
      <c r="C273" s="15" t="s">
        <v>233</v>
      </c>
      <c r="D273" s="16"/>
      <c r="E273" s="16"/>
      <c r="F273" s="16"/>
      <c r="G273" s="14"/>
      <c r="H273" s="26"/>
      <c r="I273" s="14"/>
      <c r="J273" s="14"/>
      <c r="K273" s="17"/>
      <c r="L273" s="22"/>
      <c r="M273" s="26"/>
      <c r="N273" s="24"/>
      <c r="O273" s="133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</row>
    <row r="274" spans="1:29" s="21" customFormat="1" ht="31.5" customHeight="1" x14ac:dyDescent="0.15">
      <c r="A274" s="25" t="str">
        <f>TEXT(C274,"０００")&amp;D274&amp;TEXT(E274,"００")&amp;TEXT(F274,"００")</f>
        <v>091Q0301</v>
      </c>
      <c r="B274" s="14" t="s">
        <v>41</v>
      </c>
      <c r="C274" s="15">
        <v>91</v>
      </c>
      <c r="D274" s="20" t="s">
        <v>873</v>
      </c>
      <c r="E274" s="20">
        <v>3</v>
      </c>
      <c r="F274" s="20">
        <v>1</v>
      </c>
      <c r="G274" s="18" t="s">
        <v>874</v>
      </c>
      <c r="H274" s="27" t="s">
        <v>875</v>
      </c>
      <c r="I274" s="18" t="s">
        <v>107</v>
      </c>
      <c r="J274" s="18"/>
      <c r="K274" s="19" t="s">
        <v>876</v>
      </c>
      <c r="L274" s="24" t="s">
        <v>877</v>
      </c>
      <c r="M274" s="27" t="s">
        <v>50</v>
      </c>
      <c r="N274" s="24"/>
      <c r="O274" s="137"/>
    </row>
    <row r="275" spans="1:29" s="21" customFormat="1" ht="31.5" customHeight="1" x14ac:dyDescent="0.15">
      <c r="A275" s="25" t="str">
        <f>TEXT(C275,"０００")&amp;D275&amp;TEXT(E275,"００")&amp;TEXT(F275,"００")</f>
        <v>091Q0401</v>
      </c>
      <c r="B275" s="14" t="s">
        <v>41</v>
      </c>
      <c r="C275" s="15">
        <v>91</v>
      </c>
      <c r="D275" s="20" t="s">
        <v>878</v>
      </c>
      <c r="E275" s="20">
        <v>4</v>
      </c>
      <c r="F275" s="20">
        <v>1</v>
      </c>
      <c r="G275" s="18" t="s">
        <v>109</v>
      </c>
      <c r="H275" s="27"/>
      <c r="I275" s="18" t="s">
        <v>110</v>
      </c>
      <c r="J275" s="18" t="s">
        <v>111</v>
      </c>
      <c r="K275" s="19" t="s">
        <v>864</v>
      </c>
      <c r="L275" s="24" t="s">
        <v>67</v>
      </c>
      <c r="M275" s="27" t="s">
        <v>45</v>
      </c>
      <c r="N275" s="24" t="s">
        <v>152</v>
      </c>
      <c r="O275" s="137"/>
    </row>
    <row r="276" spans="1:29" s="21" customFormat="1" ht="31.5" customHeight="1" x14ac:dyDescent="0.15">
      <c r="A276" s="25" t="str">
        <f>TEXT(C276,"０００")&amp;D276&amp;TEXT(E276,"００")&amp;TEXT(F276,"００")</f>
        <v>091Q0501</v>
      </c>
      <c r="B276" s="14" t="s">
        <v>41</v>
      </c>
      <c r="C276" s="15">
        <v>91</v>
      </c>
      <c r="D276" s="20" t="s">
        <v>869</v>
      </c>
      <c r="E276" s="20">
        <v>5</v>
      </c>
      <c r="F276" s="20">
        <v>1</v>
      </c>
      <c r="G276" s="18" t="s">
        <v>109</v>
      </c>
      <c r="H276" s="27"/>
      <c r="I276" s="18" t="s">
        <v>112</v>
      </c>
      <c r="J276" s="18"/>
      <c r="K276" s="19" t="s">
        <v>879</v>
      </c>
      <c r="L276" s="24" t="s">
        <v>67</v>
      </c>
      <c r="M276" s="27" t="s">
        <v>45</v>
      </c>
      <c r="N276" s="24"/>
      <c r="O276" s="137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</row>
    <row r="277" spans="1:29" s="21" customFormat="1" ht="31.5" customHeight="1" x14ac:dyDescent="0.15">
      <c r="A277" s="25" t="str">
        <f>TEXT(C275,"０００")&amp;D275&amp;TEXT(E275,"００")&amp;TEXT(F275,"００")</f>
        <v>091Q0401</v>
      </c>
      <c r="B277" s="14" t="s">
        <v>41</v>
      </c>
      <c r="C277" s="15">
        <v>91</v>
      </c>
      <c r="D277" s="20" t="s">
        <v>869</v>
      </c>
      <c r="E277" s="20">
        <v>6</v>
      </c>
      <c r="F277" s="20">
        <v>1</v>
      </c>
      <c r="G277" s="23" t="s">
        <v>105</v>
      </c>
      <c r="H277" s="27" t="s">
        <v>866</v>
      </c>
      <c r="I277" s="18" t="s">
        <v>113</v>
      </c>
      <c r="J277" s="18"/>
      <c r="K277" s="19" t="s">
        <v>867</v>
      </c>
      <c r="L277" s="24" t="s">
        <v>868</v>
      </c>
      <c r="M277" s="27" t="s">
        <v>45</v>
      </c>
      <c r="N277" s="24"/>
      <c r="O277" s="137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</row>
    <row r="278" spans="1:29" s="21" customFormat="1" ht="31.5" customHeight="1" x14ac:dyDescent="0.15">
      <c r="A278" s="25"/>
      <c r="B278" s="14"/>
      <c r="C278" s="15"/>
      <c r="D278" s="20"/>
      <c r="E278" s="20"/>
      <c r="F278" s="20"/>
      <c r="G278" s="23"/>
      <c r="H278" s="27"/>
      <c r="I278" s="18"/>
      <c r="J278" s="18"/>
      <c r="K278" s="19"/>
      <c r="L278" s="24"/>
      <c r="M278" s="27"/>
      <c r="N278" s="24"/>
      <c r="O278" s="139"/>
    </row>
    <row r="279" spans="1:29" s="13" customFormat="1" ht="31.5" customHeight="1" x14ac:dyDescent="0.15">
      <c r="A279" s="25" t="str">
        <f>TEXT(C279,"０００")&amp;D279&amp;TEXT(E279,"００")&amp;TEXT(F279,"００")</f>
        <v>092Q0302</v>
      </c>
      <c r="B279" s="18" t="s">
        <v>260</v>
      </c>
      <c r="C279" s="136">
        <v>92</v>
      </c>
      <c r="D279" s="20" t="s">
        <v>865</v>
      </c>
      <c r="E279" s="20">
        <v>3</v>
      </c>
      <c r="F279" s="20">
        <v>2</v>
      </c>
      <c r="G279" s="18" t="s">
        <v>874</v>
      </c>
      <c r="H279" s="27" t="s">
        <v>880</v>
      </c>
      <c r="I279" s="18" t="s">
        <v>107</v>
      </c>
      <c r="J279" s="18"/>
      <c r="K279" s="19" t="s">
        <v>881</v>
      </c>
      <c r="L279" s="24" t="s">
        <v>877</v>
      </c>
      <c r="M279" s="27" t="s">
        <v>50</v>
      </c>
      <c r="N279" s="24"/>
      <c r="O279" s="134"/>
    </row>
    <row r="280" spans="1:29" s="13" customFormat="1" ht="31.5" customHeight="1" x14ac:dyDescent="0.15">
      <c r="A280" s="25" t="str">
        <f>TEXT(C280,"０００")&amp;D280&amp;TEXT(E280,"００")&amp;TEXT(F280,"００")</f>
        <v>092Q0402</v>
      </c>
      <c r="B280" s="18" t="s">
        <v>260</v>
      </c>
      <c r="C280" s="136">
        <v>92</v>
      </c>
      <c r="D280" s="20" t="s">
        <v>869</v>
      </c>
      <c r="E280" s="20">
        <v>4</v>
      </c>
      <c r="F280" s="20">
        <v>2</v>
      </c>
      <c r="G280" s="18" t="s">
        <v>109</v>
      </c>
      <c r="H280" s="27"/>
      <c r="I280" s="18" t="s">
        <v>110</v>
      </c>
      <c r="J280" s="18" t="s">
        <v>111</v>
      </c>
      <c r="K280" s="19" t="s">
        <v>864</v>
      </c>
      <c r="L280" s="24" t="s">
        <v>67</v>
      </c>
      <c r="M280" s="27" t="s">
        <v>45</v>
      </c>
      <c r="N280" s="24"/>
      <c r="O280" s="133"/>
    </row>
    <row r="281" spans="1:29" s="21" customFormat="1" ht="31.5" customHeight="1" x14ac:dyDescent="0.15">
      <c r="A281" s="25" t="str">
        <f>TEXT(C281,"０００")&amp;D281&amp;TEXT(E281,"００")&amp;TEXT(F281,"００")</f>
        <v>092Q0502</v>
      </c>
      <c r="B281" s="18" t="s">
        <v>260</v>
      </c>
      <c r="C281" s="136">
        <v>92</v>
      </c>
      <c r="D281" s="20" t="s">
        <v>869</v>
      </c>
      <c r="E281" s="20">
        <v>5</v>
      </c>
      <c r="F281" s="20">
        <v>2</v>
      </c>
      <c r="G281" s="18" t="s">
        <v>109</v>
      </c>
      <c r="H281" s="27"/>
      <c r="I281" s="18" t="s">
        <v>112</v>
      </c>
      <c r="J281" s="18"/>
      <c r="K281" s="19" t="s">
        <v>882</v>
      </c>
      <c r="L281" s="24" t="s">
        <v>67</v>
      </c>
      <c r="M281" s="27" t="s">
        <v>45</v>
      </c>
      <c r="N281" s="24"/>
      <c r="O281" s="137"/>
    </row>
    <row r="282" spans="1:29" s="21" customFormat="1" ht="31.5" customHeight="1" x14ac:dyDescent="0.15">
      <c r="A282" s="25" t="str">
        <f>TEXT(C282,"０００")&amp;D282&amp;TEXT(E282,"００")&amp;TEXT(F282,"００")</f>
        <v>092Q0602</v>
      </c>
      <c r="B282" s="18" t="s">
        <v>260</v>
      </c>
      <c r="C282" s="136">
        <v>92</v>
      </c>
      <c r="D282" s="20" t="s">
        <v>869</v>
      </c>
      <c r="E282" s="20">
        <v>6</v>
      </c>
      <c r="F282" s="20">
        <v>2</v>
      </c>
      <c r="G282" s="23" t="s">
        <v>105</v>
      </c>
      <c r="H282" s="27" t="s">
        <v>883</v>
      </c>
      <c r="I282" s="18" t="s">
        <v>113</v>
      </c>
      <c r="J282" s="18"/>
      <c r="K282" s="19" t="s">
        <v>867</v>
      </c>
      <c r="L282" s="24" t="s">
        <v>884</v>
      </c>
      <c r="M282" s="27" t="s">
        <v>45</v>
      </c>
      <c r="N282" s="24"/>
      <c r="O282" s="137"/>
    </row>
    <row r="283" spans="1:29" s="21" customFormat="1" ht="31.5" customHeight="1" x14ac:dyDescent="0.15">
      <c r="A283" s="25" t="str">
        <f t="shared" ref="A283" si="49">TEXT(C283,"０００")&amp;D283&amp;TEXT(E283,"００")&amp;TEXT(F283,"００")</f>
        <v>092Q0702</v>
      </c>
      <c r="B283" s="18" t="s">
        <v>260</v>
      </c>
      <c r="C283" s="136">
        <v>92</v>
      </c>
      <c r="D283" s="20" t="s">
        <v>869</v>
      </c>
      <c r="E283" s="20">
        <v>7</v>
      </c>
      <c r="F283" s="20">
        <v>2</v>
      </c>
      <c r="G283" s="18" t="s">
        <v>861</v>
      </c>
      <c r="H283" s="27" t="s">
        <v>870</v>
      </c>
      <c r="I283" s="18" t="s">
        <v>65</v>
      </c>
      <c r="J283" s="18" t="s">
        <v>187</v>
      </c>
      <c r="K283" s="19" t="s">
        <v>885</v>
      </c>
      <c r="L283" s="24" t="s">
        <v>886</v>
      </c>
      <c r="M283" s="27" t="s">
        <v>16</v>
      </c>
      <c r="N283" s="24"/>
      <c r="O283" s="137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</row>
    <row r="284" spans="1:29" s="21" customFormat="1" ht="31.5" customHeight="1" x14ac:dyDescent="0.15">
      <c r="A284" s="25" t="str">
        <f>TEXT(C284,"０００")&amp;D284&amp;TEXT(E284,"００")&amp;TEXT(F284,"００")</f>
        <v>092Q0802</v>
      </c>
      <c r="B284" s="18" t="s">
        <v>260</v>
      </c>
      <c r="C284" s="15">
        <v>92</v>
      </c>
      <c r="D284" s="20" t="s">
        <v>869</v>
      </c>
      <c r="E284" s="20">
        <v>8</v>
      </c>
      <c r="F284" s="20">
        <v>2</v>
      </c>
      <c r="G284" s="23" t="s">
        <v>105</v>
      </c>
      <c r="H284" s="27" t="s">
        <v>870</v>
      </c>
      <c r="I284" s="18" t="s">
        <v>113</v>
      </c>
      <c r="J284" s="18"/>
      <c r="K284" s="19" t="s">
        <v>871</v>
      </c>
      <c r="L284" s="24" t="s">
        <v>887</v>
      </c>
      <c r="M284" s="27" t="s">
        <v>45</v>
      </c>
      <c r="N284" s="24"/>
      <c r="O284" s="139"/>
    </row>
    <row r="285" spans="1:29" s="13" customFormat="1" ht="31.5" customHeight="1" x14ac:dyDescent="0.15">
      <c r="A285" s="25"/>
      <c r="B285" s="14"/>
      <c r="C285" s="15" t="s">
        <v>233</v>
      </c>
      <c r="D285" s="16"/>
      <c r="E285" s="16"/>
      <c r="F285" s="16"/>
      <c r="G285" s="14"/>
      <c r="H285" s="26"/>
      <c r="I285" s="14"/>
      <c r="J285" s="14"/>
      <c r="K285" s="17"/>
      <c r="L285" s="22"/>
      <c r="M285" s="26"/>
      <c r="N285" s="24"/>
      <c r="O285" s="133"/>
    </row>
    <row r="286" spans="1:29" s="13" customFormat="1" ht="31.5" customHeight="1" x14ac:dyDescent="0.15">
      <c r="A286" s="25" t="str">
        <f>TEXT(C286,"０００")&amp;D286&amp;TEXT(E286,"００")&amp;TEXT(F286,"００")</f>
        <v>094Q0302</v>
      </c>
      <c r="B286" s="18" t="s">
        <v>262</v>
      </c>
      <c r="C286" s="136">
        <v>94</v>
      </c>
      <c r="D286" s="20" t="s">
        <v>869</v>
      </c>
      <c r="E286" s="20">
        <v>3</v>
      </c>
      <c r="F286" s="20">
        <v>2</v>
      </c>
      <c r="G286" s="18" t="s">
        <v>861</v>
      </c>
      <c r="H286" s="27" t="s">
        <v>880</v>
      </c>
      <c r="I286" s="18" t="s">
        <v>107</v>
      </c>
      <c r="J286" s="18"/>
      <c r="K286" s="19" t="s">
        <v>888</v>
      </c>
      <c r="L286" s="24" t="s">
        <v>877</v>
      </c>
      <c r="M286" s="27" t="s">
        <v>50</v>
      </c>
      <c r="N286" s="24"/>
      <c r="O286" s="133"/>
    </row>
    <row r="287" spans="1:29" s="13" customFormat="1" ht="31.5" customHeight="1" x14ac:dyDescent="0.15">
      <c r="A287" s="25" t="str">
        <f>TEXT(C287,"０００")&amp;D287&amp;TEXT(E287,"００")&amp;TEXT(F287,"００")</f>
        <v>094Q0402</v>
      </c>
      <c r="B287" s="18" t="s">
        <v>262</v>
      </c>
      <c r="C287" s="136">
        <v>94</v>
      </c>
      <c r="D287" s="20" t="s">
        <v>869</v>
      </c>
      <c r="E287" s="20">
        <v>4</v>
      </c>
      <c r="F287" s="20">
        <v>2</v>
      </c>
      <c r="G287" s="18" t="s">
        <v>109</v>
      </c>
      <c r="H287" s="27"/>
      <c r="I287" s="18" t="s">
        <v>110</v>
      </c>
      <c r="J287" s="18" t="s">
        <v>111</v>
      </c>
      <c r="K287" s="19" t="s">
        <v>889</v>
      </c>
      <c r="L287" s="24" t="s">
        <v>67</v>
      </c>
      <c r="M287" s="27" t="s">
        <v>45</v>
      </c>
      <c r="N287" s="24" t="s">
        <v>890</v>
      </c>
      <c r="O287" s="133"/>
    </row>
    <row r="288" spans="1:29" s="13" customFormat="1" ht="31.5" customHeight="1" x14ac:dyDescent="0.15">
      <c r="A288" s="25" t="str">
        <f>TEXT(C288,"０００")&amp;D288&amp;TEXT(E288,"００")&amp;TEXT(F288,"００")</f>
        <v>094Q0502</v>
      </c>
      <c r="B288" s="18" t="s">
        <v>262</v>
      </c>
      <c r="C288" s="136">
        <v>94</v>
      </c>
      <c r="D288" s="20" t="s">
        <v>869</v>
      </c>
      <c r="E288" s="20">
        <v>5</v>
      </c>
      <c r="F288" s="20">
        <v>2</v>
      </c>
      <c r="G288" s="18" t="s">
        <v>109</v>
      </c>
      <c r="H288" s="27"/>
      <c r="I288" s="18" t="s">
        <v>112</v>
      </c>
      <c r="J288" s="18"/>
      <c r="K288" s="19" t="s">
        <v>879</v>
      </c>
      <c r="L288" s="24" t="s">
        <v>67</v>
      </c>
      <c r="M288" s="27" t="s">
        <v>45</v>
      </c>
      <c r="N288" s="24"/>
      <c r="O288" s="133"/>
    </row>
    <row r="289" spans="1:15" s="13" customFormat="1" ht="31.5" customHeight="1" x14ac:dyDescent="0.15">
      <c r="A289" s="25" t="str">
        <f>TEXT(C289,"０００")&amp;D289&amp;TEXT(E289,"００")&amp;TEXT(F289,"００")</f>
        <v>094Q0802</v>
      </c>
      <c r="B289" s="18" t="s">
        <v>262</v>
      </c>
      <c r="C289" s="136">
        <v>94</v>
      </c>
      <c r="D289" s="20" t="s">
        <v>869</v>
      </c>
      <c r="E289" s="20">
        <v>8</v>
      </c>
      <c r="F289" s="20">
        <v>2</v>
      </c>
      <c r="G289" s="23" t="s">
        <v>105</v>
      </c>
      <c r="H289" s="27" t="s">
        <v>870</v>
      </c>
      <c r="I289" s="18" t="s">
        <v>113</v>
      </c>
      <c r="J289" s="18"/>
      <c r="K289" s="19" t="s">
        <v>871</v>
      </c>
      <c r="L289" s="24" t="s">
        <v>891</v>
      </c>
      <c r="M289" s="27" t="s">
        <v>45</v>
      </c>
      <c r="N289" s="24"/>
      <c r="O289" s="133"/>
    </row>
    <row r="290" spans="1:15" s="13" customFormat="1" ht="31.5" customHeight="1" x14ac:dyDescent="0.15">
      <c r="A290" s="25"/>
      <c r="B290" s="14"/>
      <c r="C290" s="15" t="s">
        <v>233</v>
      </c>
      <c r="D290" s="16"/>
      <c r="E290" s="16"/>
      <c r="F290" s="16"/>
      <c r="G290" s="14"/>
      <c r="H290" s="26"/>
      <c r="I290" s="14"/>
      <c r="J290" s="14"/>
      <c r="K290" s="17"/>
      <c r="L290" s="22"/>
      <c r="M290" s="26"/>
      <c r="N290" s="24"/>
      <c r="O290" s="133"/>
    </row>
    <row r="291" spans="1:15" s="13" customFormat="1" ht="31.5" customHeight="1" x14ac:dyDescent="0.15">
      <c r="A291" s="25"/>
      <c r="B291" s="14"/>
      <c r="C291" s="15" t="s">
        <v>233</v>
      </c>
      <c r="D291" s="16"/>
      <c r="E291" s="16"/>
      <c r="F291" s="16"/>
      <c r="G291" s="14"/>
      <c r="H291" s="26"/>
      <c r="I291" s="14"/>
      <c r="J291" s="14"/>
      <c r="K291" s="17"/>
      <c r="L291" s="22"/>
      <c r="M291" s="26"/>
      <c r="N291" s="24"/>
      <c r="O291" s="133"/>
    </row>
    <row r="292" spans="1:15" s="13" customFormat="1" ht="31.5" customHeight="1" x14ac:dyDescent="0.15">
      <c r="A292" s="25"/>
      <c r="B292" s="14"/>
      <c r="C292" s="15" t="s">
        <v>233</v>
      </c>
      <c r="D292" s="16"/>
      <c r="E292" s="16"/>
      <c r="F292" s="16"/>
      <c r="G292" s="14"/>
      <c r="H292" s="26"/>
      <c r="I292" s="14"/>
      <c r="J292" s="14"/>
      <c r="K292" s="17"/>
      <c r="L292" s="22"/>
      <c r="M292" s="26"/>
      <c r="N292" s="24"/>
      <c r="O292" s="133"/>
    </row>
    <row r="293" spans="1:15" s="13" customFormat="1" ht="31.5" customHeight="1" x14ac:dyDescent="0.15">
      <c r="A293" s="25"/>
      <c r="B293" s="14"/>
      <c r="C293" s="15" t="s">
        <v>233</v>
      </c>
      <c r="D293" s="16"/>
      <c r="E293" s="16"/>
      <c r="F293" s="16"/>
      <c r="G293" s="14"/>
      <c r="H293" s="26"/>
      <c r="I293" s="14"/>
      <c r="J293" s="14"/>
      <c r="K293" s="17"/>
      <c r="L293" s="22"/>
      <c r="M293" s="26"/>
      <c r="N293" s="24"/>
      <c r="O293" s="133"/>
    </row>
    <row r="294" spans="1:15" s="13" customFormat="1" ht="31.5" customHeight="1" x14ac:dyDescent="0.15">
      <c r="A294" s="25"/>
      <c r="B294" s="14"/>
      <c r="C294" s="15" t="s">
        <v>233</v>
      </c>
      <c r="D294" s="16"/>
      <c r="E294" s="16"/>
      <c r="F294" s="16"/>
      <c r="G294" s="14"/>
      <c r="H294" s="26"/>
      <c r="I294" s="14"/>
      <c r="J294" s="14"/>
      <c r="K294" s="17"/>
      <c r="L294" s="22"/>
      <c r="M294" s="26"/>
      <c r="N294" s="24"/>
      <c r="O294" s="133"/>
    </row>
    <row r="295" spans="1:15" s="13" customFormat="1" ht="31.5" customHeight="1" x14ac:dyDescent="0.15">
      <c r="A295" s="25"/>
      <c r="B295" s="14"/>
      <c r="C295" s="15" t="s">
        <v>233</v>
      </c>
      <c r="D295" s="16"/>
      <c r="E295" s="16"/>
      <c r="F295" s="16"/>
      <c r="G295" s="14"/>
      <c r="H295" s="26"/>
      <c r="I295" s="14"/>
      <c r="J295" s="14"/>
      <c r="K295" s="17"/>
      <c r="L295" s="22"/>
      <c r="M295" s="26"/>
      <c r="N295" s="24"/>
      <c r="O295" s="133"/>
    </row>
    <row r="296" spans="1:15" s="13" customFormat="1" ht="31.5" customHeight="1" x14ac:dyDescent="0.15">
      <c r="A296" s="25"/>
      <c r="B296" s="14"/>
      <c r="C296" s="15" t="s">
        <v>233</v>
      </c>
      <c r="D296" s="16"/>
      <c r="E296" s="16"/>
      <c r="F296" s="16"/>
      <c r="G296" s="14"/>
      <c r="H296" s="26"/>
      <c r="I296" s="14"/>
      <c r="J296" s="14"/>
      <c r="K296" s="17"/>
      <c r="L296" s="22"/>
      <c r="M296" s="26"/>
      <c r="N296" s="24"/>
      <c r="O296" s="133"/>
    </row>
    <row r="297" spans="1:15" s="13" customFormat="1" ht="31.5" customHeight="1" x14ac:dyDescent="0.15">
      <c r="A297" s="25"/>
      <c r="B297" s="14"/>
      <c r="C297" s="15" t="s">
        <v>233</v>
      </c>
      <c r="D297" s="16"/>
      <c r="E297" s="16"/>
      <c r="F297" s="16"/>
      <c r="G297" s="14"/>
      <c r="H297" s="26"/>
      <c r="I297" s="14"/>
      <c r="J297" s="14"/>
      <c r="K297" s="17"/>
      <c r="L297" s="22"/>
      <c r="M297" s="26"/>
      <c r="N297" s="24"/>
      <c r="O297" s="133"/>
    </row>
    <row r="298" spans="1:15" s="13" customFormat="1" ht="31.5" customHeight="1" x14ac:dyDescent="0.15">
      <c r="A298" s="25"/>
      <c r="B298" s="14"/>
      <c r="C298" s="15" t="s">
        <v>233</v>
      </c>
      <c r="D298" s="16"/>
      <c r="E298" s="16"/>
      <c r="F298" s="16"/>
      <c r="G298" s="14"/>
      <c r="H298" s="26"/>
      <c r="I298" s="14"/>
      <c r="J298" s="14"/>
      <c r="K298" s="17"/>
      <c r="L298" s="22"/>
      <c r="M298" s="26"/>
      <c r="N298" s="24"/>
      <c r="O298" s="133"/>
    </row>
    <row r="299" spans="1:15" s="13" customFormat="1" ht="31.5" customHeight="1" x14ac:dyDescent="0.15">
      <c r="A299" s="25"/>
      <c r="B299" s="14"/>
      <c r="C299" s="15" t="s">
        <v>233</v>
      </c>
      <c r="D299" s="16"/>
      <c r="E299" s="16"/>
      <c r="F299" s="16"/>
      <c r="G299" s="14"/>
      <c r="H299" s="26"/>
      <c r="I299" s="14"/>
      <c r="J299" s="14"/>
      <c r="K299" s="17"/>
      <c r="L299" s="22"/>
      <c r="M299" s="26"/>
      <c r="N299" s="24"/>
      <c r="O299" s="133"/>
    </row>
    <row r="300" spans="1:15" s="13" customFormat="1" ht="31.5" customHeight="1" x14ac:dyDescent="0.15">
      <c r="A300" s="25"/>
      <c r="B300" s="14"/>
      <c r="C300" s="15" t="s">
        <v>233</v>
      </c>
      <c r="D300" s="16"/>
      <c r="E300" s="16"/>
      <c r="F300" s="16"/>
      <c r="G300" s="14"/>
      <c r="H300" s="26"/>
      <c r="I300" s="14"/>
      <c r="J300" s="14"/>
      <c r="K300" s="17"/>
      <c r="L300" s="22"/>
      <c r="M300" s="26"/>
      <c r="N300" s="24"/>
      <c r="O300" s="133"/>
    </row>
    <row r="301" spans="1:15" s="13" customFormat="1" ht="31.5" customHeight="1" x14ac:dyDescent="0.15">
      <c r="A301" s="25"/>
      <c r="B301" s="14"/>
      <c r="C301" s="15" t="s">
        <v>233</v>
      </c>
      <c r="D301" s="16"/>
      <c r="E301" s="16"/>
      <c r="F301" s="16"/>
      <c r="G301" s="14"/>
      <c r="H301" s="26"/>
      <c r="I301" s="14"/>
      <c r="J301" s="14"/>
      <c r="K301" s="17"/>
      <c r="L301" s="22"/>
      <c r="M301" s="26"/>
      <c r="N301" s="24"/>
      <c r="O301" s="133"/>
    </row>
    <row r="302" spans="1:15" s="13" customFormat="1" ht="31.5" customHeight="1" x14ac:dyDescent="0.15">
      <c r="A302" s="25"/>
      <c r="B302" s="14"/>
      <c r="C302" s="15" t="s">
        <v>233</v>
      </c>
      <c r="D302" s="16"/>
      <c r="E302" s="16"/>
      <c r="F302" s="16"/>
      <c r="G302" s="14"/>
      <c r="H302" s="26"/>
      <c r="I302" s="14"/>
      <c r="J302" s="14"/>
      <c r="K302" s="17"/>
      <c r="L302" s="22"/>
      <c r="M302" s="26"/>
      <c r="N302" s="24"/>
      <c r="O302" s="133"/>
    </row>
    <row r="303" spans="1:15" s="13" customFormat="1" ht="31.5" customHeight="1" x14ac:dyDescent="0.15">
      <c r="A303" s="25"/>
      <c r="B303" s="14"/>
      <c r="C303" s="15" t="s">
        <v>233</v>
      </c>
      <c r="D303" s="16"/>
      <c r="E303" s="16"/>
      <c r="F303" s="16"/>
      <c r="G303" s="14"/>
      <c r="H303" s="26"/>
      <c r="I303" s="14"/>
      <c r="J303" s="14"/>
      <c r="K303" s="17"/>
      <c r="L303" s="22"/>
      <c r="M303" s="26"/>
      <c r="N303" s="24"/>
      <c r="O303" s="133"/>
    </row>
    <row r="304" spans="1:15" s="13" customFormat="1" ht="31.5" customHeight="1" x14ac:dyDescent="0.15">
      <c r="A304" s="25"/>
      <c r="B304" s="14"/>
      <c r="C304" s="15" t="s">
        <v>233</v>
      </c>
      <c r="D304" s="16"/>
      <c r="E304" s="16"/>
      <c r="F304" s="16"/>
      <c r="G304" s="14"/>
      <c r="H304" s="26"/>
      <c r="I304" s="14"/>
      <c r="J304" s="14"/>
      <c r="K304" s="17"/>
      <c r="L304" s="22"/>
      <c r="M304" s="26"/>
      <c r="N304" s="24"/>
      <c r="O304" s="133"/>
    </row>
  </sheetData>
  <autoFilter ref="A2:AC304"/>
  <mergeCells count="1">
    <mergeCell ref="I1:J1"/>
  </mergeCells>
  <phoneticPr fontId="1"/>
  <conditionalFormatting sqref="K135:K136">
    <cfRule type="duplicateValues" dxfId="2" priority="4"/>
  </conditionalFormatting>
  <conditionalFormatting sqref="K142:K143">
    <cfRule type="duplicateValues" dxfId="1" priority="3"/>
  </conditionalFormatting>
  <conditionalFormatting sqref="K146:K147">
    <cfRule type="duplicateValues" dxfId="0" priority="2"/>
  </conditionalFormatting>
  <printOptions horizontalCentered="1"/>
  <pageMargins left="0.23622047244094491" right="0.23622047244094491" top="0.78740157480314965" bottom="0.39370078740157483" header="0.31496062992125984" footer="0.31496062992125984"/>
  <pageSetup paperSize="9" scale="76" orientation="landscape" r:id="rId1"/>
  <headerFooter>
    <oddHeader xml:space="preserve">&amp;R
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2"/>
  <sheetViews>
    <sheetView view="pageBreakPreview" zoomScale="85" zoomScaleNormal="85" zoomScaleSheetLayoutView="85" workbookViewId="0">
      <pane ySplit="3" topLeftCell="A4" activePane="bottomLeft" state="frozen"/>
      <selection activeCell="M15" sqref="M15"/>
      <selection pane="bottomLeft" activeCell="M15" sqref="M15"/>
    </sheetView>
  </sheetViews>
  <sheetFormatPr defaultRowHeight="13.5" x14ac:dyDescent="0.15"/>
  <cols>
    <col min="1" max="1" width="17.25" style="158" bestFit="1" customWidth="1"/>
    <col min="2" max="2" width="7.125" style="159" bestFit="1" customWidth="1"/>
    <col min="3" max="3" width="5.25" style="159" bestFit="1" customWidth="1"/>
    <col min="4" max="4" width="11" style="149" bestFit="1" customWidth="1"/>
    <col min="5" max="5" width="8" style="160" bestFit="1" customWidth="1"/>
    <col min="6" max="6" width="27.25" style="160" customWidth="1"/>
    <col min="7" max="7" width="21.625" style="160" customWidth="1"/>
    <col min="8" max="8" width="12.5" style="149" bestFit="1" customWidth="1"/>
    <col min="9" max="9" width="15.75" style="149" customWidth="1"/>
    <col min="10" max="10" width="13.875" style="149" customWidth="1"/>
    <col min="11" max="11" width="11.5" style="149" customWidth="1"/>
    <col min="12" max="12" width="13.75" style="149" bestFit="1" customWidth="1"/>
    <col min="13" max="16384" width="9" style="149"/>
  </cols>
  <sheetData>
    <row r="1" spans="1:13" s="145" customFormat="1" ht="21" customHeight="1" x14ac:dyDescent="0.15">
      <c r="A1" s="141" t="s">
        <v>236</v>
      </c>
      <c r="B1" s="142"/>
      <c r="C1" s="142"/>
      <c r="D1" s="143"/>
      <c r="E1" s="144"/>
      <c r="F1" s="144"/>
      <c r="G1" s="144"/>
      <c r="H1" s="143"/>
      <c r="I1" s="143"/>
      <c r="J1" s="143"/>
      <c r="M1" s="199" t="str">
        <f>'02_指定承認品目一覧表'!K1</f>
        <v>2022年（令和4年）8月24日</v>
      </c>
    </row>
    <row r="2" spans="1:13" ht="18" customHeight="1" x14ac:dyDescent="0.15">
      <c r="A2" s="282" t="s">
        <v>204</v>
      </c>
      <c r="B2" s="146" t="s">
        <v>205</v>
      </c>
      <c r="C2" s="147" t="s">
        <v>206</v>
      </c>
      <c r="D2" s="284" t="s">
        <v>4</v>
      </c>
      <c r="E2" s="286" t="s">
        <v>5</v>
      </c>
      <c r="F2" s="286" t="s">
        <v>207</v>
      </c>
      <c r="G2" s="286" t="s">
        <v>208</v>
      </c>
      <c r="H2" s="288" t="s">
        <v>48</v>
      </c>
      <c r="I2" s="148" t="s">
        <v>209</v>
      </c>
      <c r="J2" s="148"/>
      <c r="K2" s="276" t="s">
        <v>6</v>
      </c>
      <c r="L2" s="278" t="s">
        <v>3</v>
      </c>
      <c r="M2" s="280" t="s">
        <v>10</v>
      </c>
    </row>
    <row r="3" spans="1:13" ht="18" customHeight="1" x14ac:dyDescent="0.15">
      <c r="A3" s="283"/>
      <c r="B3" s="150" t="s">
        <v>30</v>
      </c>
      <c r="C3" s="151" t="s">
        <v>30</v>
      </c>
      <c r="D3" s="285"/>
      <c r="E3" s="287"/>
      <c r="F3" s="287"/>
      <c r="G3" s="287"/>
      <c r="H3" s="289"/>
      <c r="I3" s="211" t="s">
        <v>210</v>
      </c>
      <c r="J3" s="212" t="s">
        <v>211</v>
      </c>
      <c r="K3" s="277"/>
      <c r="L3" s="279"/>
      <c r="M3" s="281"/>
    </row>
    <row r="4" spans="1:13" ht="18" customHeight="1" x14ac:dyDescent="0.15">
      <c r="A4" s="152" t="s">
        <v>212</v>
      </c>
      <c r="B4" s="127" t="s">
        <v>265</v>
      </c>
      <c r="C4" s="127">
        <v>1</v>
      </c>
      <c r="D4" s="47" t="s">
        <v>7</v>
      </c>
      <c r="E4" s="48" t="s">
        <v>44</v>
      </c>
      <c r="F4" s="47" t="s">
        <v>18</v>
      </c>
      <c r="G4" s="47" t="s">
        <v>17</v>
      </c>
      <c r="H4" s="47" t="s">
        <v>277</v>
      </c>
      <c r="I4" s="47" t="s">
        <v>278</v>
      </c>
      <c r="J4" s="47"/>
      <c r="K4" s="87"/>
      <c r="L4" s="90" t="s">
        <v>279</v>
      </c>
      <c r="M4" s="81">
        <v>1</v>
      </c>
    </row>
    <row r="5" spans="1:13" ht="18" customHeight="1" x14ac:dyDescent="0.15">
      <c r="A5" s="153"/>
      <c r="B5" s="128" t="s">
        <v>280</v>
      </c>
      <c r="C5" s="128" t="s">
        <v>280</v>
      </c>
      <c r="D5" s="37" t="s">
        <v>280</v>
      </c>
      <c r="E5" s="37" t="s">
        <v>280</v>
      </c>
      <c r="F5" s="37" t="s">
        <v>280</v>
      </c>
      <c r="G5" s="37" t="s">
        <v>280</v>
      </c>
      <c r="H5" s="37" t="s">
        <v>280</v>
      </c>
      <c r="I5" s="37" t="s">
        <v>280</v>
      </c>
      <c r="J5" s="38"/>
      <c r="K5" s="85"/>
      <c r="L5" s="88" t="s">
        <v>261</v>
      </c>
      <c r="M5" s="79">
        <v>2</v>
      </c>
    </row>
    <row r="6" spans="1:13" ht="18" customHeight="1" x14ac:dyDescent="0.15">
      <c r="A6" s="153"/>
      <c r="B6" s="128" t="s">
        <v>280</v>
      </c>
      <c r="C6" s="128" t="s">
        <v>280</v>
      </c>
      <c r="D6" s="37" t="s">
        <v>280</v>
      </c>
      <c r="E6" s="37" t="s">
        <v>280</v>
      </c>
      <c r="F6" s="37" t="s">
        <v>280</v>
      </c>
      <c r="G6" s="37" t="s">
        <v>280</v>
      </c>
      <c r="H6" s="37" t="s">
        <v>280</v>
      </c>
      <c r="I6" s="37" t="s">
        <v>280</v>
      </c>
      <c r="J6" s="38"/>
      <c r="K6" s="85"/>
      <c r="L6" s="88" t="s">
        <v>21</v>
      </c>
      <c r="M6" s="79">
        <v>3</v>
      </c>
    </row>
    <row r="7" spans="1:13" ht="18" customHeight="1" x14ac:dyDescent="0.15">
      <c r="A7" s="153"/>
      <c r="B7" s="128" t="s">
        <v>265</v>
      </c>
      <c r="C7" s="128">
        <v>2</v>
      </c>
      <c r="D7" s="38" t="s">
        <v>7</v>
      </c>
      <c r="E7" s="39" t="s">
        <v>44</v>
      </c>
      <c r="F7" s="38" t="s">
        <v>18</v>
      </c>
      <c r="G7" s="38" t="s">
        <v>17</v>
      </c>
      <c r="H7" s="38" t="s">
        <v>810</v>
      </c>
      <c r="I7" s="38"/>
      <c r="J7" s="38" t="s">
        <v>267</v>
      </c>
      <c r="K7" s="85"/>
      <c r="L7" s="88" t="s">
        <v>279</v>
      </c>
      <c r="M7" s="79">
        <v>1</v>
      </c>
    </row>
    <row r="8" spans="1:13" ht="18" customHeight="1" x14ac:dyDescent="0.15">
      <c r="A8" s="153"/>
      <c r="B8" s="128" t="s">
        <v>280</v>
      </c>
      <c r="C8" s="128" t="s">
        <v>280</v>
      </c>
      <c r="D8" s="37" t="s">
        <v>280</v>
      </c>
      <c r="E8" s="37" t="s">
        <v>280</v>
      </c>
      <c r="F8" s="37" t="s">
        <v>280</v>
      </c>
      <c r="G8" s="37" t="s">
        <v>280</v>
      </c>
      <c r="H8" s="38" t="s">
        <v>658</v>
      </c>
      <c r="I8" s="38"/>
      <c r="J8" s="37" t="s">
        <v>280</v>
      </c>
      <c r="K8" s="85"/>
      <c r="L8" s="88" t="s">
        <v>261</v>
      </c>
      <c r="M8" s="79">
        <v>2</v>
      </c>
    </row>
    <row r="9" spans="1:13" ht="18" customHeight="1" x14ac:dyDescent="0.15">
      <c r="A9" s="153"/>
      <c r="B9" s="128" t="s">
        <v>280</v>
      </c>
      <c r="C9" s="128" t="s">
        <v>280</v>
      </c>
      <c r="D9" s="37" t="s">
        <v>280</v>
      </c>
      <c r="E9" s="37" t="s">
        <v>280</v>
      </c>
      <c r="F9" s="37" t="s">
        <v>280</v>
      </c>
      <c r="G9" s="37" t="s">
        <v>280</v>
      </c>
      <c r="H9" s="37" t="s">
        <v>280</v>
      </c>
      <c r="I9" s="38"/>
      <c r="J9" s="37" t="s">
        <v>280</v>
      </c>
      <c r="K9" s="85"/>
      <c r="L9" s="88" t="s">
        <v>21</v>
      </c>
      <c r="M9" s="79">
        <v>3</v>
      </c>
    </row>
    <row r="10" spans="1:13" ht="18" customHeight="1" x14ac:dyDescent="0.15">
      <c r="A10" s="153"/>
      <c r="B10" s="128" t="s">
        <v>265</v>
      </c>
      <c r="C10" s="128">
        <v>3</v>
      </c>
      <c r="D10" s="38" t="s">
        <v>7</v>
      </c>
      <c r="E10" s="39" t="s">
        <v>44</v>
      </c>
      <c r="F10" s="38" t="s">
        <v>18</v>
      </c>
      <c r="G10" s="38" t="s">
        <v>26</v>
      </c>
      <c r="H10" s="38" t="s">
        <v>277</v>
      </c>
      <c r="I10" s="38" t="s">
        <v>278</v>
      </c>
      <c r="J10" s="39"/>
      <c r="K10" s="85"/>
      <c r="L10" s="88" t="s">
        <v>279</v>
      </c>
      <c r="M10" s="79">
        <v>1</v>
      </c>
    </row>
    <row r="11" spans="1:13" ht="18" customHeight="1" x14ac:dyDescent="0.15">
      <c r="A11" s="153"/>
      <c r="B11" s="128" t="s">
        <v>280</v>
      </c>
      <c r="C11" s="128" t="s">
        <v>280</v>
      </c>
      <c r="D11" s="37" t="s">
        <v>280</v>
      </c>
      <c r="E11" s="37" t="s">
        <v>280</v>
      </c>
      <c r="F11" s="37" t="s">
        <v>280</v>
      </c>
      <c r="G11" s="37" t="s">
        <v>280</v>
      </c>
      <c r="H11" s="37" t="s">
        <v>280</v>
      </c>
      <c r="I11" s="37" t="s">
        <v>280</v>
      </c>
      <c r="J11" s="39"/>
      <c r="K11" s="85"/>
      <c r="L11" s="88" t="s">
        <v>261</v>
      </c>
      <c r="M11" s="79">
        <v>2</v>
      </c>
    </row>
    <row r="12" spans="1:13" ht="18" customHeight="1" x14ac:dyDescent="0.15">
      <c r="A12" s="153"/>
      <c r="B12" s="128" t="s">
        <v>280</v>
      </c>
      <c r="C12" s="128" t="s">
        <v>280</v>
      </c>
      <c r="D12" s="37" t="s">
        <v>280</v>
      </c>
      <c r="E12" s="37" t="s">
        <v>280</v>
      </c>
      <c r="F12" s="37" t="s">
        <v>280</v>
      </c>
      <c r="G12" s="37" t="s">
        <v>280</v>
      </c>
      <c r="H12" s="37" t="s">
        <v>280</v>
      </c>
      <c r="I12" s="37" t="s">
        <v>280</v>
      </c>
      <c r="J12" s="39"/>
      <c r="K12" s="85"/>
      <c r="L12" s="88" t="s">
        <v>21</v>
      </c>
      <c r="M12" s="79">
        <v>3</v>
      </c>
    </row>
    <row r="13" spans="1:13" ht="18" customHeight="1" x14ac:dyDescent="0.15">
      <c r="A13" s="153"/>
      <c r="B13" s="128" t="s">
        <v>265</v>
      </c>
      <c r="C13" s="128">
        <v>4</v>
      </c>
      <c r="D13" s="38" t="s">
        <v>7</v>
      </c>
      <c r="E13" s="39" t="s">
        <v>44</v>
      </c>
      <c r="F13" s="38" t="s">
        <v>18</v>
      </c>
      <c r="G13" s="38" t="s">
        <v>26</v>
      </c>
      <c r="H13" s="38" t="s">
        <v>810</v>
      </c>
      <c r="I13" s="38"/>
      <c r="J13" s="38" t="s">
        <v>267</v>
      </c>
      <c r="K13" s="85"/>
      <c r="L13" s="88" t="s">
        <v>279</v>
      </c>
      <c r="M13" s="79">
        <v>1</v>
      </c>
    </row>
    <row r="14" spans="1:13" ht="18" customHeight="1" x14ac:dyDescent="0.15">
      <c r="A14" s="153"/>
      <c r="B14" s="128" t="s">
        <v>280</v>
      </c>
      <c r="C14" s="128" t="s">
        <v>280</v>
      </c>
      <c r="D14" s="37" t="s">
        <v>280</v>
      </c>
      <c r="E14" s="37" t="s">
        <v>280</v>
      </c>
      <c r="F14" s="37" t="s">
        <v>280</v>
      </c>
      <c r="G14" s="37" t="s">
        <v>280</v>
      </c>
      <c r="H14" s="38" t="s">
        <v>658</v>
      </c>
      <c r="I14" s="38"/>
      <c r="J14" s="37" t="s">
        <v>280</v>
      </c>
      <c r="K14" s="85"/>
      <c r="L14" s="88" t="s">
        <v>261</v>
      </c>
      <c r="M14" s="79">
        <v>2</v>
      </c>
    </row>
    <row r="15" spans="1:13" ht="18" customHeight="1" x14ac:dyDescent="0.15">
      <c r="A15" s="153"/>
      <c r="B15" s="128" t="s">
        <v>280</v>
      </c>
      <c r="C15" s="128" t="s">
        <v>280</v>
      </c>
      <c r="D15" s="37" t="s">
        <v>280</v>
      </c>
      <c r="E15" s="37" t="s">
        <v>280</v>
      </c>
      <c r="F15" s="37" t="s">
        <v>280</v>
      </c>
      <c r="G15" s="37" t="s">
        <v>280</v>
      </c>
      <c r="H15" s="37" t="s">
        <v>280</v>
      </c>
      <c r="I15" s="38"/>
      <c r="J15" s="37" t="s">
        <v>280</v>
      </c>
      <c r="K15" s="85"/>
      <c r="L15" s="88" t="s">
        <v>21</v>
      </c>
      <c r="M15" s="79">
        <v>3</v>
      </c>
    </row>
    <row r="16" spans="1:13" ht="18" customHeight="1" x14ac:dyDescent="0.15">
      <c r="A16" s="153"/>
      <c r="B16" s="128" t="s">
        <v>265</v>
      </c>
      <c r="C16" s="128">
        <v>5</v>
      </c>
      <c r="D16" s="38" t="s">
        <v>7</v>
      </c>
      <c r="E16" s="39" t="s">
        <v>8</v>
      </c>
      <c r="F16" s="38" t="s">
        <v>18</v>
      </c>
      <c r="G16" s="38" t="s">
        <v>17</v>
      </c>
      <c r="H16" s="38" t="s">
        <v>281</v>
      </c>
      <c r="I16" s="38" t="s">
        <v>282</v>
      </c>
      <c r="J16" s="39"/>
      <c r="K16" s="85"/>
      <c r="L16" s="88" t="s">
        <v>279</v>
      </c>
      <c r="M16" s="79">
        <v>1</v>
      </c>
    </row>
    <row r="17" spans="1:13" ht="18" customHeight="1" x14ac:dyDescent="0.15">
      <c r="A17" s="153"/>
      <c r="B17" s="128" t="s">
        <v>280</v>
      </c>
      <c r="C17" s="128" t="s">
        <v>280</v>
      </c>
      <c r="D17" s="37" t="s">
        <v>280</v>
      </c>
      <c r="E17" s="37" t="s">
        <v>280</v>
      </c>
      <c r="F17" s="37" t="s">
        <v>280</v>
      </c>
      <c r="G17" s="37" t="s">
        <v>280</v>
      </c>
      <c r="H17" s="37" t="s">
        <v>280</v>
      </c>
      <c r="I17" s="37" t="s">
        <v>280</v>
      </c>
      <c r="J17" s="39"/>
      <c r="K17" s="85"/>
      <c r="L17" s="88" t="s">
        <v>261</v>
      </c>
      <c r="M17" s="79">
        <v>2</v>
      </c>
    </row>
    <row r="18" spans="1:13" ht="18" customHeight="1" x14ac:dyDescent="0.15">
      <c r="A18" s="154"/>
      <c r="B18" s="128" t="s">
        <v>280</v>
      </c>
      <c r="C18" s="128" t="s">
        <v>280</v>
      </c>
      <c r="D18" s="37" t="s">
        <v>280</v>
      </c>
      <c r="E18" s="37" t="s">
        <v>280</v>
      </c>
      <c r="F18" s="37" t="s">
        <v>280</v>
      </c>
      <c r="G18" s="37" t="s">
        <v>280</v>
      </c>
      <c r="H18" s="37" t="s">
        <v>280</v>
      </c>
      <c r="I18" s="37" t="s">
        <v>280</v>
      </c>
      <c r="J18" s="39"/>
      <c r="K18" s="85"/>
      <c r="L18" s="88" t="s">
        <v>21</v>
      </c>
      <c r="M18" s="79">
        <v>3</v>
      </c>
    </row>
    <row r="19" spans="1:13" ht="18" customHeight="1" x14ac:dyDescent="0.15">
      <c r="A19" s="154"/>
      <c r="B19" s="128" t="s">
        <v>265</v>
      </c>
      <c r="C19" s="128">
        <v>6</v>
      </c>
      <c r="D19" s="38" t="s">
        <v>7</v>
      </c>
      <c r="E19" s="39" t="s">
        <v>8</v>
      </c>
      <c r="F19" s="38" t="s">
        <v>18</v>
      </c>
      <c r="G19" s="38" t="s">
        <v>17</v>
      </c>
      <c r="H19" s="38" t="s">
        <v>264</v>
      </c>
      <c r="I19" s="38"/>
      <c r="J19" s="38" t="s">
        <v>283</v>
      </c>
      <c r="K19" s="85"/>
      <c r="L19" s="88" t="s">
        <v>279</v>
      </c>
      <c r="M19" s="79">
        <v>1</v>
      </c>
    </row>
    <row r="20" spans="1:13" ht="18" customHeight="1" x14ac:dyDescent="0.15">
      <c r="A20" s="154"/>
      <c r="B20" s="128" t="s">
        <v>280</v>
      </c>
      <c r="C20" s="128" t="s">
        <v>280</v>
      </c>
      <c r="D20" s="37" t="s">
        <v>280</v>
      </c>
      <c r="E20" s="37" t="s">
        <v>280</v>
      </c>
      <c r="F20" s="37" t="s">
        <v>280</v>
      </c>
      <c r="G20" s="37" t="s">
        <v>280</v>
      </c>
      <c r="H20" s="37" t="s">
        <v>280</v>
      </c>
      <c r="I20" s="38"/>
      <c r="J20" s="37" t="s">
        <v>280</v>
      </c>
      <c r="K20" s="85"/>
      <c r="L20" s="88" t="s">
        <v>261</v>
      </c>
      <c r="M20" s="79">
        <v>2</v>
      </c>
    </row>
    <row r="21" spans="1:13" ht="18" customHeight="1" x14ac:dyDescent="0.15">
      <c r="A21" s="154"/>
      <c r="B21" s="128" t="s">
        <v>280</v>
      </c>
      <c r="C21" s="128" t="s">
        <v>280</v>
      </c>
      <c r="D21" s="37" t="s">
        <v>280</v>
      </c>
      <c r="E21" s="37" t="s">
        <v>280</v>
      </c>
      <c r="F21" s="37" t="s">
        <v>280</v>
      </c>
      <c r="G21" s="37" t="s">
        <v>280</v>
      </c>
      <c r="H21" s="37" t="s">
        <v>280</v>
      </c>
      <c r="I21" s="38"/>
      <c r="J21" s="37" t="s">
        <v>280</v>
      </c>
      <c r="K21" s="85"/>
      <c r="L21" s="88" t="s">
        <v>21</v>
      </c>
      <c r="M21" s="79">
        <v>3</v>
      </c>
    </row>
    <row r="22" spans="1:13" ht="18" customHeight="1" x14ac:dyDescent="0.15">
      <c r="A22" s="154"/>
      <c r="B22" s="128" t="s">
        <v>265</v>
      </c>
      <c r="C22" s="128">
        <v>7</v>
      </c>
      <c r="D22" s="38" t="s">
        <v>7</v>
      </c>
      <c r="E22" s="39" t="s">
        <v>8</v>
      </c>
      <c r="F22" s="38" t="s">
        <v>18</v>
      </c>
      <c r="G22" s="38" t="s">
        <v>26</v>
      </c>
      <c r="H22" s="38" t="s">
        <v>281</v>
      </c>
      <c r="I22" s="38" t="s">
        <v>282</v>
      </c>
      <c r="J22" s="39"/>
      <c r="K22" s="85"/>
      <c r="L22" s="88" t="s">
        <v>279</v>
      </c>
      <c r="M22" s="79">
        <v>1</v>
      </c>
    </row>
    <row r="23" spans="1:13" ht="18" customHeight="1" x14ac:dyDescent="0.15">
      <c r="A23" s="154"/>
      <c r="B23" s="128" t="s">
        <v>280</v>
      </c>
      <c r="C23" s="128" t="s">
        <v>280</v>
      </c>
      <c r="D23" s="37" t="s">
        <v>280</v>
      </c>
      <c r="E23" s="37" t="s">
        <v>280</v>
      </c>
      <c r="F23" s="37" t="s">
        <v>280</v>
      </c>
      <c r="G23" s="37" t="s">
        <v>280</v>
      </c>
      <c r="H23" s="37" t="s">
        <v>280</v>
      </c>
      <c r="I23" s="37" t="s">
        <v>280</v>
      </c>
      <c r="J23" s="39"/>
      <c r="K23" s="85"/>
      <c r="L23" s="88" t="s">
        <v>261</v>
      </c>
      <c r="M23" s="79">
        <v>2</v>
      </c>
    </row>
    <row r="24" spans="1:13" ht="18" customHeight="1" x14ac:dyDescent="0.15">
      <c r="A24" s="154"/>
      <c r="B24" s="128" t="s">
        <v>280</v>
      </c>
      <c r="C24" s="128" t="s">
        <v>280</v>
      </c>
      <c r="D24" s="37" t="s">
        <v>280</v>
      </c>
      <c r="E24" s="37" t="s">
        <v>280</v>
      </c>
      <c r="F24" s="37" t="s">
        <v>280</v>
      </c>
      <c r="G24" s="37" t="s">
        <v>280</v>
      </c>
      <c r="H24" s="37" t="s">
        <v>280</v>
      </c>
      <c r="I24" s="37" t="s">
        <v>280</v>
      </c>
      <c r="J24" s="39"/>
      <c r="K24" s="85"/>
      <c r="L24" s="88" t="s">
        <v>21</v>
      </c>
      <c r="M24" s="79">
        <v>3</v>
      </c>
    </row>
    <row r="25" spans="1:13" ht="18" customHeight="1" x14ac:dyDescent="0.15">
      <c r="A25" s="154"/>
      <c r="B25" s="128" t="s">
        <v>265</v>
      </c>
      <c r="C25" s="128">
        <v>8</v>
      </c>
      <c r="D25" s="38" t="s">
        <v>7</v>
      </c>
      <c r="E25" s="39" t="s">
        <v>8</v>
      </c>
      <c r="F25" s="38" t="s">
        <v>18</v>
      </c>
      <c r="G25" s="38" t="s">
        <v>26</v>
      </c>
      <c r="H25" s="38" t="s">
        <v>264</v>
      </c>
      <c r="I25" s="38"/>
      <c r="J25" s="38" t="s">
        <v>283</v>
      </c>
      <c r="K25" s="85"/>
      <c r="L25" s="88" t="s">
        <v>279</v>
      </c>
      <c r="M25" s="79">
        <v>1</v>
      </c>
    </row>
    <row r="26" spans="1:13" ht="18" customHeight="1" x14ac:dyDescent="0.15">
      <c r="A26" s="154"/>
      <c r="B26" s="128" t="s">
        <v>280</v>
      </c>
      <c r="C26" s="128" t="s">
        <v>280</v>
      </c>
      <c r="D26" s="37" t="s">
        <v>280</v>
      </c>
      <c r="E26" s="37" t="s">
        <v>280</v>
      </c>
      <c r="F26" s="37" t="s">
        <v>280</v>
      </c>
      <c r="G26" s="37" t="s">
        <v>280</v>
      </c>
      <c r="H26" s="37" t="s">
        <v>280</v>
      </c>
      <c r="I26" s="38"/>
      <c r="J26" s="37" t="s">
        <v>280</v>
      </c>
      <c r="K26" s="85"/>
      <c r="L26" s="88" t="s">
        <v>261</v>
      </c>
      <c r="M26" s="79">
        <v>2</v>
      </c>
    </row>
    <row r="27" spans="1:13" ht="18" customHeight="1" x14ac:dyDescent="0.15">
      <c r="A27" s="154"/>
      <c r="B27" s="128" t="s">
        <v>280</v>
      </c>
      <c r="C27" s="128" t="s">
        <v>280</v>
      </c>
      <c r="D27" s="37" t="s">
        <v>280</v>
      </c>
      <c r="E27" s="37" t="s">
        <v>280</v>
      </c>
      <c r="F27" s="37" t="s">
        <v>280</v>
      </c>
      <c r="G27" s="37" t="s">
        <v>280</v>
      </c>
      <c r="H27" s="37" t="s">
        <v>280</v>
      </c>
      <c r="I27" s="38"/>
      <c r="J27" s="37" t="s">
        <v>280</v>
      </c>
      <c r="K27" s="85"/>
      <c r="L27" s="88" t="s">
        <v>21</v>
      </c>
      <c r="M27" s="79">
        <v>3</v>
      </c>
    </row>
    <row r="28" spans="1:13" ht="18" customHeight="1" x14ac:dyDescent="0.15">
      <c r="A28" s="154"/>
      <c r="B28" s="128" t="s">
        <v>265</v>
      </c>
      <c r="C28" s="128">
        <v>20</v>
      </c>
      <c r="D28" s="38" t="s">
        <v>27</v>
      </c>
      <c r="E28" s="39" t="s">
        <v>44</v>
      </c>
      <c r="F28" s="38" t="s">
        <v>62</v>
      </c>
      <c r="G28" s="38" t="s">
        <v>17</v>
      </c>
      <c r="H28" s="38" t="s">
        <v>277</v>
      </c>
      <c r="I28" s="38" t="s">
        <v>722</v>
      </c>
      <c r="J28" s="41" t="s">
        <v>267</v>
      </c>
      <c r="K28" s="85"/>
      <c r="L28" s="88" t="s">
        <v>279</v>
      </c>
      <c r="M28" s="79">
        <v>1</v>
      </c>
    </row>
    <row r="29" spans="1:13" ht="18" customHeight="1" x14ac:dyDescent="0.15">
      <c r="A29" s="154"/>
      <c r="B29" s="128" t="s">
        <v>280</v>
      </c>
      <c r="C29" s="128" t="s">
        <v>280</v>
      </c>
      <c r="D29" s="37" t="s">
        <v>280</v>
      </c>
      <c r="E29" s="37" t="s">
        <v>280</v>
      </c>
      <c r="F29" s="37" t="s">
        <v>280</v>
      </c>
      <c r="G29" s="37" t="s">
        <v>280</v>
      </c>
      <c r="H29" s="37" t="s">
        <v>280</v>
      </c>
      <c r="I29" s="37" t="s">
        <v>280</v>
      </c>
      <c r="J29" s="37" t="s">
        <v>280</v>
      </c>
      <c r="K29" s="85"/>
      <c r="L29" s="88" t="s">
        <v>261</v>
      </c>
      <c r="M29" s="79">
        <v>2</v>
      </c>
    </row>
    <row r="30" spans="1:13" ht="18" customHeight="1" x14ac:dyDescent="0.15">
      <c r="A30" s="154"/>
      <c r="B30" s="128" t="s">
        <v>280</v>
      </c>
      <c r="C30" s="128" t="s">
        <v>280</v>
      </c>
      <c r="D30" s="37" t="s">
        <v>280</v>
      </c>
      <c r="E30" s="37" t="s">
        <v>280</v>
      </c>
      <c r="F30" s="37" t="s">
        <v>280</v>
      </c>
      <c r="G30" s="37" t="s">
        <v>280</v>
      </c>
      <c r="H30" s="37" t="s">
        <v>280</v>
      </c>
      <c r="I30" s="37" t="s">
        <v>280</v>
      </c>
      <c r="J30" s="37" t="s">
        <v>280</v>
      </c>
      <c r="K30" s="85"/>
      <c r="L30" s="88" t="s">
        <v>21</v>
      </c>
      <c r="M30" s="79">
        <v>3</v>
      </c>
    </row>
    <row r="31" spans="1:13" ht="18" customHeight="1" x14ac:dyDescent="0.15">
      <c r="A31" s="154"/>
      <c r="B31" s="128" t="s">
        <v>280</v>
      </c>
      <c r="C31" s="128" t="s">
        <v>280</v>
      </c>
      <c r="D31" s="37" t="s">
        <v>280</v>
      </c>
      <c r="E31" s="37" t="s">
        <v>280</v>
      </c>
      <c r="F31" s="37" t="s">
        <v>280</v>
      </c>
      <c r="G31" s="37" t="s">
        <v>280</v>
      </c>
      <c r="H31" s="37" t="s">
        <v>280</v>
      </c>
      <c r="I31" s="37" t="s">
        <v>280</v>
      </c>
      <c r="J31" s="37" t="s">
        <v>280</v>
      </c>
      <c r="K31" s="85"/>
      <c r="L31" s="88" t="s">
        <v>23</v>
      </c>
      <c r="M31" s="79">
        <v>5</v>
      </c>
    </row>
    <row r="32" spans="1:13" ht="18" customHeight="1" x14ac:dyDescent="0.15">
      <c r="A32" s="154"/>
      <c r="B32" s="128" t="s">
        <v>280</v>
      </c>
      <c r="C32" s="128" t="s">
        <v>280</v>
      </c>
      <c r="D32" s="37" t="s">
        <v>280</v>
      </c>
      <c r="E32" s="37" t="s">
        <v>280</v>
      </c>
      <c r="F32" s="37" t="s">
        <v>280</v>
      </c>
      <c r="G32" s="37" t="s">
        <v>280</v>
      </c>
      <c r="H32" s="37" t="s">
        <v>280</v>
      </c>
      <c r="I32" s="37" t="s">
        <v>280</v>
      </c>
      <c r="J32" s="37" t="s">
        <v>280</v>
      </c>
      <c r="K32" s="85"/>
      <c r="L32" s="88" t="s">
        <v>838</v>
      </c>
      <c r="M32" s="79">
        <v>7</v>
      </c>
    </row>
    <row r="33" spans="1:13" ht="18" customHeight="1" x14ac:dyDescent="0.15">
      <c r="A33" s="154"/>
      <c r="B33" s="128" t="s">
        <v>265</v>
      </c>
      <c r="C33" s="128">
        <v>21</v>
      </c>
      <c r="D33" s="38" t="s">
        <v>27</v>
      </c>
      <c r="E33" s="39" t="s">
        <v>44</v>
      </c>
      <c r="F33" s="38" t="s">
        <v>62</v>
      </c>
      <c r="G33" s="38" t="s">
        <v>17</v>
      </c>
      <c r="H33" s="38" t="s">
        <v>811</v>
      </c>
      <c r="I33" s="38"/>
      <c r="J33" s="38" t="s">
        <v>267</v>
      </c>
      <c r="K33" s="85"/>
      <c r="L33" s="88" t="s">
        <v>279</v>
      </c>
      <c r="M33" s="79">
        <v>1</v>
      </c>
    </row>
    <row r="34" spans="1:13" ht="18" customHeight="1" x14ac:dyDescent="0.15">
      <c r="A34" s="154"/>
      <c r="B34" s="128" t="s">
        <v>280</v>
      </c>
      <c r="C34" s="128" t="s">
        <v>280</v>
      </c>
      <c r="D34" s="37" t="s">
        <v>280</v>
      </c>
      <c r="E34" s="37" t="s">
        <v>280</v>
      </c>
      <c r="F34" s="37" t="s">
        <v>280</v>
      </c>
      <c r="G34" s="37" t="s">
        <v>280</v>
      </c>
      <c r="H34" s="38" t="s">
        <v>658</v>
      </c>
      <c r="I34" s="38"/>
      <c r="J34" s="37" t="s">
        <v>280</v>
      </c>
      <c r="K34" s="85"/>
      <c r="L34" s="88" t="s">
        <v>261</v>
      </c>
      <c r="M34" s="79">
        <v>2</v>
      </c>
    </row>
    <row r="35" spans="1:13" ht="18" customHeight="1" x14ac:dyDescent="0.15">
      <c r="A35" s="154"/>
      <c r="B35" s="128" t="s">
        <v>280</v>
      </c>
      <c r="C35" s="128" t="s">
        <v>280</v>
      </c>
      <c r="D35" s="37" t="s">
        <v>280</v>
      </c>
      <c r="E35" s="37" t="s">
        <v>280</v>
      </c>
      <c r="F35" s="37" t="s">
        <v>280</v>
      </c>
      <c r="G35" s="37" t="s">
        <v>280</v>
      </c>
      <c r="H35" s="37" t="s">
        <v>280</v>
      </c>
      <c r="I35" s="38"/>
      <c r="J35" s="37" t="s">
        <v>280</v>
      </c>
      <c r="K35" s="114"/>
      <c r="L35" s="88" t="s">
        <v>21</v>
      </c>
      <c r="M35" s="79">
        <v>3</v>
      </c>
    </row>
    <row r="36" spans="1:13" ht="18" customHeight="1" x14ac:dyDescent="0.15">
      <c r="A36" s="154"/>
      <c r="B36" s="128" t="s">
        <v>280</v>
      </c>
      <c r="C36" s="128" t="s">
        <v>280</v>
      </c>
      <c r="D36" s="37" t="s">
        <v>280</v>
      </c>
      <c r="E36" s="37" t="s">
        <v>280</v>
      </c>
      <c r="F36" s="37" t="s">
        <v>280</v>
      </c>
      <c r="G36" s="37" t="s">
        <v>280</v>
      </c>
      <c r="H36" s="37" t="s">
        <v>280</v>
      </c>
      <c r="I36" s="37"/>
      <c r="J36" s="37" t="s">
        <v>280</v>
      </c>
      <c r="K36" s="207"/>
      <c r="L36" s="213" t="s">
        <v>847</v>
      </c>
      <c r="M36" s="79">
        <v>7</v>
      </c>
    </row>
    <row r="37" spans="1:13" ht="18" customHeight="1" x14ac:dyDescent="0.15">
      <c r="A37" s="154"/>
      <c r="B37" s="128" t="s">
        <v>280</v>
      </c>
      <c r="C37" s="128" t="s">
        <v>280</v>
      </c>
      <c r="D37" s="37" t="s">
        <v>280</v>
      </c>
      <c r="E37" s="37" t="s">
        <v>280</v>
      </c>
      <c r="F37" s="37" t="s">
        <v>280</v>
      </c>
      <c r="G37" s="37" t="s">
        <v>280</v>
      </c>
      <c r="H37" s="37" t="s">
        <v>280</v>
      </c>
      <c r="I37" s="102" t="s">
        <v>723</v>
      </c>
      <c r="J37" s="37"/>
      <c r="K37" s="207" t="s">
        <v>624</v>
      </c>
      <c r="L37" s="74" t="s">
        <v>713</v>
      </c>
      <c r="M37" s="82">
        <v>5</v>
      </c>
    </row>
    <row r="38" spans="1:13" ht="18" customHeight="1" x14ac:dyDescent="0.15">
      <c r="A38" s="154"/>
      <c r="B38" s="128" t="s">
        <v>265</v>
      </c>
      <c r="C38" s="128">
        <v>22</v>
      </c>
      <c r="D38" s="102" t="s">
        <v>27</v>
      </c>
      <c r="E38" s="37" t="s">
        <v>8</v>
      </c>
      <c r="F38" s="162" t="s">
        <v>62</v>
      </c>
      <c r="G38" s="102" t="s">
        <v>17</v>
      </c>
      <c r="H38" s="102" t="s">
        <v>281</v>
      </c>
      <c r="I38" s="38" t="s">
        <v>285</v>
      </c>
      <c r="J38" s="37"/>
      <c r="K38" s="85"/>
      <c r="L38" s="88" t="s">
        <v>279</v>
      </c>
      <c r="M38" s="79">
        <v>1</v>
      </c>
    </row>
    <row r="39" spans="1:13" ht="18" customHeight="1" x14ac:dyDescent="0.15">
      <c r="A39" s="155"/>
      <c r="B39" s="129" t="s">
        <v>280</v>
      </c>
      <c r="C39" s="129" t="s">
        <v>280</v>
      </c>
      <c r="D39" s="49" t="s">
        <v>280</v>
      </c>
      <c r="E39" s="49" t="s">
        <v>280</v>
      </c>
      <c r="F39" s="49" t="s">
        <v>280</v>
      </c>
      <c r="G39" s="49" t="s">
        <v>280</v>
      </c>
      <c r="H39" s="49" t="s">
        <v>280</v>
      </c>
      <c r="I39" s="49" t="s">
        <v>280</v>
      </c>
      <c r="J39" s="50"/>
      <c r="K39" s="86"/>
      <c r="L39" s="89" t="s">
        <v>261</v>
      </c>
      <c r="M39" s="80">
        <v>2</v>
      </c>
    </row>
    <row r="40" spans="1:13" ht="18" customHeight="1" x14ac:dyDescent="0.15">
      <c r="A40" s="156" t="s">
        <v>212</v>
      </c>
      <c r="B40" s="127" t="s">
        <v>265</v>
      </c>
      <c r="C40" s="127">
        <v>22</v>
      </c>
      <c r="D40" s="103" t="s">
        <v>27</v>
      </c>
      <c r="E40" s="104" t="s">
        <v>8</v>
      </c>
      <c r="F40" s="163" t="s">
        <v>62</v>
      </c>
      <c r="G40" s="103" t="s">
        <v>17</v>
      </c>
      <c r="H40" s="103" t="s">
        <v>714</v>
      </c>
      <c r="I40" s="47" t="s">
        <v>285</v>
      </c>
      <c r="J40" s="48"/>
      <c r="K40" s="87"/>
      <c r="L40" s="90" t="s">
        <v>21</v>
      </c>
      <c r="M40" s="81">
        <v>3</v>
      </c>
    </row>
    <row r="41" spans="1:13" ht="18" customHeight="1" x14ac:dyDescent="0.15">
      <c r="A41" s="157"/>
      <c r="B41" s="128" t="s">
        <v>280</v>
      </c>
      <c r="C41" s="128" t="s">
        <v>280</v>
      </c>
      <c r="D41" s="37" t="s">
        <v>280</v>
      </c>
      <c r="E41" s="37" t="s">
        <v>280</v>
      </c>
      <c r="F41" s="37" t="s">
        <v>280</v>
      </c>
      <c r="G41" s="37" t="s">
        <v>280</v>
      </c>
      <c r="H41" s="37" t="s">
        <v>280</v>
      </c>
      <c r="I41" s="37" t="s">
        <v>280</v>
      </c>
      <c r="J41" s="104"/>
      <c r="K41" s="87"/>
      <c r="L41" s="90" t="s">
        <v>22</v>
      </c>
      <c r="M41" s="81">
        <v>4</v>
      </c>
    </row>
    <row r="42" spans="1:13" ht="18" customHeight="1" x14ac:dyDescent="0.15">
      <c r="A42" s="154"/>
      <c r="B42" s="128" t="s">
        <v>280</v>
      </c>
      <c r="C42" s="128" t="s">
        <v>280</v>
      </c>
      <c r="D42" s="37" t="s">
        <v>280</v>
      </c>
      <c r="E42" s="37" t="s">
        <v>280</v>
      </c>
      <c r="F42" s="37" t="s">
        <v>280</v>
      </c>
      <c r="G42" s="37" t="s">
        <v>280</v>
      </c>
      <c r="H42" s="37" t="s">
        <v>280</v>
      </c>
      <c r="I42" s="37" t="s">
        <v>280</v>
      </c>
      <c r="J42" s="39"/>
      <c r="K42" s="85"/>
      <c r="L42" s="88" t="s">
        <v>24</v>
      </c>
      <c r="M42" s="79">
        <v>6</v>
      </c>
    </row>
    <row r="43" spans="1:13" ht="18" customHeight="1" x14ac:dyDescent="0.15">
      <c r="A43" s="154"/>
      <c r="B43" s="128" t="s">
        <v>280</v>
      </c>
      <c r="C43" s="128" t="s">
        <v>280</v>
      </c>
      <c r="D43" s="37" t="s">
        <v>280</v>
      </c>
      <c r="E43" s="37" t="s">
        <v>280</v>
      </c>
      <c r="F43" s="37" t="s">
        <v>280</v>
      </c>
      <c r="G43" s="37" t="s">
        <v>280</v>
      </c>
      <c r="H43" s="37" t="s">
        <v>280</v>
      </c>
      <c r="I43" s="37" t="s">
        <v>280</v>
      </c>
      <c r="J43" s="39"/>
      <c r="K43" s="85" t="s">
        <v>89</v>
      </c>
      <c r="L43" s="88" t="s">
        <v>838</v>
      </c>
      <c r="M43" s="79">
        <v>7</v>
      </c>
    </row>
    <row r="44" spans="1:13" ht="18" customHeight="1" x14ac:dyDescent="0.15">
      <c r="A44" s="154"/>
      <c r="B44" s="128" t="s">
        <v>280</v>
      </c>
      <c r="C44" s="128" t="s">
        <v>280</v>
      </c>
      <c r="D44" s="37" t="s">
        <v>280</v>
      </c>
      <c r="E44" s="37" t="s">
        <v>280</v>
      </c>
      <c r="F44" s="37" t="s">
        <v>280</v>
      </c>
      <c r="G44" s="37" t="s">
        <v>280</v>
      </c>
      <c r="H44" s="37" t="s">
        <v>280</v>
      </c>
      <c r="I44" s="39" t="s">
        <v>731</v>
      </c>
      <c r="J44" s="37"/>
      <c r="K44" s="85" t="s">
        <v>667</v>
      </c>
      <c r="L44" s="88" t="s">
        <v>25</v>
      </c>
      <c r="M44" s="79">
        <v>8</v>
      </c>
    </row>
    <row r="45" spans="1:13" ht="18" customHeight="1" x14ac:dyDescent="0.15">
      <c r="A45" s="154"/>
      <c r="B45" s="128" t="s">
        <v>280</v>
      </c>
      <c r="C45" s="128" t="s">
        <v>280</v>
      </c>
      <c r="D45" s="37" t="s">
        <v>280</v>
      </c>
      <c r="E45" s="37" t="s">
        <v>280</v>
      </c>
      <c r="F45" s="37" t="s">
        <v>280</v>
      </c>
      <c r="G45" s="37" t="s">
        <v>280</v>
      </c>
      <c r="H45" s="37" t="s">
        <v>280</v>
      </c>
      <c r="I45" s="37" t="s">
        <v>280</v>
      </c>
      <c r="J45" s="39"/>
      <c r="K45" s="85" t="s">
        <v>183</v>
      </c>
      <c r="L45" s="74" t="s">
        <v>153</v>
      </c>
      <c r="M45" s="82">
        <v>32</v>
      </c>
    </row>
    <row r="46" spans="1:13" ht="18" customHeight="1" x14ac:dyDescent="0.15">
      <c r="A46" s="154"/>
      <c r="B46" s="128" t="s">
        <v>280</v>
      </c>
      <c r="C46" s="128" t="s">
        <v>280</v>
      </c>
      <c r="D46" s="37" t="s">
        <v>280</v>
      </c>
      <c r="E46" s="37" t="s">
        <v>280</v>
      </c>
      <c r="F46" s="37" t="s">
        <v>280</v>
      </c>
      <c r="G46" s="37" t="s">
        <v>280</v>
      </c>
      <c r="H46" s="37" t="s">
        <v>280</v>
      </c>
      <c r="I46" s="37" t="s">
        <v>280</v>
      </c>
      <c r="J46" s="39"/>
      <c r="K46" s="85" t="s">
        <v>89</v>
      </c>
      <c r="L46" s="74" t="s">
        <v>713</v>
      </c>
      <c r="M46" s="82">
        <v>5</v>
      </c>
    </row>
    <row r="47" spans="1:13" ht="18" customHeight="1" x14ac:dyDescent="0.15">
      <c r="A47" s="154"/>
      <c r="B47" s="128" t="s">
        <v>265</v>
      </c>
      <c r="C47" s="128">
        <v>23</v>
      </c>
      <c r="D47" s="38" t="s">
        <v>27</v>
      </c>
      <c r="E47" s="39" t="s">
        <v>8</v>
      </c>
      <c r="F47" s="38" t="s">
        <v>62</v>
      </c>
      <c r="G47" s="38" t="s">
        <v>17</v>
      </c>
      <c r="H47" s="38" t="s">
        <v>264</v>
      </c>
      <c r="I47" s="38"/>
      <c r="J47" s="38" t="s">
        <v>283</v>
      </c>
      <c r="K47" s="85"/>
      <c r="L47" s="88" t="s">
        <v>279</v>
      </c>
      <c r="M47" s="79">
        <v>1</v>
      </c>
    </row>
    <row r="48" spans="1:13" ht="18" customHeight="1" x14ac:dyDescent="0.15">
      <c r="A48" s="154"/>
      <c r="B48" s="128" t="s">
        <v>280</v>
      </c>
      <c r="C48" s="128" t="s">
        <v>280</v>
      </c>
      <c r="D48" s="37" t="s">
        <v>280</v>
      </c>
      <c r="E48" s="37" t="s">
        <v>280</v>
      </c>
      <c r="F48" s="37" t="s">
        <v>280</v>
      </c>
      <c r="G48" s="37" t="s">
        <v>280</v>
      </c>
      <c r="H48" s="37" t="s">
        <v>280</v>
      </c>
      <c r="I48" s="38"/>
      <c r="J48" s="37" t="s">
        <v>280</v>
      </c>
      <c r="K48" s="85"/>
      <c r="L48" s="88" t="s">
        <v>261</v>
      </c>
      <c r="M48" s="79">
        <v>2</v>
      </c>
    </row>
    <row r="49" spans="1:13" ht="18" customHeight="1" x14ac:dyDescent="0.15">
      <c r="A49" s="154"/>
      <c r="B49" s="128" t="s">
        <v>280</v>
      </c>
      <c r="C49" s="128" t="s">
        <v>280</v>
      </c>
      <c r="D49" s="37" t="s">
        <v>280</v>
      </c>
      <c r="E49" s="37" t="s">
        <v>280</v>
      </c>
      <c r="F49" s="37" t="s">
        <v>280</v>
      </c>
      <c r="G49" s="37" t="s">
        <v>280</v>
      </c>
      <c r="H49" s="37" t="s">
        <v>280</v>
      </c>
      <c r="I49" s="38"/>
      <c r="J49" s="37" t="s">
        <v>280</v>
      </c>
      <c r="K49" s="85"/>
      <c r="L49" s="88" t="s">
        <v>21</v>
      </c>
      <c r="M49" s="79">
        <v>3</v>
      </c>
    </row>
    <row r="50" spans="1:13" ht="18" customHeight="1" x14ac:dyDescent="0.15">
      <c r="A50" s="154"/>
      <c r="B50" s="128" t="s">
        <v>280</v>
      </c>
      <c r="C50" s="128" t="s">
        <v>280</v>
      </c>
      <c r="D50" s="37" t="s">
        <v>280</v>
      </c>
      <c r="E50" s="37" t="s">
        <v>280</v>
      </c>
      <c r="F50" s="37" t="s">
        <v>280</v>
      </c>
      <c r="G50" s="37" t="s">
        <v>280</v>
      </c>
      <c r="H50" s="37" t="s">
        <v>280</v>
      </c>
      <c r="I50" s="38"/>
      <c r="J50" s="37" t="s">
        <v>280</v>
      </c>
      <c r="K50" s="85"/>
      <c r="L50" s="88" t="s">
        <v>24</v>
      </c>
      <c r="M50" s="79">
        <v>6</v>
      </c>
    </row>
    <row r="51" spans="1:13" ht="18" customHeight="1" x14ac:dyDescent="0.15">
      <c r="A51" s="154"/>
      <c r="B51" s="128" t="s">
        <v>280</v>
      </c>
      <c r="C51" s="128" t="s">
        <v>280</v>
      </c>
      <c r="D51" s="37" t="s">
        <v>280</v>
      </c>
      <c r="E51" s="37" t="s">
        <v>280</v>
      </c>
      <c r="F51" s="37" t="s">
        <v>280</v>
      </c>
      <c r="G51" s="37" t="s">
        <v>280</v>
      </c>
      <c r="H51" s="37" t="s">
        <v>280</v>
      </c>
      <c r="I51" s="38"/>
      <c r="J51" s="37" t="s">
        <v>280</v>
      </c>
      <c r="K51" s="85"/>
      <c r="L51" s="88" t="s">
        <v>25</v>
      </c>
      <c r="M51" s="79">
        <v>8</v>
      </c>
    </row>
    <row r="52" spans="1:13" ht="18" customHeight="1" x14ac:dyDescent="0.15">
      <c r="A52" s="154"/>
      <c r="B52" s="128" t="s">
        <v>215</v>
      </c>
      <c r="C52" s="128">
        <v>24</v>
      </c>
      <c r="D52" s="38" t="s">
        <v>27</v>
      </c>
      <c r="E52" s="39" t="s">
        <v>20</v>
      </c>
      <c r="F52" s="38" t="s">
        <v>428</v>
      </c>
      <c r="G52" s="38" t="s">
        <v>17</v>
      </c>
      <c r="H52" s="40" t="s">
        <v>271</v>
      </c>
      <c r="I52" s="40" t="s">
        <v>270</v>
      </c>
      <c r="J52" s="39"/>
      <c r="K52" s="85"/>
      <c r="L52" s="88" t="s">
        <v>22</v>
      </c>
      <c r="M52" s="79">
        <v>4</v>
      </c>
    </row>
    <row r="53" spans="1:13" ht="18" customHeight="1" x14ac:dyDescent="0.15">
      <c r="A53" s="154"/>
      <c r="B53" s="128" t="s">
        <v>280</v>
      </c>
      <c r="C53" s="128" t="s">
        <v>280</v>
      </c>
      <c r="D53" s="37" t="s">
        <v>280</v>
      </c>
      <c r="E53" s="37" t="s">
        <v>280</v>
      </c>
      <c r="F53" s="37" t="s">
        <v>280</v>
      </c>
      <c r="G53" s="37" t="s">
        <v>280</v>
      </c>
      <c r="H53" s="38" t="s">
        <v>161</v>
      </c>
      <c r="I53" s="37" t="s">
        <v>280</v>
      </c>
      <c r="J53" s="39"/>
      <c r="K53" s="85"/>
      <c r="L53" s="88" t="s">
        <v>838</v>
      </c>
      <c r="M53" s="79">
        <v>7</v>
      </c>
    </row>
    <row r="54" spans="1:13" ht="18" customHeight="1" x14ac:dyDescent="0.15">
      <c r="A54" s="154"/>
      <c r="B54" s="128" t="s">
        <v>390</v>
      </c>
      <c r="C54" s="128" t="s">
        <v>390</v>
      </c>
      <c r="D54" s="37" t="s">
        <v>390</v>
      </c>
      <c r="E54" s="37" t="s">
        <v>390</v>
      </c>
      <c r="F54" s="37" t="s">
        <v>390</v>
      </c>
      <c r="G54" s="37" t="s">
        <v>390</v>
      </c>
      <c r="H54" s="38" t="s">
        <v>161</v>
      </c>
      <c r="I54" s="37" t="s">
        <v>390</v>
      </c>
      <c r="J54" s="39"/>
      <c r="K54" s="85"/>
      <c r="L54" s="74" t="s">
        <v>713</v>
      </c>
      <c r="M54" s="82">
        <v>5</v>
      </c>
    </row>
    <row r="55" spans="1:13" ht="18" customHeight="1" x14ac:dyDescent="0.15">
      <c r="A55" s="154"/>
      <c r="B55" s="128" t="s">
        <v>265</v>
      </c>
      <c r="C55" s="128">
        <v>25</v>
      </c>
      <c r="D55" s="38" t="s">
        <v>157</v>
      </c>
      <c r="E55" s="39" t="s">
        <v>44</v>
      </c>
      <c r="F55" s="38" t="s">
        <v>158</v>
      </c>
      <c r="G55" s="38" t="s">
        <v>162</v>
      </c>
      <c r="H55" s="38" t="s">
        <v>664</v>
      </c>
      <c r="I55" s="40"/>
      <c r="J55" s="40" t="s">
        <v>67</v>
      </c>
      <c r="K55" s="85"/>
      <c r="L55" s="74" t="s">
        <v>153</v>
      </c>
      <c r="M55" s="82">
        <v>32</v>
      </c>
    </row>
    <row r="56" spans="1:13" ht="18" customHeight="1" x14ac:dyDescent="0.15">
      <c r="A56" s="154"/>
      <c r="B56" s="128" t="s">
        <v>265</v>
      </c>
      <c r="C56" s="128">
        <v>26</v>
      </c>
      <c r="D56" s="38" t="s">
        <v>157</v>
      </c>
      <c r="E56" s="39" t="s">
        <v>159</v>
      </c>
      <c r="F56" s="38" t="s">
        <v>160</v>
      </c>
      <c r="G56" s="38" t="s">
        <v>162</v>
      </c>
      <c r="H56" s="38" t="s">
        <v>185</v>
      </c>
      <c r="I56" s="40"/>
      <c r="J56" s="40" t="s">
        <v>67</v>
      </c>
      <c r="K56" s="85"/>
      <c r="L56" s="74" t="s">
        <v>153</v>
      </c>
      <c r="M56" s="82">
        <v>32</v>
      </c>
    </row>
    <row r="57" spans="1:13" ht="18" customHeight="1" x14ac:dyDescent="0.15">
      <c r="A57" s="154"/>
      <c r="B57" s="128" t="s">
        <v>390</v>
      </c>
      <c r="C57" s="128" t="s">
        <v>390</v>
      </c>
      <c r="D57" s="37" t="s">
        <v>390</v>
      </c>
      <c r="E57" s="37" t="s">
        <v>390</v>
      </c>
      <c r="F57" s="37" t="s">
        <v>390</v>
      </c>
      <c r="G57" s="37" t="s">
        <v>390</v>
      </c>
      <c r="H57" s="38" t="s">
        <v>710</v>
      </c>
      <c r="I57" s="40"/>
      <c r="J57" s="40" t="s">
        <v>67</v>
      </c>
      <c r="K57" s="85"/>
      <c r="L57" s="74" t="s">
        <v>708</v>
      </c>
      <c r="M57" s="82">
        <v>34</v>
      </c>
    </row>
    <row r="58" spans="1:13" ht="18" customHeight="1" x14ac:dyDescent="0.15">
      <c r="A58" s="154"/>
      <c r="B58" s="128" t="s">
        <v>265</v>
      </c>
      <c r="C58" s="128">
        <v>27</v>
      </c>
      <c r="D58" s="38" t="s">
        <v>157</v>
      </c>
      <c r="E58" s="39" t="s">
        <v>159</v>
      </c>
      <c r="F58" s="38" t="s">
        <v>160</v>
      </c>
      <c r="G58" s="38" t="s">
        <v>163</v>
      </c>
      <c r="H58" s="38" t="s">
        <v>185</v>
      </c>
      <c r="I58" s="40"/>
      <c r="J58" s="40" t="s">
        <v>67</v>
      </c>
      <c r="K58" s="85"/>
      <c r="L58" s="74" t="s">
        <v>153</v>
      </c>
      <c r="M58" s="82">
        <v>32</v>
      </c>
    </row>
    <row r="59" spans="1:13" ht="18" customHeight="1" x14ac:dyDescent="0.15">
      <c r="A59" s="154"/>
      <c r="B59" s="128" t="s">
        <v>265</v>
      </c>
      <c r="C59" s="128">
        <v>28</v>
      </c>
      <c r="D59" s="38" t="s">
        <v>157</v>
      </c>
      <c r="E59" s="39" t="s">
        <v>159</v>
      </c>
      <c r="F59" s="38" t="s">
        <v>165</v>
      </c>
      <c r="G59" s="38" t="s">
        <v>164</v>
      </c>
      <c r="H59" s="38" t="s">
        <v>185</v>
      </c>
      <c r="I59" s="40"/>
      <c r="J59" s="40" t="s">
        <v>67</v>
      </c>
      <c r="K59" s="85"/>
      <c r="L59" s="74" t="s">
        <v>153</v>
      </c>
      <c r="M59" s="82">
        <v>32</v>
      </c>
    </row>
    <row r="60" spans="1:13" ht="18" customHeight="1" x14ac:dyDescent="0.15">
      <c r="A60" s="154"/>
      <c r="B60" s="128" t="s">
        <v>265</v>
      </c>
      <c r="C60" s="128">
        <v>29</v>
      </c>
      <c r="D60" s="38" t="s">
        <v>157</v>
      </c>
      <c r="E60" s="39" t="s">
        <v>19</v>
      </c>
      <c r="F60" s="38" t="s">
        <v>166</v>
      </c>
      <c r="G60" s="38" t="s">
        <v>164</v>
      </c>
      <c r="H60" s="38" t="s">
        <v>185</v>
      </c>
      <c r="I60" s="40"/>
      <c r="J60" s="40" t="s">
        <v>67</v>
      </c>
      <c r="K60" s="85"/>
      <c r="L60" s="74" t="s">
        <v>153</v>
      </c>
      <c r="M60" s="82">
        <v>32</v>
      </c>
    </row>
    <row r="61" spans="1:13" ht="18" customHeight="1" x14ac:dyDescent="0.15">
      <c r="A61" s="154"/>
      <c r="B61" s="128" t="s">
        <v>265</v>
      </c>
      <c r="C61" s="128">
        <v>30</v>
      </c>
      <c r="D61" s="38" t="s">
        <v>157</v>
      </c>
      <c r="E61" s="39" t="s">
        <v>167</v>
      </c>
      <c r="F61" s="38" t="s">
        <v>59</v>
      </c>
      <c r="G61" s="38" t="s">
        <v>164</v>
      </c>
      <c r="H61" s="38" t="s">
        <v>277</v>
      </c>
      <c r="I61" s="40"/>
      <c r="J61" s="40" t="s">
        <v>67</v>
      </c>
      <c r="K61" s="85"/>
      <c r="L61" s="74" t="s">
        <v>153</v>
      </c>
      <c r="M61" s="82">
        <v>32</v>
      </c>
    </row>
    <row r="62" spans="1:13" ht="18" customHeight="1" x14ac:dyDescent="0.15">
      <c r="A62" s="154"/>
      <c r="B62" s="128" t="s">
        <v>265</v>
      </c>
      <c r="C62" s="128">
        <v>31</v>
      </c>
      <c r="D62" s="38" t="s">
        <v>157</v>
      </c>
      <c r="E62" s="39" t="s">
        <v>44</v>
      </c>
      <c r="F62" s="38" t="s">
        <v>176</v>
      </c>
      <c r="G62" s="38"/>
      <c r="H62" s="38" t="s">
        <v>277</v>
      </c>
      <c r="I62" s="38" t="s">
        <v>284</v>
      </c>
      <c r="J62" s="39"/>
      <c r="K62" s="85"/>
      <c r="L62" s="88" t="s">
        <v>279</v>
      </c>
      <c r="M62" s="79">
        <v>1</v>
      </c>
    </row>
    <row r="63" spans="1:13" ht="18" customHeight="1" x14ac:dyDescent="0.15">
      <c r="A63" s="154"/>
      <c r="B63" s="128" t="s">
        <v>280</v>
      </c>
      <c r="C63" s="128" t="s">
        <v>280</v>
      </c>
      <c r="D63" s="37" t="s">
        <v>280</v>
      </c>
      <c r="E63" s="37" t="s">
        <v>280</v>
      </c>
      <c r="F63" s="37" t="s">
        <v>280</v>
      </c>
      <c r="G63" s="38"/>
      <c r="H63" s="37" t="s">
        <v>280</v>
      </c>
      <c r="I63" s="37" t="s">
        <v>280</v>
      </c>
      <c r="J63" s="39"/>
      <c r="K63" s="85"/>
      <c r="L63" s="88" t="s">
        <v>261</v>
      </c>
      <c r="M63" s="79">
        <v>2</v>
      </c>
    </row>
    <row r="64" spans="1:13" ht="18" customHeight="1" x14ac:dyDescent="0.15">
      <c r="A64" s="154"/>
      <c r="B64" s="128" t="s">
        <v>280</v>
      </c>
      <c r="C64" s="128" t="s">
        <v>280</v>
      </c>
      <c r="D64" s="37" t="s">
        <v>280</v>
      </c>
      <c r="E64" s="37" t="s">
        <v>280</v>
      </c>
      <c r="F64" s="37" t="s">
        <v>280</v>
      </c>
      <c r="G64" s="38"/>
      <c r="H64" s="37" t="s">
        <v>280</v>
      </c>
      <c r="I64" s="37" t="s">
        <v>280</v>
      </c>
      <c r="J64" s="39"/>
      <c r="K64" s="85"/>
      <c r="L64" s="88" t="s">
        <v>21</v>
      </c>
      <c r="M64" s="79">
        <v>3</v>
      </c>
    </row>
    <row r="65" spans="1:13" ht="18" customHeight="1" x14ac:dyDescent="0.15">
      <c r="A65" s="154"/>
      <c r="B65" s="128" t="s">
        <v>280</v>
      </c>
      <c r="C65" s="128" t="s">
        <v>280</v>
      </c>
      <c r="D65" s="37" t="s">
        <v>280</v>
      </c>
      <c r="E65" s="37" t="s">
        <v>280</v>
      </c>
      <c r="F65" s="37" t="s">
        <v>280</v>
      </c>
      <c r="G65" s="38"/>
      <c r="H65" s="37" t="s">
        <v>280</v>
      </c>
      <c r="I65" s="37" t="s">
        <v>280</v>
      </c>
      <c r="J65" s="39"/>
      <c r="K65" s="85"/>
      <c r="L65" s="88" t="s">
        <v>848</v>
      </c>
      <c r="M65" s="79">
        <v>7</v>
      </c>
    </row>
    <row r="66" spans="1:13" ht="18" customHeight="1" x14ac:dyDescent="0.15">
      <c r="A66" s="154"/>
      <c r="B66" s="128" t="s">
        <v>265</v>
      </c>
      <c r="C66" s="128">
        <v>32</v>
      </c>
      <c r="D66" s="38" t="s">
        <v>157</v>
      </c>
      <c r="E66" s="39" t="s">
        <v>44</v>
      </c>
      <c r="F66" s="38" t="s">
        <v>176</v>
      </c>
      <c r="G66" s="38"/>
      <c r="H66" s="38" t="s">
        <v>810</v>
      </c>
      <c r="I66" s="38"/>
      <c r="J66" s="38" t="s">
        <v>267</v>
      </c>
      <c r="K66" s="85"/>
      <c r="L66" s="88" t="s">
        <v>279</v>
      </c>
      <c r="M66" s="79">
        <v>1</v>
      </c>
    </row>
    <row r="67" spans="1:13" ht="18" customHeight="1" x14ac:dyDescent="0.15">
      <c r="A67" s="154"/>
      <c r="B67" s="128" t="s">
        <v>280</v>
      </c>
      <c r="C67" s="128" t="s">
        <v>280</v>
      </c>
      <c r="D67" s="37" t="s">
        <v>280</v>
      </c>
      <c r="E67" s="37" t="s">
        <v>280</v>
      </c>
      <c r="F67" s="37" t="s">
        <v>280</v>
      </c>
      <c r="G67" s="38"/>
      <c r="H67" s="38" t="s">
        <v>658</v>
      </c>
      <c r="I67" s="38"/>
      <c r="J67" s="37" t="s">
        <v>280</v>
      </c>
      <c r="K67" s="85"/>
      <c r="L67" s="88" t="s">
        <v>261</v>
      </c>
      <c r="M67" s="79">
        <v>2</v>
      </c>
    </row>
    <row r="68" spans="1:13" ht="18" customHeight="1" x14ac:dyDescent="0.15">
      <c r="A68" s="154"/>
      <c r="B68" s="128" t="s">
        <v>280</v>
      </c>
      <c r="C68" s="128" t="s">
        <v>280</v>
      </c>
      <c r="D68" s="37" t="s">
        <v>280</v>
      </c>
      <c r="E68" s="37" t="s">
        <v>280</v>
      </c>
      <c r="F68" s="37" t="s">
        <v>280</v>
      </c>
      <c r="G68" s="38"/>
      <c r="H68" s="37" t="s">
        <v>280</v>
      </c>
      <c r="I68" s="38"/>
      <c r="J68" s="37" t="s">
        <v>280</v>
      </c>
      <c r="K68" s="114"/>
      <c r="L68" s="88" t="s">
        <v>21</v>
      </c>
      <c r="M68" s="79">
        <v>3</v>
      </c>
    </row>
    <row r="69" spans="1:13" ht="18" customHeight="1" x14ac:dyDescent="0.15">
      <c r="A69" s="154"/>
      <c r="B69" s="128" t="s">
        <v>280</v>
      </c>
      <c r="C69" s="128" t="s">
        <v>280</v>
      </c>
      <c r="D69" s="37" t="s">
        <v>280</v>
      </c>
      <c r="E69" s="37" t="s">
        <v>280</v>
      </c>
      <c r="F69" s="37" t="s">
        <v>280</v>
      </c>
      <c r="G69" s="38"/>
      <c r="H69" s="37" t="s">
        <v>280</v>
      </c>
      <c r="I69" s="37"/>
      <c r="J69" s="37" t="s">
        <v>280</v>
      </c>
      <c r="K69" s="207"/>
      <c r="L69" s="88" t="s">
        <v>849</v>
      </c>
      <c r="M69" s="79">
        <v>7</v>
      </c>
    </row>
    <row r="70" spans="1:13" ht="18" customHeight="1" x14ac:dyDescent="0.15">
      <c r="A70" s="154"/>
      <c r="B70" s="128" t="s">
        <v>265</v>
      </c>
      <c r="C70" s="128">
        <v>33</v>
      </c>
      <c r="D70" s="38" t="s">
        <v>157</v>
      </c>
      <c r="E70" s="39" t="s">
        <v>8</v>
      </c>
      <c r="F70" s="38" t="s">
        <v>176</v>
      </c>
      <c r="G70" s="38"/>
      <c r="H70" s="38" t="s">
        <v>281</v>
      </c>
      <c r="I70" s="38" t="s">
        <v>430</v>
      </c>
      <c r="J70" s="39"/>
      <c r="K70" s="207"/>
      <c r="L70" s="88" t="s">
        <v>279</v>
      </c>
      <c r="M70" s="79">
        <v>1</v>
      </c>
    </row>
    <row r="71" spans="1:13" ht="18" customHeight="1" x14ac:dyDescent="0.15">
      <c r="A71" s="154"/>
      <c r="B71" s="128" t="s">
        <v>280</v>
      </c>
      <c r="C71" s="128" t="s">
        <v>280</v>
      </c>
      <c r="D71" s="37" t="s">
        <v>280</v>
      </c>
      <c r="E71" s="37" t="s">
        <v>280</v>
      </c>
      <c r="F71" s="37" t="s">
        <v>280</v>
      </c>
      <c r="G71" s="38"/>
      <c r="H71" s="37" t="s">
        <v>280</v>
      </c>
      <c r="I71" s="37" t="s">
        <v>280</v>
      </c>
      <c r="J71" s="39"/>
      <c r="K71" s="85"/>
      <c r="L71" s="88" t="s">
        <v>261</v>
      </c>
      <c r="M71" s="79">
        <v>2</v>
      </c>
    </row>
    <row r="72" spans="1:13" ht="18" customHeight="1" x14ac:dyDescent="0.15">
      <c r="A72" s="154"/>
      <c r="B72" s="128" t="s">
        <v>280</v>
      </c>
      <c r="C72" s="128" t="s">
        <v>280</v>
      </c>
      <c r="D72" s="37" t="s">
        <v>280</v>
      </c>
      <c r="E72" s="37" t="s">
        <v>280</v>
      </c>
      <c r="F72" s="37" t="s">
        <v>280</v>
      </c>
      <c r="G72" s="38"/>
      <c r="H72" s="37" t="s">
        <v>280</v>
      </c>
      <c r="I72" s="37" t="s">
        <v>280</v>
      </c>
      <c r="J72" s="39"/>
      <c r="K72" s="85"/>
      <c r="L72" s="88" t="s">
        <v>21</v>
      </c>
      <c r="M72" s="79">
        <v>3</v>
      </c>
    </row>
    <row r="73" spans="1:13" ht="18" customHeight="1" x14ac:dyDescent="0.15">
      <c r="A73" s="154"/>
      <c r="B73" s="128" t="s">
        <v>265</v>
      </c>
      <c r="C73" s="128">
        <v>34</v>
      </c>
      <c r="D73" s="38" t="s">
        <v>157</v>
      </c>
      <c r="E73" s="39" t="s">
        <v>8</v>
      </c>
      <c r="F73" s="38" t="s">
        <v>176</v>
      </c>
      <c r="G73" s="38"/>
      <c r="H73" s="38" t="s">
        <v>264</v>
      </c>
      <c r="I73" s="38"/>
      <c r="J73" s="38" t="s">
        <v>283</v>
      </c>
      <c r="K73" s="85"/>
      <c r="L73" s="88" t="s">
        <v>279</v>
      </c>
      <c r="M73" s="79">
        <v>1</v>
      </c>
    </row>
    <row r="74" spans="1:13" ht="18" customHeight="1" x14ac:dyDescent="0.15">
      <c r="A74" s="154"/>
      <c r="B74" s="128" t="s">
        <v>280</v>
      </c>
      <c r="C74" s="128" t="s">
        <v>280</v>
      </c>
      <c r="D74" s="37" t="s">
        <v>280</v>
      </c>
      <c r="E74" s="37" t="s">
        <v>280</v>
      </c>
      <c r="F74" s="37" t="s">
        <v>280</v>
      </c>
      <c r="G74" s="38"/>
      <c r="H74" s="37" t="s">
        <v>280</v>
      </c>
      <c r="I74" s="38"/>
      <c r="J74" s="37" t="s">
        <v>280</v>
      </c>
      <c r="K74" s="85"/>
      <c r="L74" s="88" t="s">
        <v>261</v>
      </c>
      <c r="M74" s="79">
        <v>2</v>
      </c>
    </row>
    <row r="75" spans="1:13" ht="18" customHeight="1" x14ac:dyDescent="0.15">
      <c r="A75" s="154"/>
      <c r="B75" s="128" t="s">
        <v>280</v>
      </c>
      <c r="C75" s="128" t="s">
        <v>280</v>
      </c>
      <c r="D75" s="37" t="s">
        <v>280</v>
      </c>
      <c r="E75" s="37" t="s">
        <v>280</v>
      </c>
      <c r="F75" s="37" t="s">
        <v>280</v>
      </c>
      <c r="G75" s="38"/>
      <c r="H75" s="37" t="s">
        <v>280</v>
      </c>
      <c r="I75" s="38"/>
      <c r="J75" s="37" t="s">
        <v>280</v>
      </c>
      <c r="K75" s="85"/>
      <c r="L75" s="88" t="s">
        <v>21</v>
      </c>
      <c r="M75" s="79">
        <v>3</v>
      </c>
    </row>
    <row r="76" spans="1:13" ht="18" customHeight="1" x14ac:dyDescent="0.15">
      <c r="A76" s="154"/>
      <c r="B76" s="128" t="s">
        <v>265</v>
      </c>
      <c r="C76" s="128">
        <v>35</v>
      </c>
      <c r="D76" s="38" t="s">
        <v>27</v>
      </c>
      <c r="E76" s="39" t="s">
        <v>44</v>
      </c>
      <c r="F76" s="38" t="s">
        <v>182</v>
      </c>
      <c r="G76" s="38" t="s">
        <v>164</v>
      </c>
      <c r="H76" s="38" t="s">
        <v>277</v>
      </c>
      <c r="I76" s="40"/>
      <c r="J76" s="40" t="s">
        <v>67</v>
      </c>
      <c r="K76" s="85"/>
      <c r="L76" s="74" t="s">
        <v>153</v>
      </c>
      <c r="M76" s="82">
        <v>32</v>
      </c>
    </row>
    <row r="77" spans="1:13" ht="18" customHeight="1" x14ac:dyDescent="0.15">
      <c r="A77" s="154"/>
      <c r="B77" s="128" t="s">
        <v>265</v>
      </c>
      <c r="C77" s="128">
        <v>36</v>
      </c>
      <c r="D77" s="38" t="s">
        <v>27</v>
      </c>
      <c r="E77" s="39" t="s">
        <v>8</v>
      </c>
      <c r="F77" s="38" t="s">
        <v>182</v>
      </c>
      <c r="G77" s="38" t="s">
        <v>164</v>
      </c>
      <c r="H77" s="38" t="s">
        <v>281</v>
      </c>
      <c r="I77" s="40"/>
      <c r="J77" s="40" t="s">
        <v>67</v>
      </c>
      <c r="K77" s="85"/>
      <c r="L77" s="74" t="s">
        <v>153</v>
      </c>
      <c r="M77" s="82">
        <v>32</v>
      </c>
    </row>
    <row r="78" spans="1:13" ht="18" customHeight="1" x14ac:dyDescent="0.15">
      <c r="A78" s="155"/>
      <c r="B78" s="129" t="s">
        <v>265</v>
      </c>
      <c r="C78" s="129">
        <v>37</v>
      </c>
      <c r="D78" s="51" t="s">
        <v>27</v>
      </c>
      <c r="E78" s="50" t="s">
        <v>20</v>
      </c>
      <c r="F78" s="51" t="s">
        <v>184</v>
      </c>
      <c r="G78" s="51" t="s">
        <v>164</v>
      </c>
      <c r="H78" s="51" t="s">
        <v>185</v>
      </c>
      <c r="I78" s="46"/>
      <c r="J78" s="46" t="s">
        <v>67</v>
      </c>
      <c r="K78" s="86"/>
      <c r="L78" s="91" t="s">
        <v>153</v>
      </c>
      <c r="M78" s="83">
        <v>32</v>
      </c>
    </row>
    <row r="79" spans="1:13" ht="18" customHeight="1" x14ac:dyDescent="0.15">
      <c r="A79" s="164" t="s">
        <v>212</v>
      </c>
      <c r="B79" s="165" t="s">
        <v>215</v>
      </c>
      <c r="C79" s="165">
        <v>38</v>
      </c>
      <c r="D79" s="166" t="s">
        <v>27</v>
      </c>
      <c r="E79" s="167" t="s">
        <v>53</v>
      </c>
      <c r="F79" s="166" t="s">
        <v>286</v>
      </c>
      <c r="G79" s="166"/>
      <c r="H79" s="166" t="s">
        <v>266</v>
      </c>
      <c r="I79" s="168"/>
      <c r="J79" s="168" t="s">
        <v>218</v>
      </c>
      <c r="K79" s="169"/>
      <c r="L79" s="170" t="s">
        <v>269</v>
      </c>
      <c r="M79" s="171">
        <v>2</v>
      </c>
    </row>
    <row r="80" spans="1:13" ht="18" customHeight="1" x14ac:dyDescent="0.15">
      <c r="A80" s="153"/>
      <c r="B80" s="128" t="s">
        <v>215</v>
      </c>
      <c r="C80" s="128">
        <v>39</v>
      </c>
      <c r="D80" s="38" t="s">
        <v>27</v>
      </c>
      <c r="E80" s="39" t="s">
        <v>426</v>
      </c>
      <c r="F80" s="38" t="s">
        <v>432</v>
      </c>
      <c r="G80" s="38" t="s">
        <v>422</v>
      </c>
      <c r="H80" s="38" t="s">
        <v>272</v>
      </c>
      <c r="I80" s="40" t="s">
        <v>268</v>
      </c>
      <c r="J80" s="40"/>
      <c r="K80" s="85"/>
      <c r="L80" s="74" t="s">
        <v>431</v>
      </c>
      <c r="M80" s="82">
        <v>4</v>
      </c>
    </row>
    <row r="81" spans="1:13" ht="18" customHeight="1" x14ac:dyDescent="0.15">
      <c r="A81" s="154"/>
      <c r="B81" s="130" t="s">
        <v>280</v>
      </c>
      <c r="C81" s="130" t="s">
        <v>280</v>
      </c>
      <c r="D81" s="124" t="s">
        <v>280</v>
      </c>
      <c r="E81" s="124" t="s">
        <v>280</v>
      </c>
      <c r="F81" s="124" t="s">
        <v>280</v>
      </c>
      <c r="G81" s="124" t="s">
        <v>280</v>
      </c>
      <c r="H81" s="124" t="s">
        <v>280</v>
      </c>
      <c r="I81" s="124" t="s">
        <v>280</v>
      </c>
      <c r="J81" s="119"/>
      <c r="K81" s="114"/>
      <c r="L81" s="214" t="s">
        <v>837</v>
      </c>
      <c r="M81" s="118">
        <v>7</v>
      </c>
    </row>
    <row r="82" spans="1:13" ht="18" customHeight="1" x14ac:dyDescent="0.15">
      <c r="A82" s="153"/>
      <c r="B82" s="128" t="s">
        <v>390</v>
      </c>
      <c r="C82" s="128" t="s">
        <v>390</v>
      </c>
      <c r="D82" s="37" t="s">
        <v>390</v>
      </c>
      <c r="E82" s="37" t="s">
        <v>390</v>
      </c>
      <c r="F82" s="37" t="s">
        <v>390</v>
      </c>
      <c r="G82" s="37" t="s">
        <v>390</v>
      </c>
      <c r="H82" s="37" t="s">
        <v>390</v>
      </c>
      <c r="I82" s="37" t="s">
        <v>390</v>
      </c>
      <c r="J82" s="39"/>
      <c r="K82" s="85"/>
      <c r="L82" s="74" t="s">
        <v>713</v>
      </c>
      <c r="M82" s="82">
        <v>5</v>
      </c>
    </row>
    <row r="83" spans="1:13" ht="18" customHeight="1" x14ac:dyDescent="0.15">
      <c r="A83" s="157" t="s">
        <v>227</v>
      </c>
      <c r="B83" s="127" t="s">
        <v>168</v>
      </c>
      <c r="C83" s="127">
        <v>1</v>
      </c>
      <c r="D83" s="44" t="s">
        <v>7</v>
      </c>
      <c r="E83" s="45" t="s">
        <v>177</v>
      </c>
      <c r="F83" s="44" t="s">
        <v>178</v>
      </c>
      <c r="G83" s="44" t="s">
        <v>177</v>
      </c>
      <c r="H83" s="44" t="s">
        <v>179</v>
      </c>
      <c r="I83" s="44"/>
      <c r="J83" s="44" t="s">
        <v>287</v>
      </c>
      <c r="K83" s="87"/>
      <c r="L83" s="75" t="s">
        <v>665</v>
      </c>
      <c r="M83" s="84">
        <v>11</v>
      </c>
    </row>
    <row r="84" spans="1:13" ht="18" customHeight="1" x14ac:dyDescent="0.15">
      <c r="A84" s="154"/>
      <c r="B84" s="128" t="s">
        <v>280</v>
      </c>
      <c r="C84" s="128" t="s">
        <v>280</v>
      </c>
      <c r="D84" s="37" t="s">
        <v>280</v>
      </c>
      <c r="E84" s="37" t="s">
        <v>280</v>
      </c>
      <c r="F84" s="37" t="s">
        <v>280</v>
      </c>
      <c r="G84" s="37" t="s">
        <v>280</v>
      </c>
      <c r="H84" s="37" t="s">
        <v>280</v>
      </c>
      <c r="I84" s="40"/>
      <c r="J84" s="37" t="s">
        <v>280</v>
      </c>
      <c r="K84" s="85"/>
      <c r="L84" s="74" t="s">
        <v>36</v>
      </c>
      <c r="M84" s="82">
        <v>60</v>
      </c>
    </row>
    <row r="85" spans="1:13" ht="18" customHeight="1" x14ac:dyDescent="0.15">
      <c r="A85" s="154"/>
      <c r="B85" s="128" t="s">
        <v>280</v>
      </c>
      <c r="C85" s="128" t="s">
        <v>280</v>
      </c>
      <c r="D85" s="37" t="s">
        <v>280</v>
      </c>
      <c r="E85" s="37" t="s">
        <v>280</v>
      </c>
      <c r="F85" s="37" t="s">
        <v>280</v>
      </c>
      <c r="G85" s="37" t="s">
        <v>280</v>
      </c>
      <c r="H85" s="37" t="s">
        <v>280</v>
      </c>
      <c r="I85" s="40"/>
      <c r="J85" s="37" t="s">
        <v>280</v>
      </c>
      <c r="K85" s="85"/>
      <c r="L85" s="74" t="s">
        <v>189</v>
      </c>
      <c r="M85" s="82">
        <v>61</v>
      </c>
    </row>
    <row r="86" spans="1:13" ht="18" customHeight="1" x14ac:dyDescent="0.15">
      <c r="A86" s="153"/>
      <c r="B86" s="128" t="s">
        <v>280</v>
      </c>
      <c r="C86" s="128" t="s">
        <v>280</v>
      </c>
      <c r="D86" s="37" t="s">
        <v>280</v>
      </c>
      <c r="E86" s="37" t="s">
        <v>280</v>
      </c>
      <c r="F86" s="37" t="s">
        <v>280</v>
      </c>
      <c r="G86" s="37" t="s">
        <v>280</v>
      </c>
      <c r="H86" s="37" t="s">
        <v>280</v>
      </c>
      <c r="I86" s="40"/>
      <c r="J86" s="37" t="s">
        <v>280</v>
      </c>
      <c r="K86" s="85"/>
      <c r="L86" s="74" t="s">
        <v>37</v>
      </c>
      <c r="M86" s="82">
        <v>62</v>
      </c>
    </row>
    <row r="87" spans="1:13" ht="18" customHeight="1" x14ac:dyDescent="0.15">
      <c r="A87" s="161"/>
      <c r="B87" s="128" t="s">
        <v>280</v>
      </c>
      <c r="C87" s="128" t="s">
        <v>280</v>
      </c>
      <c r="D87" s="37" t="s">
        <v>280</v>
      </c>
      <c r="E87" s="37" t="s">
        <v>280</v>
      </c>
      <c r="F87" s="37" t="s">
        <v>280</v>
      </c>
      <c r="G87" s="37" t="s">
        <v>280</v>
      </c>
      <c r="H87" s="37" t="s">
        <v>280</v>
      </c>
      <c r="I87" s="40"/>
      <c r="J87" s="37" t="s">
        <v>280</v>
      </c>
      <c r="K87" s="87"/>
      <c r="L87" s="75" t="s">
        <v>38</v>
      </c>
      <c r="M87" s="84">
        <v>63</v>
      </c>
    </row>
    <row r="88" spans="1:13" ht="18" customHeight="1" x14ac:dyDescent="0.15">
      <c r="A88" s="157"/>
      <c r="B88" s="128" t="s">
        <v>429</v>
      </c>
      <c r="C88" s="128" t="s">
        <v>429</v>
      </c>
      <c r="D88" s="37" t="s">
        <v>429</v>
      </c>
      <c r="E88" s="37" t="s">
        <v>429</v>
      </c>
      <c r="F88" s="37" t="s">
        <v>429</v>
      </c>
      <c r="G88" s="37" t="s">
        <v>429</v>
      </c>
      <c r="H88" s="37" t="s">
        <v>429</v>
      </c>
      <c r="I88" s="40"/>
      <c r="J88" s="37" t="s">
        <v>429</v>
      </c>
      <c r="K88" s="87"/>
      <c r="L88" s="75" t="s">
        <v>405</v>
      </c>
      <c r="M88" s="84">
        <v>64</v>
      </c>
    </row>
    <row r="89" spans="1:13" ht="18" customHeight="1" x14ac:dyDescent="0.15">
      <c r="A89" s="154"/>
      <c r="B89" s="128" t="s">
        <v>168</v>
      </c>
      <c r="C89" s="128">
        <v>2</v>
      </c>
      <c r="D89" s="40" t="s">
        <v>105</v>
      </c>
      <c r="E89" s="42" t="s">
        <v>177</v>
      </c>
      <c r="F89" s="40" t="s">
        <v>181</v>
      </c>
      <c r="G89" s="40" t="s">
        <v>288</v>
      </c>
      <c r="H89" s="40" t="s">
        <v>179</v>
      </c>
      <c r="I89" s="40"/>
      <c r="J89" s="40" t="s">
        <v>180</v>
      </c>
      <c r="K89" s="85"/>
      <c r="L89" s="74" t="s">
        <v>663</v>
      </c>
      <c r="M89" s="82">
        <v>11</v>
      </c>
    </row>
    <row r="90" spans="1:13" ht="18" customHeight="1" x14ac:dyDescent="0.15">
      <c r="A90" s="154"/>
      <c r="B90" s="128" t="s">
        <v>280</v>
      </c>
      <c r="C90" s="128" t="s">
        <v>280</v>
      </c>
      <c r="D90" s="37" t="s">
        <v>280</v>
      </c>
      <c r="E90" s="37" t="s">
        <v>280</v>
      </c>
      <c r="F90" s="37" t="s">
        <v>280</v>
      </c>
      <c r="G90" s="37" t="s">
        <v>280</v>
      </c>
      <c r="H90" s="37" t="s">
        <v>280</v>
      </c>
      <c r="I90" s="40"/>
      <c r="J90" s="37" t="s">
        <v>280</v>
      </c>
      <c r="K90" s="85"/>
      <c r="L90" s="74" t="s">
        <v>36</v>
      </c>
      <c r="M90" s="82">
        <v>60</v>
      </c>
    </row>
    <row r="91" spans="1:13" ht="18" customHeight="1" x14ac:dyDescent="0.15">
      <c r="A91" s="154"/>
      <c r="B91" s="128" t="s">
        <v>280</v>
      </c>
      <c r="C91" s="128" t="s">
        <v>280</v>
      </c>
      <c r="D91" s="37" t="s">
        <v>280</v>
      </c>
      <c r="E91" s="37" t="s">
        <v>280</v>
      </c>
      <c r="F91" s="37" t="s">
        <v>280</v>
      </c>
      <c r="G91" s="37" t="s">
        <v>280</v>
      </c>
      <c r="H91" s="37" t="s">
        <v>280</v>
      </c>
      <c r="I91" s="40"/>
      <c r="J91" s="37" t="s">
        <v>280</v>
      </c>
      <c r="K91" s="85"/>
      <c r="L91" s="74" t="s">
        <v>189</v>
      </c>
      <c r="M91" s="82">
        <v>61</v>
      </c>
    </row>
    <row r="92" spans="1:13" ht="18" customHeight="1" x14ac:dyDescent="0.15">
      <c r="A92" s="154"/>
      <c r="B92" s="128" t="s">
        <v>280</v>
      </c>
      <c r="C92" s="128" t="s">
        <v>280</v>
      </c>
      <c r="D92" s="37" t="s">
        <v>280</v>
      </c>
      <c r="E92" s="37" t="s">
        <v>280</v>
      </c>
      <c r="F92" s="37" t="s">
        <v>280</v>
      </c>
      <c r="G92" s="37" t="s">
        <v>280</v>
      </c>
      <c r="H92" s="37" t="s">
        <v>280</v>
      </c>
      <c r="I92" s="40"/>
      <c r="J92" s="37" t="s">
        <v>280</v>
      </c>
      <c r="K92" s="85"/>
      <c r="L92" s="74" t="s">
        <v>37</v>
      </c>
      <c r="M92" s="82">
        <v>62</v>
      </c>
    </row>
    <row r="93" spans="1:13" ht="18" customHeight="1" x14ac:dyDescent="0.15">
      <c r="A93" s="154"/>
      <c r="B93" s="128" t="s">
        <v>280</v>
      </c>
      <c r="C93" s="128" t="s">
        <v>280</v>
      </c>
      <c r="D93" s="37" t="s">
        <v>280</v>
      </c>
      <c r="E93" s="37" t="s">
        <v>280</v>
      </c>
      <c r="F93" s="37" t="s">
        <v>280</v>
      </c>
      <c r="G93" s="37" t="s">
        <v>280</v>
      </c>
      <c r="H93" s="37" t="s">
        <v>280</v>
      </c>
      <c r="I93" s="40"/>
      <c r="J93" s="37" t="s">
        <v>280</v>
      </c>
      <c r="K93" s="85"/>
      <c r="L93" s="74" t="s">
        <v>38</v>
      </c>
      <c r="M93" s="82">
        <v>63</v>
      </c>
    </row>
    <row r="94" spans="1:13" ht="18" customHeight="1" x14ac:dyDescent="0.15">
      <c r="A94" s="154"/>
      <c r="B94" s="128" t="s">
        <v>429</v>
      </c>
      <c r="C94" s="128" t="s">
        <v>429</v>
      </c>
      <c r="D94" s="37" t="s">
        <v>429</v>
      </c>
      <c r="E94" s="37" t="s">
        <v>429</v>
      </c>
      <c r="F94" s="37" t="s">
        <v>429</v>
      </c>
      <c r="G94" s="37" t="s">
        <v>429</v>
      </c>
      <c r="H94" s="37" t="s">
        <v>429</v>
      </c>
      <c r="I94" s="40"/>
      <c r="J94" s="37" t="s">
        <v>429</v>
      </c>
      <c r="K94" s="85"/>
      <c r="L94" s="75" t="s">
        <v>405</v>
      </c>
      <c r="M94" s="84">
        <v>64</v>
      </c>
    </row>
    <row r="95" spans="1:13" ht="18" customHeight="1" x14ac:dyDescent="0.15">
      <c r="A95" s="154"/>
      <c r="B95" s="128" t="s">
        <v>168</v>
      </c>
      <c r="C95" s="128">
        <v>3</v>
      </c>
      <c r="D95" s="38" t="s">
        <v>105</v>
      </c>
      <c r="E95" s="39" t="s">
        <v>169</v>
      </c>
      <c r="F95" s="38" t="s">
        <v>170</v>
      </c>
      <c r="G95" s="38" t="s">
        <v>222</v>
      </c>
      <c r="H95" s="38" t="s">
        <v>289</v>
      </c>
      <c r="I95" s="40"/>
      <c r="J95" s="40" t="s">
        <v>67</v>
      </c>
      <c r="K95" s="85"/>
      <c r="L95" s="88" t="s">
        <v>33</v>
      </c>
      <c r="M95" s="79">
        <v>30</v>
      </c>
    </row>
    <row r="96" spans="1:13" ht="18" customHeight="1" x14ac:dyDescent="0.15">
      <c r="A96" s="154"/>
      <c r="B96" s="128" t="s">
        <v>280</v>
      </c>
      <c r="C96" s="128" t="s">
        <v>280</v>
      </c>
      <c r="D96" s="37" t="s">
        <v>280</v>
      </c>
      <c r="E96" s="37" t="s">
        <v>280</v>
      </c>
      <c r="F96" s="37" t="s">
        <v>280</v>
      </c>
      <c r="G96" s="37" t="s">
        <v>280</v>
      </c>
      <c r="H96" s="37" t="s">
        <v>280</v>
      </c>
      <c r="I96" s="40"/>
      <c r="J96" s="37" t="s">
        <v>280</v>
      </c>
      <c r="K96" s="85"/>
      <c r="L96" s="74" t="s">
        <v>153</v>
      </c>
      <c r="M96" s="82">
        <v>32</v>
      </c>
    </row>
    <row r="97" spans="1:13" ht="18" customHeight="1" x14ac:dyDescent="0.15">
      <c r="A97" s="154"/>
      <c r="B97" s="128" t="s">
        <v>280</v>
      </c>
      <c r="C97" s="128" t="s">
        <v>280</v>
      </c>
      <c r="D97" s="37" t="s">
        <v>280</v>
      </c>
      <c r="E97" s="37" t="s">
        <v>280</v>
      </c>
      <c r="F97" s="37" t="s">
        <v>280</v>
      </c>
      <c r="G97" s="37" t="s">
        <v>280</v>
      </c>
      <c r="H97" s="37" t="s">
        <v>280</v>
      </c>
      <c r="I97" s="40"/>
      <c r="J97" s="37" t="s">
        <v>280</v>
      </c>
      <c r="K97" s="85"/>
      <c r="L97" s="74" t="s">
        <v>34</v>
      </c>
      <c r="M97" s="82">
        <v>33</v>
      </c>
    </row>
    <row r="98" spans="1:13" ht="18" customHeight="1" x14ac:dyDescent="0.15">
      <c r="A98" s="154"/>
      <c r="B98" s="128" t="s">
        <v>168</v>
      </c>
      <c r="C98" s="128">
        <v>4</v>
      </c>
      <c r="D98" s="38" t="s">
        <v>157</v>
      </c>
      <c r="E98" s="39" t="s">
        <v>169</v>
      </c>
      <c r="F98" s="38" t="s">
        <v>173</v>
      </c>
      <c r="G98" s="38"/>
      <c r="H98" s="38" t="s">
        <v>289</v>
      </c>
      <c r="I98" s="40"/>
      <c r="J98" s="40" t="s">
        <v>67</v>
      </c>
      <c r="K98" s="85"/>
      <c r="L98" s="74" t="s">
        <v>153</v>
      </c>
      <c r="M98" s="82">
        <v>32</v>
      </c>
    </row>
    <row r="99" spans="1:13" ht="18" customHeight="1" x14ac:dyDescent="0.15">
      <c r="A99" s="154"/>
      <c r="B99" s="130" t="s">
        <v>168</v>
      </c>
      <c r="C99" s="130">
        <v>5</v>
      </c>
      <c r="D99" s="112" t="s">
        <v>105</v>
      </c>
      <c r="E99" s="113" t="s">
        <v>406</v>
      </c>
      <c r="F99" s="112" t="s">
        <v>404</v>
      </c>
      <c r="G99" s="112"/>
      <c r="H99" s="112" t="s">
        <v>179</v>
      </c>
      <c r="I99" s="117"/>
      <c r="J99" s="117" t="s">
        <v>67</v>
      </c>
      <c r="K99" s="114"/>
      <c r="L99" s="115" t="s">
        <v>38</v>
      </c>
      <c r="M99" s="116">
        <v>63</v>
      </c>
    </row>
    <row r="100" spans="1:13" ht="18" customHeight="1" x14ac:dyDescent="0.15">
      <c r="A100" s="154"/>
      <c r="B100" s="130" t="s">
        <v>411</v>
      </c>
      <c r="C100" s="130">
        <v>5</v>
      </c>
      <c r="D100" s="112" t="s">
        <v>105</v>
      </c>
      <c r="E100" s="113" t="s">
        <v>412</v>
      </c>
      <c r="F100" s="112" t="s">
        <v>415</v>
      </c>
      <c r="G100" s="112"/>
      <c r="H100" s="112" t="s">
        <v>407</v>
      </c>
      <c r="I100" s="117"/>
      <c r="J100" s="117" t="s">
        <v>67</v>
      </c>
      <c r="K100" s="114"/>
      <c r="L100" s="115" t="s">
        <v>405</v>
      </c>
      <c r="M100" s="116">
        <v>64</v>
      </c>
    </row>
    <row r="101" spans="1:13" ht="18" customHeight="1" x14ac:dyDescent="0.15">
      <c r="A101" s="154" t="s">
        <v>226</v>
      </c>
      <c r="B101" s="128" t="s">
        <v>290</v>
      </c>
      <c r="C101" s="128">
        <v>1</v>
      </c>
      <c r="D101" s="40" t="s">
        <v>7</v>
      </c>
      <c r="E101" s="42" t="s">
        <v>291</v>
      </c>
      <c r="F101" s="40" t="s">
        <v>65</v>
      </c>
      <c r="G101" s="40"/>
      <c r="H101" s="40" t="s">
        <v>292</v>
      </c>
      <c r="I101" s="40" t="s">
        <v>293</v>
      </c>
      <c r="J101" s="42"/>
      <c r="K101" s="85" t="s">
        <v>66</v>
      </c>
      <c r="L101" s="74" t="s">
        <v>663</v>
      </c>
      <c r="M101" s="82">
        <v>11</v>
      </c>
    </row>
    <row r="102" spans="1:13" ht="18" customHeight="1" x14ac:dyDescent="0.15">
      <c r="A102" s="154"/>
      <c r="B102" s="128" t="s">
        <v>280</v>
      </c>
      <c r="C102" s="128" t="s">
        <v>280</v>
      </c>
      <c r="D102" s="37" t="s">
        <v>280</v>
      </c>
      <c r="E102" s="37" t="s">
        <v>280</v>
      </c>
      <c r="F102" s="37" t="s">
        <v>280</v>
      </c>
      <c r="G102" s="40"/>
      <c r="H102" s="37" t="s">
        <v>280</v>
      </c>
      <c r="I102" s="37" t="s">
        <v>280</v>
      </c>
      <c r="J102" s="42"/>
      <c r="K102" s="85" t="s">
        <v>66</v>
      </c>
      <c r="L102" s="74" t="s">
        <v>36</v>
      </c>
      <c r="M102" s="82">
        <v>60</v>
      </c>
    </row>
    <row r="103" spans="1:13" ht="18" customHeight="1" x14ac:dyDescent="0.15">
      <c r="A103" s="154"/>
      <c r="B103" s="128" t="s">
        <v>290</v>
      </c>
      <c r="C103" s="128">
        <v>2</v>
      </c>
      <c r="D103" s="40" t="s">
        <v>27</v>
      </c>
      <c r="E103" s="42" t="s">
        <v>291</v>
      </c>
      <c r="F103" s="40" t="s">
        <v>65</v>
      </c>
      <c r="G103" s="40"/>
      <c r="H103" s="40" t="s">
        <v>292</v>
      </c>
      <c r="I103" s="40" t="s">
        <v>294</v>
      </c>
      <c r="J103" s="43" t="s">
        <v>295</v>
      </c>
      <c r="K103" s="85" t="s">
        <v>81</v>
      </c>
      <c r="L103" s="74" t="s">
        <v>663</v>
      </c>
      <c r="M103" s="82">
        <v>11</v>
      </c>
    </row>
    <row r="104" spans="1:13" ht="18" customHeight="1" x14ac:dyDescent="0.15">
      <c r="A104" s="154"/>
      <c r="B104" s="128" t="s">
        <v>280</v>
      </c>
      <c r="C104" s="128" t="s">
        <v>280</v>
      </c>
      <c r="D104" s="37" t="s">
        <v>280</v>
      </c>
      <c r="E104" s="37" t="s">
        <v>280</v>
      </c>
      <c r="F104" s="37" t="s">
        <v>280</v>
      </c>
      <c r="G104" s="40"/>
      <c r="H104" s="37" t="s">
        <v>280</v>
      </c>
      <c r="I104" s="37" t="s">
        <v>280</v>
      </c>
      <c r="J104" s="37" t="s">
        <v>280</v>
      </c>
      <c r="K104" s="85" t="s">
        <v>81</v>
      </c>
      <c r="L104" s="74" t="s">
        <v>36</v>
      </c>
      <c r="M104" s="82">
        <v>60</v>
      </c>
    </row>
    <row r="105" spans="1:13" ht="18" customHeight="1" x14ac:dyDescent="0.15">
      <c r="A105" s="154"/>
      <c r="B105" s="128" t="s">
        <v>290</v>
      </c>
      <c r="C105" s="128">
        <v>3</v>
      </c>
      <c r="D105" s="40" t="s">
        <v>27</v>
      </c>
      <c r="E105" s="42" t="s">
        <v>291</v>
      </c>
      <c r="F105" s="40" t="s">
        <v>65</v>
      </c>
      <c r="G105" s="40" t="s">
        <v>69</v>
      </c>
      <c r="H105" s="40" t="s">
        <v>292</v>
      </c>
      <c r="I105" s="40"/>
      <c r="J105" s="40" t="s">
        <v>76</v>
      </c>
      <c r="K105" s="85" t="s">
        <v>68</v>
      </c>
      <c r="L105" s="74" t="s">
        <v>663</v>
      </c>
      <c r="M105" s="82">
        <v>11</v>
      </c>
    </row>
    <row r="106" spans="1:13" ht="18" customHeight="1" x14ac:dyDescent="0.15">
      <c r="A106" s="154"/>
      <c r="B106" s="128" t="s">
        <v>280</v>
      </c>
      <c r="C106" s="128" t="s">
        <v>280</v>
      </c>
      <c r="D106" s="37" t="s">
        <v>280</v>
      </c>
      <c r="E106" s="37" t="s">
        <v>280</v>
      </c>
      <c r="F106" s="37" t="s">
        <v>280</v>
      </c>
      <c r="G106" s="37" t="s">
        <v>280</v>
      </c>
      <c r="H106" s="37" t="s">
        <v>280</v>
      </c>
      <c r="I106" s="40"/>
      <c r="J106" s="37" t="s">
        <v>280</v>
      </c>
      <c r="K106" s="85" t="s">
        <v>195</v>
      </c>
      <c r="L106" s="74" t="s">
        <v>36</v>
      </c>
      <c r="M106" s="82">
        <v>60</v>
      </c>
    </row>
    <row r="107" spans="1:13" ht="18" customHeight="1" x14ac:dyDescent="0.15">
      <c r="A107" s="154"/>
      <c r="B107" s="128" t="s">
        <v>290</v>
      </c>
      <c r="C107" s="128">
        <v>4</v>
      </c>
      <c r="D107" s="40" t="s">
        <v>27</v>
      </c>
      <c r="E107" s="42" t="s">
        <v>291</v>
      </c>
      <c r="F107" s="40" t="s">
        <v>65</v>
      </c>
      <c r="G107" s="40" t="s">
        <v>77</v>
      </c>
      <c r="H107" s="40" t="s">
        <v>296</v>
      </c>
      <c r="I107" s="40"/>
      <c r="J107" s="40" t="s">
        <v>297</v>
      </c>
      <c r="K107" s="85" t="s">
        <v>82</v>
      </c>
      <c r="L107" s="74" t="s">
        <v>663</v>
      </c>
      <c r="M107" s="82">
        <v>11</v>
      </c>
    </row>
    <row r="108" spans="1:13" ht="18" customHeight="1" x14ac:dyDescent="0.15">
      <c r="A108" s="154"/>
      <c r="B108" s="128" t="s">
        <v>280</v>
      </c>
      <c r="C108" s="128" t="s">
        <v>280</v>
      </c>
      <c r="D108" s="37" t="s">
        <v>280</v>
      </c>
      <c r="E108" s="37" t="s">
        <v>280</v>
      </c>
      <c r="F108" s="37" t="s">
        <v>280</v>
      </c>
      <c r="G108" s="37" t="s">
        <v>280</v>
      </c>
      <c r="H108" s="37" t="s">
        <v>280</v>
      </c>
      <c r="I108" s="40"/>
      <c r="J108" s="37" t="s">
        <v>280</v>
      </c>
      <c r="K108" s="85" t="s">
        <v>82</v>
      </c>
      <c r="L108" s="74" t="s">
        <v>36</v>
      </c>
      <c r="M108" s="82">
        <v>60</v>
      </c>
    </row>
    <row r="109" spans="1:13" ht="18" customHeight="1" x14ac:dyDescent="0.15">
      <c r="A109" s="154"/>
      <c r="B109" s="128" t="s">
        <v>280</v>
      </c>
      <c r="C109" s="128" t="s">
        <v>280</v>
      </c>
      <c r="D109" s="37" t="s">
        <v>280</v>
      </c>
      <c r="E109" s="37" t="s">
        <v>280</v>
      </c>
      <c r="F109" s="37" t="s">
        <v>280</v>
      </c>
      <c r="G109" s="37" t="s">
        <v>280</v>
      </c>
      <c r="H109" s="37" t="s">
        <v>280</v>
      </c>
      <c r="I109" s="40"/>
      <c r="J109" s="37" t="s">
        <v>280</v>
      </c>
      <c r="K109" s="85" t="s">
        <v>82</v>
      </c>
      <c r="L109" s="74" t="s">
        <v>832</v>
      </c>
      <c r="M109" s="82">
        <v>21</v>
      </c>
    </row>
    <row r="110" spans="1:13" ht="18" customHeight="1" x14ac:dyDescent="0.15">
      <c r="A110" s="154"/>
      <c r="B110" s="128" t="s">
        <v>290</v>
      </c>
      <c r="C110" s="128">
        <v>5</v>
      </c>
      <c r="D110" s="40" t="s">
        <v>27</v>
      </c>
      <c r="E110" s="42" t="s">
        <v>291</v>
      </c>
      <c r="F110" s="40" t="s">
        <v>65</v>
      </c>
      <c r="G110" s="40" t="s">
        <v>79</v>
      </c>
      <c r="H110" s="40" t="s">
        <v>296</v>
      </c>
      <c r="I110" s="40"/>
      <c r="J110" s="40" t="s">
        <v>297</v>
      </c>
      <c r="K110" s="85" t="s">
        <v>82</v>
      </c>
      <c r="L110" s="74" t="s">
        <v>663</v>
      </c>
      <c r="M110" s="82">
        <v>11</v>
      </c>
    </row>
    <row r="111" spans="1:13" ht="18" customHeight="1" x14ac:dyDescent="0.15">
      <c r="A111" s="154"/>
      <c r="B111" s="128" t="s">
        <v>280</v>
      </c>
      <c r="C111" s="128" t="s">
        <v>280</v>
      </c>
      <c r="D111" s="37" t="s">
        <v>280</v>
      </c>
      <c r="E111" s="37" t="s">
        <v>280</v>
      </c>
      <c r="F111" s="37" t="s">
        <v>280</v>
      </c>
      <c r="G111" s="37" t="s">
        <v>280</v>
      </c>
      <c r="H111" s="37" t="s">
        <v>280</v>
      </c>
      <c r="I111" s="40"/>
      <c r="J111" s="37" t="s">
        <v>280</v>
      </c>
      <c r="K111" s="85" t="s">
        <v>82</v>
      </c>
      <c r="L111" s="74" t="s">
        <v>153</v>
      </c>
      <c r="M111" s="82">
        <v>32</v>
      </c>
    </row>
    <row r="112" spans="1:13" ht="18" customHeight="1" x14ac:dyDescent="0.15">
      <c r="A112" s="154"/>
      <c r="B112" s="128" t="s">
        <v>290</v>
      </c>
      <c r="C112" s="128">
        <v>6</v>
      </c>
      <c r="D112" s="40" t="s">
        <v>27</v>
      </c>
      <c r="E112" s="42" t="s">
        <v>291</v>
      </c>
      <c r="F112" s="40" t="s">
        <v>65</v>
      </c>
      <c r="G112" s="40" t="s">
        <v>78</v>
      </c>
      <c r="H112" s="40" t="s">
        <v>292</v>
      </c>
      <c r="I112" s="40"/>
      <c r="J112" s="40" t="s">
        <v>297</v>
      </c>
      <c r="K112" s="85"/>
      <c r="L112" s="74" t="s">
        <v>663</v>
      </c>
      <c r="M112" s="82">
        <v>11</v>
      </c>
    </row>
    <row r="113" spans="1:13" ht="18" customHeight="1" x14ac:dyDescent="0.15">
      <c r="A113" s="154"/>
      <c r="B113" s="128" t="s">
        <v>280</v>
      </c>
      <c r="C113" s="128" t="s">
        <v>280</v>
      </c>
      <c r="D113" s="37" t="s">
        <v>280</v>
      </c>
      <c r="E113" s="37" t="s">
        <v>280</v>
      </c>
      <c r="F113" s="37" t="s">
        <v>280</v>
      </c>
      <c r="G113" s="37" t="s">
        <v>280</v>
      </c>
      <c r="H113" s="37" t="s">
        <v>280</v>
      </c>
      <c r="I113" s="40"/>
      <c r="J113" s="37" t="s">
        <v>280</v>
      </c>
      <c r="K113" s="85" t="s">
        <v>82</v>
      </c>
      <c r="L113" s="74" t="s">
        <v>36</v>
      </c>
      <c r="M113" s="82">
        <v>60</v>
      </c>
    </row>
    <row r="114" spans="1:13" ht="18" customHeight="1" x14ac:dyDescent="0.15">
      <c r="A114" s="154"/>
      <c r="B114" s="128" t="s">
        <v>280</v>
      </c>
      <c r="C114" s="128" t="s">
        <v>280</v>
      </c>
      <c r="D114" s="37" t="s">
        <v>280</v>
      </c>
      <c r="E114" s="37" t="s">
        <v>280</v>
      </c>
      <c r="F114" s="37" t="s">
        <v>280</v>
      </c>
      <c r="G114" s="37" t="s">
        <v>280</v>
      </c>
      <c r="H114" s="37" t="s">
        <v>280</v>
      </c>
      <c r="I114" s="40"/>
      <c r="J114" s="37" t="s">
        <v>280</v>
      </c>
      <c r="K114" s="85" t="s">
        <v>82</v>
      </c>
      <c r="L114" s="74" t="s">
        <v>832</v>
      </c>
      <c r="M114" s="82">
        <v>21</v>
      </c>
    </row>
    <row r="115" spans="1:13" ht="18" customHeight="1" x14ac:dyDescent="0.15">
      <c r="A115" s="154"/>
      <c r="B115" s="128" t="s">
        <v>290</v>
      </c>
      <c r="C115" s="128">
        <v>7</v>
      </c>
      <c r="D115" s="38" t="s">
        <v>105</v>
      </c>
      <c r="E115" s="39" t="s">
        <v>291</v>
      </c>
      <c r="F115" s="38" t="s">
        <v>104</v>
      </c>
      <c r="G115" s="38" t="s">
        <v>223</v>
      </c>
      <c r="H115" s="38" t="s">
        <v>292</v>
      </c>
      <c r="I115" s="40"/>
      <c r="J115" s="40" t="s">
        <v>67</v>
      </c>
      <c r="K115" s="85"/>
      <c r="L115" s="88" t="s">
        <v>33</v>
      </c>
      <c r="M115" s="79">
        <v>30</v>
      </c>
    </row>
    <row r="116" spans="1:13" ht="18" customHeight="1" x14ac:dyDescent="0.15">
      <c r="A116" s="154"/>
      <c r="B116" s="128" t="s">
        <v>280</v>
      </c>
      <c r="C116" s="128" t="s">
        <v>280</v>
      </c>
      <c r="D116" s="37" t="s">
        <v>280</v>
      </c>
      <c r="E116" s="37" t="s">
        <v>280</v>
      </c>
      <c r="F116" s="37" t="s">
        <v>280</v>
      </c>
      <c r="G116" s="37" t="s">
        <v>280</v>
      </c>
      <c r="H116" s="37" t="s">
        <v>280</v>
      </c>
      <c r="I116" s="40"/>
      <c r="J116" s="37" t="s">
        <v>280</v>
      </c>
      <c r="K116" s="85"/>
      <c r="L116" s="74" t="s">
        <v>153</v>
      </c>
      <c r="M116" s="79">
        <v>32</v>
      </c>
    </row>
    <row r="117" spans="1:13" ht="18" customHeight="1" x14ac:dyDescent="0.15">
      <c r="A117" s="154"/>
      <c r="B117" s="130" t="s">
        <v>280</v>
      </c>
      <c r="C117" s="130" t="s">
        <v>280</v>
      </c>
      <c r="D117" s="124" t="s">
        <v>280</v>
      </c>
      <c r="E117" s="124" t="s">
        <v>280</v>
      </c>
      <c r="F117" s="124" t="s">
        <v>280</v>
      </c>
      <c r="G117" s="124" t="s">
        <v>280</v>
      </c>
      <c r="H117" s="124" t="s">
        <v>280</v>
      </c>
      <c r="I117" s="112"/>
      <c r="J117" s="124" t="s">
        <v>280</v>
      </c>
      <c r="K117" s="114"/>
      <c r="L117" s="115" t="s">
        <v>34</v>
      </c>
      <c r="M117" s="118">
        <v>33</v>
      </c>
    </row>
    <row r="118" spans="1:13" ht="18" customHeight="1" x14ac:dyDescent="0.15">
      <c r="A118" s="153"/>
      <c r="B118" s="128" t="s">
        <v>290</v>
      </c>
      <c r="C118" s="128">
        <v>8</v>
      </c>
      <c r="D118" s="40" t="s">
        <v>27</v>
      </c>
      <c r="E118" s="42" t="s">
        <v>291</v>
      </c>
      <c r="F118" s="40" t="s">
        <v>65</v>
      </c>
      <c r="G118" s="40" t="s">
        <v>196</v>
      </c>
      <c r="H118" s="40" t="s">
        <v>188</v>
      </c>
      <c r="I118" s="40"/>
      <c r="J118" s="40" t="s">
        <v>298</v>
      </c>
      <c r="K118" s="85"/>
      <c r="L118" s="74" t="s">
        <v>36</v>
      </c>
      <c r="M118" s="82">
        <v>60</v>
      </c>
    </row>
    <row r="119" spans="1:13" ht="18" customHeight="1" x14ac:dyDescent="0.15">
      <c r="A119" s="155"/>
      <c r="B119" s="129" t="s">
        <v>280</v>
      </c>
      <c r="C119" s="129" t="s">
        <v>280</v>
      </c>
      <c r="D119" s="49" t="s">
        <v>280</v>
      </c>
      <c r="E119" s="49" t="s">
        <v>280</v>
      </c>
      <c r="F119" s="49" t="s">
        <v>280</v>
      </c>
      <c r="G119" s="49" t="s">
        <v>280</v>
      </c>
      <c r="H119" s="49" t="s">
        <v>280</v>
      </c>
      <c r="I119" s="46"/>
      <c r="J119" s="49" t="s">
        <v>280</v>
      </c>
      <c r="K119" s="86"/>
      <c r="L119" s="91" t="s">
        <v>663</v>
      </c>
      <c r="M119" s="83">
        <v>11</v>
      </c>
    </row>
    <row r="120" spans="1:13" ht="18" customHeight="1" x14ac:dyDescent="0.15">
      <c r="A120" s="157" t="s">
        <v>229</v>
      </c>
      <c r="B120" s="127" t="s">
        <v>299</v>
      </c>
      <c r="C120" s="127">
        <v>1</v>
      </c>
      <c r="D120" s="47" t="s">
        <v>28</v>
      </c>
      <c r="E120" s="48" t="s">
        <v>44</v>
      </c>
      <c r="F120" s="47" t="s">
        <v>49</v>
      </c>
      <c r="G120" s="47" t="s">
        <v>80</v>
      </c>
      <c r="H120" s="47" t="s">
        <v>277</v>
      </c>
      <c r="I120" s="40" t="s">
        <v>725</v>
      </c>
      <c r="J120" s="47" t="s">
        <v>267</v>
      </c>
      <c r="K120" s="87" t="s">
        <v>91</v>
      </c>
      <c r="L120" s="90" t="s">
        <v>279</v>
      </c>
      <c r="M120" s="81">
        <v>1</v>
      </c>
    </row>
    <row r="121" spans="1:13" ht="18" customHeight="1" x14ac:dyDescent="0.15">
      <c r="A121" s="154"/>
      <c r="B121" s="128" t="s">
        <v>280</v>
      </c>
      <c r="C121" s="128" t="s">
        <v>280</v>
      </c>
      <c r="D121" s="37" t="s">
        <v>280</v>
      </c>
      <c r="E121" s="37" t="s">
        <v>280</v>
      </c>
      <c r="F121" s="37" t="s">
        <v>280</v>
      </c>
      <c r="G121" s="37" t="s">
        <v>280</v>
      </c>
      <c r="H121" s="37" t="s">
        <v>280</v>
      </c>
      <c r="I121" s="37" t="s">
        <v>280</v>
      </c>
      <c r="J121" s="37" t="s">
        <v>280</v>
      </c>
      <c r="K121" s="85" t="s">
        <v>91</v>
      </c>
      <c r="L121" s="88" t="s">
        <v>32</v>
      </c>
      <c r="M121" s="79">
        <v>20</v>
      </c>
    </row>
    <row r="122" spans="1:13" ht="18" customHeight="1" x14ac:dyDescent="0.15">
      <c r="A122" s="154"/>
      <c r="B122" s="128" t="s">
        <v>280</v>
      </c>
      <c r="C122" s="128" t="s">
        <v>280</v>
      </c>
      <c r="D122" s="37" t="s">
        <v>280</v>
      </c>
      <c r="E122" s="37" t="s">
        <v>280</v>
      </c>
      <c r="F122" s="37" t="s">
        <v>280</v>
      </c>
      <c r="G122" s="37" t="s">
        <v>280</v>
      </c>
      <c r="H122" s="37" t="s">
        <v>280</v>
      </c>
      <c r="I122" s="37" t="s">
        <v>280</v>
      </c>
      <c r="J122" s="37" t="s">
        <v>280</v>
      </c>
      <c r="K122" s="85" t="s">
        <v>91</v>
      </c>
      <c r="L122" s="88" t="s">
        <v>300</v>
      </c>
      <c r="M122" s="79">
        <v>21</v>
      </c>
    </row>
    <row r="123" spans="1:13" ht="18" customHeight="1" x14ac:dyDescent="0.15">
      <c r="A123" s="153"/>
      <c r="B123" s="128" t="s">
        <v>280</v>
      </c>
      <c r="C123" s="128" t="s">
        <v>280</v>
      </c>
      <c r="D123" s="37" t="s">
        <v>280</v>
      </c>
      <c r="E123" s="37" t="s">
        <v>280</v>
      </c>
      <c r="F123" s="37" t="s">
        <v>280</v>
      </c>
      <c r="G123" s="37" t="s">
        <v>280</v>
      </c>
      <c r="H123" s="37" t="s">
        <v>280</v>
      </c>
      <c r="I123" s="37" t="s">
        <v>280</v>
      </c>
      <c r="J123" s="37" t="s">
        <v>280</v>
      </c>
      <c r="K123" s="85" t="s">
        <v>91</v>
      </c>
      <c r="L123" s="88" t="s">
        <v>98</v>
      </c>
      <c r="M123" s="79">
        <v>22</v>
      </c>
    </row>
    <row r="124" spans="1:13" ht="18" customHeight="1" x14ac:dyDescent="0.15">
      <c r="A124" s="153"/>
      <c r="B124" s="128" t="s">
        <v>280</v>
      </c>
      <c r="C124" s="128" t="s">
        <v>280</v>
      </c>
      <c r="D124" s="37" t="s">
        <v>280</v>
      </c>
      <c r="E124" s="37" t="s">
        <v>280</v>
      </c>
      <c r="F124" s="37" t="s">
        <v>280</v>
      </c>
      <c r="G124" s="37" t="s">
        <v>280</v>
      </c>
      <c r="H124" s="37" t="s">
        <v>280</v>
      </c>
      <c r="I124" s="37" t="s">
        <v>280</v>
      </c>
      <c r="J124" s="37" t="s">
        <v>280</v>
      </c>
      <c r="K124" s="85" t="s">
        <v>91</v>
      </c>
      <c r="L124" s="88" t="s">
        <v>101</v>
      </c>
      <c r="M124" s="79">
        <v>24</v>
      </c>
    </row>
    <row r="125" spans="1:13" ht="18" customHeight="1" x14ac:dyDescent="0.15">
      <c r="A125" s="154"/>
      <c r="B125" s="128" t="s">
        <v>280</v>
      </c>
      <c r="C125" s="128" t="s">
        <v>280</v>
      </c>
      <c r="D125" s="37" t="s">
        <v>280</v>
      </c>
      <c r="E125" s="37" t="s">
        <v>280</v>
      </c>
      <c r="F125" s="37" t="s">
        <v>280</v>
      </c>
      <c r="G125" s="37" t="s">
        <v>280</v>
      </c>
      <c r="H125" s="37" t="s">
        <v>280</v>
      </c>
      <c r="I125" s="37" t="s">
        <v>280</v>
      </c>
      <c r="J125" s="37" t="s">
        <v>280</v>
      </c>
      <c r="K125" s="85" t="s">
        <v>91</v>
      </c>
      <c r="L125" s="88" t="s">
        <v>102</v>
      </c>
      <c r="M125" s="79">
        <v>25</v>
      </c>
    </row>
    <row r="126" spans="1:13" ht="18" customHeight="1" x14ac:dyDescent="0.15">
      <c r="A126" s="153"/>
      <c r="B126" s="128" t="s">
        <v>280</v>
      </c>
      <c r="C126" s="128" t="s">
        <v>280</v>
      </c>
      <c r="D126" s="37" t="s">
        <v>280</v>
      </c>
      <c r="E126" s="37" t="s">
        <v>280</v>
      </c>
      <c r="F126" s="37" t="s">
        <v>280</v>
      </c>
      <c r="G126" s="37" t="s">
        <v>280</v>
      </c>
      <c r="H126" s="37" t="s">
        <v>280</v>
      </c>
      <c r="I126" s="37" t="s">
        <v>280</v>
      </c>
      <c r="J126" s="37" t="s">
        <v>280</v>
      </c>
      <c r="K126" s="85" t="s">
        <v>91</v>
      </c>
      <c r="L126" s="88" t="s">
        <v>261</v>
      </c>
      <c r="M126" s="79">
        <v>2</v>
      </c>
    </row>
    <row r="127" spans="1:13" ht="18" customHeight="1" x14ac:dyDescent="0.15">
      <c r="A127" s="154"/>
      <c r="B127" s="128" t="s">
        <v>299</v>
      </c>
      <c r="C127" s="128">
        <v>2</v>
      </c>
      <c r="D127" s="38" t="s">
        <v>28</v>
      </c>
      <c r="E127" s="39" t="s">
        <v>44</v>
      </c>
      <c r="F127" s="38" t="s">
        <v>49</v>
      </c>
      <c r="G127" s="38" t="s">
        <v>80</v>
      </c>
      <c r="H127" s="38" t="s">
        <v>658</v>
      </c>
      <c r="I127" s="40" t="s">
        <v>725</v>
      </c>
      <c r="J127" s="40" t="s">
        <v>51</v>
      </c>
      <c r="K127" s="85"/>
      <c r="L127" s="88" t="s">
        <v>279</v>
      </c>
      <c r="M127" s="79">
        <v>1</v>
      </c>
    </row>
    <row r="128" spans="1:13" ht="18" customHeight="1" x14ac:dyDescent="0.15">
      <c r="A128" s="154"/>
      <c r="B128" s="128" t="s">
        <v>280</v>
      </c>
      <c r="C128" s="128" t="s">
        <v>280</v>
      </c>
      <c r="D128" s="37" t="s">
        <v>280</v>
      </c>
      <c r="E128" s="37" t="s">
        <v>280</v>
      </c>
      <c r="F128" s="37" t="s">
        <v>280</v>
      </c>
      <c r="G128" s="37" t="s">
        <v>280</v>
      </c>
      <c r="H128" s="38" t="s">
        <v>658</v>
      </c>
      <c r="I128" s="39" t="s">
        <v>412</v>
      </c>
      <c r="J128" s="37" t="s">
        <v>280</v>
      </c>
      <c r="K128" s="85" t="s">
        <v>624</v>
      </c>
      <c r="L128" s="88" t="s">
        <v>101</v>
      </c>
      <c r="M128" s="79">
        <v>24</v>
      </c>
    </row>
    <row r="129" spans="1:13" ht="18" customHeight="1" x14ac:dyDescent="0.15">
      <c r="A129" s="153"/>
      <c r="B129" s="128" t="s">
        <v>280</v>
      </c>
      <c r="C129" s="128" t="s">
        <v>280</v>
      </c>
      <c r="D129" s="37" t="s">
        <v>280</v>
      </c>
      <c r="E129" s="37" t="s">
        <v>280</v>
      </c>
      <c r="F129" s="37" t="s">
        <v>280</v>
      </c>
      <c r="G129" s="37" t="s">
        <v>280</v>
      </c>
      <c r="H129" s="37" t="s">
        <v>280</v>
      </c>
      <c r="I129" s="37" t="s">
        <v>412</v>
      </c>
      <c r="J129" s="37" t="s">
        <v>280</v>
      </c>
      <c r="K129" s="85"/>
      <c r="L129" s="88" t="s">
        <v>261</v>
      </c>
      <c r="M129" s="79">
        <v>2</v>
      </c>
    </row>
    <row r="130" spans="1:13" ht="18" customHeight="1" x14ac:dyDescent="0.15">
      <c r="A130" s="153"/>
      <c r="B130" s="128" t="s">
        <v>280</v>
      </c>
      <c r="C130" s="128" t="s">
        <v>280</v>
      </c>
      <c r="D130" s="37" t="s">
        <v>280</v>
      </c>
      <c r="E130" s="37" t="s">
        <v>280</v>
      </c>
      <c r="F130" s="37" t="s">
        <v>280</v>
      </c>
      <c r="G130" s="37" t="s">
        <v>280</v>
      </c>
      <c r="H130" s="37" t="s">
        <v>280</v>
      </c>
      <c r="I130" s="37" t="s">
        <v>412</v>
      </c>
      <c r="J130" s="37" t="s">
        <v>280</v>
      </c>
      <c r="K130" s="85"/>
      <c r="L130" s="88" t="s">
        <v>659</v>
      </c>
      <c r="M130" s="79">
        <v>21</v>
      </c>
    </row>
    <row r="131" spans="1:13" ht="18" customHeight="1" x14ac:dyDescent="0.15">
      <c r="A131" s="153"/>
      <c r="B131" s="128" t="s">
        <v>280</v>
      </c>
      <c r="C131" s="128" t="s">
        <v>280</v>
      </c>
      <c r="D131" s="37" t="s">
        <v>280</v>
      </c>
      <c r="E131" s="37" t="s">
        <v>280</v>
      </c>
      <c r="F131" s="37" t="s">
        <v>280</v>
      </c>
      <c r="G131" s="37" t="s">
        <v>280</v>
      </c>
      <c r="H131" s="37" t="s">
        <v>280</v>
      </c>
      <c r="I131" s="37" t="s">
        <v>412</v>
      </c>
      <c r="J131" s="37" t="s">
        <v>280</v>
      </c>
      <c r="K131" s="85" t="s">
        <v>91</v>
      </c>
      <c r="L131" s="88" t="s">
        <v>32</v>
      </c>
      <c r="M131" s="79">
        <v>20</v>
      </c>
    </row>
    <row r="132" spans="1:13" ht="18" customHeight="1" x14ac:dyDescent="0.15">
      <c r="A132" s="153"/>
      <c r="B132" s="128" t="s">
        <v>280</v>
      </c>
      <c r="C132" s="128" t="s">
        <v>280</v>
      </c>
      <c r="D132" s="37" t="s">
        <v>280</v>
      </c>
      <c r="E132" s="37" t="s">
        <v>280</v>
      </c>
      <c r="F132" s="37" t="s">
        <v>280</v>
      </c>
      <c r="G132" s="37" t="s">
        <v>280</v>
      </c>
      <c r="H132" s="37" t="s">
        <v>280</v>
      </c>
      <c r="I132" s="37" t="s">
        <v>412</v>
      </c>
      <c r="J132" s="37" t="s">
        <v>280</v>
      </c>
      <c r="K132" s="85" t="s">
        <v>624</v>
      </c>
      <c r="L132" s="88" t="s">
        <v>102</v>
      </c>
      <c r="M132" s="79">
        <v>25</v>
      </c>
    </row>
    <row r="133" spans="1:13" ht="18" customHeight="1" x14ac:dyDescent="0.15">
      <c r="A133" s="153"/>
      <c r="B133" s="128" t="s">
        <v>299</v>
      </c>
      <c r="C133" s="128">
        <v>3</v>
      </c>
      <c r="D133" s="38" t="s">
        <v>28</v>
      </c>
      <c r="E133" s="39" t="s">
        <v>8</v>
      </c>
      <c r="F133" s="38" t="s">
        <v>49</v>
      </c>
      <c r="G133" s="38" t="s">
        <v>72</v>
      </c>
      <c r="H133" s="38" t="s">
        <v>301</v>
      </c>
      <c r="I133" s="38" t="s">
        <v>302</v>
      </c>
      <c r="J133" s="39"/>
      <c r="K133" s="85" t="s">
        <v>91</v>
      </c>
      <c r="L133" s="88" t="s">
        <v>279</v>
      </c>
      <c r="M133" s="79">
        <v>1</v>
      </c>
    </row>
    <row r="134" spans="1:13" ht="18" customHeight="1" x14ac:dyDescent="0.15">
      <c r="A134" s="157"/>
      <c r="B134" s="128" t="s">
        <v>280</v>
      </c>
      <c r="C134" s="128" t="s">
        <v>280</v>
      </c>
      <c r="D134" s="37" t="s">
        <v>280</v>
      </c>
      <c r="E134" s="37" t="s">
        <v>280</v>
      </c>
      <c r="F134" s="37" t="s">
        <v>280</v>
      </c>
      <c r="G134" s="37" t="s">
        <v>280</v>
      </c>
      <c r="H134" s="37" t="s">
        <v>280</v>
      </c>
      <c r="I134" s="37" t="s">
        <v>280</v>
      </c>
      <c r="J134" s="39"/>
      <c r="K134" s="87" t="s">
        <v>91</v>
      </c>
      <c r="L134" s="90" t="s">
        <v>300</v>
      </c>
      <c r="M134" s="81">
        <v>21</v>
      </c>
    </row>
    <row r="135" spans="1:13" ht="18" customHeight="1" x14ac:dyDescent="0.15">
      <c r="A135" s="154"/>
      <c r="B135" s="128" t="s">
        <v>280</v>
      </c>
      <c r="C135" s="128" t="s">
        <v>280</v>
      </c>
      <c r="D135" s="37" t="s">
        <v>280</v>
      </c>
      <c r="E135" s="37" t="s">
        <v>280</v>
      </c>
      <c r="F135" s="37" t="s">
        <v>280</v>
      </c>
      <c r="G135" s="37" t="s">
        <v>280</v>
      </c>
      <c r="H135" s="37" t="s">
        <v>280</v>
      </c>
      <c r="I135" s="37" t="s">
        <v>280</v>
      </c>
      <c r="J135" s="39"/>
      <c r="K135" s="85" t="s">
        <v>91</v>
      </c>
      <c r="L135" s="88" t="s">
        <v>101</v>
      </c>
      <c r="M135" s="79">
        <v>24</v>
      </c>
    </row>
    <row r="136" spans="1:13" ht="18" customHeight="1" x14ac:dyDescent="0.15">
      <c r="A136" s="154"/>
      <c r="B136" s="128" t="s">
        <v>280</v>
      </c>
      <c r="C136" s="128" t="s">
        <v>280</v>
      </c>
      <c r="D136" s="37" t="s">
        <v>280</v>
      </c>
      <c r="E136" s="37" t="s">
        <v>280</v>
      </c>
      <c r="F136" s="37" t="s">
        <v>280</v>
      </c>
      <c r="G136" s="37" t="s">
        <v>280</v>
      </c>
      <c r="H136" s="37" t="s">
        <v>280</v>
      </c>
      <c r="I136" s="37" t="s">
        <v>280</v>
      </c>
      <c r="J136" s="39"/>
      <c r="K136" s="85" t="s">
        <v>103</v>
      </c>
      <c r="L136" s="88" t="s">
        <v>102</v>
      </c>
      <c r="M136" s="79">
        <v>25</v>
      </c>
    </row>
    <row r="137" spans="1:13" ht="18" customHeight="1" x14ac:dyDescent="0.15">
      <c r="A137" s="153"/>
      <c r="B137" s="128" t="s">
        <v>280</v>
      </c>
      <c r="C137" s="128" t="s">
        <v>280</v>
      </c>
      <c r="D137" s="37" t="s">
        <v>280</v>
      </c>
      <c r="E137" s="37" t="s">
        <v>280</v>
      </c>
      <c r="F137" s="37" t="s">
        <v>280</v>
      </c>
      <c r="G137" s="37" t="s">
        <v>280</v>
      </c>
      <c r="H137" s="37" t="s">
        <v>280</v>
      </c>
      <c r="I137" s="37" t="s">
        <v>280</v>
      </c>
      <c r="J137" s="37"/>
      <c r="K137" s="85" t="s">
        <v>91</v>
      </c>
      <c r="L137" s="88" t="s">
        <v>261</v>
      </c>
      <c r="M137" s="79">
        <v>2</v>
      </c>
    </row>
    <row r="138" spans="1:13" ht="18" customHeight="1" x14ac:dyDescent="0.15">
      <c r="A138" s="154"/>
      <c r="B138" s="128" t="s">
        <v>280</v>
      </c>
      <c r="C138" s="128" t="s">
        <v>280</v>
      </c>
      <c r="D138" s="37" t="s">
        <v>280</v>
      </c>
      <c r="E138" s="37" t="s">
        <v>280</v>
      </c>
      <c r="F138" s="37" t="s">
        <v>280</v>
      </c>
      <c r="G138" s="37" t="s">
        <v>280</v>
      </c>
      <c r="H138" s="37" t="s">
        <v>280</v>
      </c>
      <c r="I138" s="37" t="s">
        <v>280</v>
      </c>
      <c r="J138" s="39"/>
      <c r="K138" s="85" t="s">
        <v>91</v>
      </c>
      <c r="L138" s="88" t="s">
        <v>32</v>
      </c>
      <c r="M138" s="79">
        <v>20</v>
      </c>
    </row>
    <row r="139" spans="1:13" ht="18" customHeight="1" x14ac:dyDescent="0.15">
      <c r="A139" s="154"/>
      <c r="B139" s="128" t="s">
        <v>299</v>
      </c>
      <c r="C139" s="128">
        <v>4</v>
      </c>
      <c r="D139" s="40" t="s">
        <v>28</v>
      </c>
      <c r="E139" s="42" t="s">
        <v>291</v>
      </c>
      <c r="F139" s="40" t="s">
        <v>71</v>
      </c>
      <c r="G139" s="40" t="s">
        <v>72</v>
      </c>
      <c r="H139" s="40" t="s">
        <v>292</v>
      </c>
      <c r="I139" s="40"/>
      <c r="J139" s="40" t="s">
        <v>303</v>
      </c>
      <c r="K139" s="85"/>
      <c r="L139" s="74" t="s">
        <v>663</v>
      </c>
      <c r="M139" s="82">
        <v>11</v>
      </c>
    </row>
    <row r="140" spans="1:13" ht="18" customHeight="1" x14ac:dyDescent="0.15">
      <c r="A140" s="154"/>
      <c r="B140" s="128" t="s">
        <v>280</v>
      </c>
      <c r="C140" s="128" t="s">
        <v>280</v>
      </c>
      <c r="D140" s="37" t="s">
        <v>280</v>
      </c>
      <c r="E140" s="37" t="s">
        <v>280</v>
      </c>
      <c r="F140" s="37" t="s">
        <v>280</v>
      </c>
      <c r="G140" s="37" t="s">
        <v>280</v>
      </c>
      <c r="H140" s="37" t="s">
        <v>280</v>
      </c>
      <c r="I140" s="38"/>
      <c r="J140" s="37" t="s">
        <v>280</v>
      </c>
      <c r="K140" s="215"/>
      <c r="L140" s="88" t="s">
        <v>300</v>
      </c>
      <c r="M140" s="79">
        <v>21</v>
      </c>
    </row>
    <row r="141" spans="1:13" ht="18" customHeight="1" x14ac:dyDescent="0.15">
      <c r="A141" s="154"/>
      <c r="B141" s="128" t="s">
        <v>280</v>
      </c>
      <c r="C141" s="128" t="s">
        <v>280</v>
      </c>
      <c r="D141" s="37" t="s">
        <v>280</v>
      </c>
      <c r="E141" s="37" t="s">
        <v>280</v>
      </c>
      <c r="F141" s="37" t="s">
        <v>280</v>
      </c>
      <c r="G141" s="37" t="s">
        <v>280</v>
      </c>
      <c r="H141" s="37" t="s">
        <v>280</v>
      </c>
      <c r="I141" s="38"/>
      <c r="J141" s="37" t="s">
        <v>280</v>
      </c>
      <c r="K141" s="215"/>
      <c r="L141" s="88" t="s">
        <v>102</v>
      </c>
      <c r="M141" s="79">
        <v>25</v>
      </c>
    </row>
    <row r="142" spans="1:13" ht="18" customHeight="1" x14ac:dyDescent="0.15">
      <c r="A142" s="154"/>
      <c r="B142" s="128" t="s">
        <v>280</v>
      </c>
      <c r="C142" s="128" t="s">
        <v>280</v>
      </c>
      <c r="D142" s="37" t="s">
        <v>280</v>
      </c>
      <c r="E142" s="37" t="s">
        <v>280</v>
      </c>
      <c r="F142" s="37" t="s">
        <v>280</v>
      </c>
      <c r="G142" s="37" t="s">
        <v>280</v>
      </c>
      <c r="H142" s="37" t="s">
        <v>280</v>
      </c>
      <c r="I142" s="37"/>
      <c r="J142" s="37" t="s">
        <v>280</v>
      </c>
      <c r="K142" s="85"/>
      <c r="L142" s="88" t="s">
        <v>32</v>
      </c>
      <c r="M142" s="79">
        <v>20</v>
      </c>
    </row>
    <row r="143" spans="1:13" ht="18" customHeight="1" x14ac:dyDescent="0.15">
      <c r="A143" s="154"/>
      <c r="B143" s="128" t="s">
        <v>299</v>
      </c>
      <c r="C143" s="128">
        <v>5</v>
      </c>
      <c r="D143" s="38" t="s">
        <v>92</v>
      </c>
      <c r="E143" s="39"/>
      <c r="F143" s="38" t="s">
        <v>93</v>
      </c>
      <c r="G143" s="38" t="s">
        <v>72</v>
      </c>
      <c r="H143" s="38" t="s">
        <v>304</v>
      </c>
      <c r="I143" s="38" t="s">
        <v>305</v>
      </c>
      <c r="J143" s="39"/>
      <c r="K143" s="215"/>
      <c r="L143" s="88" t="s">
        <v>300</v>
      </c>
      <c r="M143" s="79">
        <v>21</v>
      </c>
    </row>
    <row r="144" spans="1:13" ht="18" customHeight="1" x14ac:dyDescent="0.15">
      <c r="A144" s="154"/>
      <c r="B144" s="128" t="s">
        <v>280</v>
      </c>
      <c r="C144" s="128" t="s">
        <v>280</v>
      </c>
      <c r="D144" s="37" t="s">
        <v>280</v>
      </c>
      <c r="E144" s="37"/>
      <c r="F144" s="37" t="s">
        <v>280</v>
      </c>
      <c r="G144" s="37" t="s">
        <v>280</v>
      </c>
      <c r="H144" s="37" t="s">
        <v>280</v>
      </c>
      <c r="I144" s="37" t="s">
        <v>280</v>
      </c>
      <c r="J144" s="39"/>
      <c r="K144" s="85" t="s">
        <v>91</v>
      </c>
      <c r="L144" s="88" t="s">
        <v>99</v>
      </c>
      <c r="M144" s="79">
        <v>23</v>
      </c>
    </row>
    <row r="145" spans="1:13" ht="18" customHeight="1" x14ac:dyDescent="0.15">
      <c r="A145" s="154"/>
      <c r="B145" s="128" t="s">
        <v>280</v>
      </c>
      <c r="C145" s="128" t="s">
        <v>280</v>
      </c>
      <c r="D145" s="37" t="s">
        <v>280</v>
      </c>
      <c r="E145" s="37"/>
      <c r="F145" s="37" t="s">
        <v>280</v>
      </c>
      <c r="G145" s="37" t="s">
        <v>280</v>
      </c>
      <c r="H145" s="37" t="s">
        <v>280</v>
      </c>
      <c r="I145" s="37" t="s">
        <v>280</v>
      </c>
      <c r="J145" s="37"/>
      <c r="K145" s="85"/>
      <c r="L145" s="88" t="s">
        <v>32</v>
      </c>
      <c r="M145" s="79">
        <v>20</v>
      </c>
    </row>
    <row r="146" spans="1:13" ht="18" customHeight="1" x14ac:dyDescent="0.15">
      <c r="A146" s="154"/>
      <c r="B146" s="128" t="s">
        <v>280</v>
      </c>
      <c r="C146" s="128" t="s">
        <v>280</v>
      </c>
      <c r="D146" s="37" t="s">
        <v>280</v>
      </c>
      <c r="E146" s="37"/>
      <c r="F146" s="37" t="s">
        <v>280</v>
      </c>
      <c r="G146" s="37" t="s">
        <v>280</v>
      </c>
      <c r="H146" s="37" t="s">
        <v>280</v>
      </c>
      <c r="I146" s="37" t="s">
        <v>280</v>
      </c>
      <c r="J146" s="37"/>
      <c r="K146" s="85"/>
      <c r="L146" s="88" t="s">
        <v>101</v>
      </c>
      <c r="M146" s="79">
        <v>24</v>
      </c>
    </row>
    <row r="147" spans="1:13" ht="18" customHeight="1" x14ac:dyDescent="0.15">
      <c r="A147" s="154"/>
      <c r="B147" s="128" t="s">
        <v>280</v>
      </c>
      <c r="C147" s="128" t="s">
        <v>280</v>
      </c>
      <c r="D147" s="37" t="s">
        <v>280</v>
      </c>
      <c r="E147" s="37"/>
      <c r="F147" s="37" t="s">
        <v>280</v>
      </c>
      <c r="G147" s="37" t="s">
        <v>280</v>
      </c>
      <c r="H147" s="37" t="s">
        <v>280</v>
      </c>
      <c r="I147" s="37" t="s">
        <v>280</v>
      </c>
      <c r="J147" s="37"/>
      <c r="K147" s="85"/>
      <c r="L147" s="88" t="s">
        <v>784</v>
      </c>
      <c r="M147" s="79">
        <v>26</v>
      </c>
    </row>
    <row r="148" spans="1:13" ht="18" customHeight="1" x14ac:dyDescent="0.15">
      <c r="A148" s="154"/>
      <c r="B148" s="128" t="s">
        <v>299</v>
      </c>
      <c r="C148" s="128">
        <v>6</v>
      </c>
      <c r="D148" s="38" t="s">
        <v>94</v>
      </c>
      <c r="E148" s="39"/>
      <c r="F148" s="38" t="s">
        <v>95</v>
      </c>
      <c r="G148" s="38" t="s">
        <v>72</v>
      </c>
      <c r="H148" s="38" t="s">
        <v>727</v>
      </c>
      <c r="I148" s="38" t="s">
        <v>306</v>
      </c>
      <c r="J148" s="39"/>
      <c r="K148" s="215"/>
      <c r="L148" s="88" t="s">
        <v>300</v>
      </c>
      <c r="M148" s="79">
        <v>21</v>
      </c>
    </row>
    <row r="149" spans="1:13" ht="18" customHeight="1" x14ac:dyDescent="0.15">
      <c r="A149" s="154"/>
      <c r="B149" s="128" t="s">
        <v>280</v>
      </c>
      <c r="C149" s="128" t="s">
        <v>280</v>
      </c>
      <c r="D149" s="37" t="s">
        <v>280</v>
      </c>
      <c r="E149" s="37"/>
      <c r="F149" s="37" t="s">
        <v>280</v>
      </c>
      <c r="G149" s="37" t="s">
        <v>280</v>
      </c>
      <c r="H149" s="37" t="s">
        <v>280</v>
      </c>
      <c r="I149" s="37" t="s">
        <v>280</v>
      </c>
      <c r="J149" s="39"/>
      <c r="K149" s="85"/>
      <c r="L149" s="88" t="s">
        <v>99</v>
      </c>
      <c r="M149" s="79">
        <v>23</v>
      </c>
    </row>
    <row r="150" spans="1:13" ht="18" customHeight="1" x14ac:dyDescent="0.15">
      <c r="A150" s="154"/>
      <c r="B150" s="128" t="s">
        <v>280</v>
      </c>
      <c r="C150" s="128" t="s">
        <v>280</v>
      </c>
      <c r="D150" s="37" t="s">
        <v>280</v>
      </c>
      <c r="E150" s="37"/>
      <c r="F150" s="37" t="s">
        <v>280</v>
      </c>
      <c r="G150" s="37" t="s">
        <v>280</v>
      </c>
      <c r="H150" s="37" t="s">
        <v>280</v>
      </c>
      <c r="I150" s="37" t="s">
        <v>280</v>
      </c>
      <c r="J150" s="37"/>
      <c r="K150" s="85"/>
      <c r="L150" s="88" t="s">
        <v>32</v>
      </c>
      <c r="M150" s="79">
        <v>20</v>
      </c>
    </row>
    <row r="151" spans="1:13" ht="18" customHeight="1" x14ac:dyDescent="0.15">
      <c r="A151" s="154"/>
      <c r="B151" s="128" t="s">
        <v>280</v>
      </c>
      <c r="C151" s="128" t="s">
        <v>280</v>
      </c>
      <c r="D151" s="37" t="s">
        <v>280</v>
      </c>
      <c r="E151" s="37"/>
      <c r="F151" s="37" t="s">
        <v>280</v>
      </c>
      <c r="G151" s="37" t="s">
        <v>280</v>
      </c>
      <c r="H151" s="37" t="s">
        <v>280</v>
      </c>
      <c r="I151" s="37" t="s">
        <v>280</v>
      </c>
      <c r="J151" s="37"/>
      <c r="K151" s="85"/>
      <c r="L151" s="88" t="s">
        <v>101</v>
      </c>
      <c r="M151" s="79">
        <v>24</v>
      </c>
    </row>
    <row r="152" spans="1:13" ht="18" customHeight="1" x14ac:dyDescent="0.15">
      <c r="A152" s="154"/>
      <c r="B152" s="128" t="s">
        <v>280</v>
      </c>
      <c r="C152" s="128" t="s">
        <v>280</v>
      </c>
      <c r="D152" s="37" t="s">
        <v>280</v>
      </c>
      <c r="E152" s="37"/>
      <c r="F152" s="37" t="s">
        <v>280</v>
      </c>
      <c r="G152" s="37" t="s">
        <v>280</v>
      </c>
      <c r="H152" s="37" t="s">
        <v>280</v>
      </c>
      <c r="I152" s="37" t="s">
        <v>280</v>
      </c>
      <c r="J152" s="37"/>
      <c r="K152" s="85"/>
      <c r="L152" s="88" t="s">
        <v>98</v>
      </c>
      <c r="M152" s="79">
        <v>22</v>
      </c>
    </row>
    <row r="153" spans="1:13" ht="18" customHeight="1" x14ac:dyDescent="0.15">
      <c r="A153" s="154"/>
      <c r="B153" s="128" t="s">
        <v>280</v>
      </c>
      <c r="C153" s="128" t="s">
        <v>280</v>
      </c>
      <c r="D153" s="37" t="s">
        <v>280</v>
      </c>
      <c r="E153" s="37"/>
      <c r="F153" s="37" t="s">
        <v>280</v>
      </c>
      <c r="G153" s="37" t="s">
        <v>280</v>
      </c>
      <c r="H153" s="37" t="s">
        <v>280</v>
      </c>
      <c r="I153" s="37" t="s">
        <v>280</v>
      </c>
      <c r="J153" s="37"/>
      <c r="K153" s="85"/>
      <c r="L153" s="88" t="s">
        <v>102</v>
      </c>
      <c r="M153" s="79">
        <v>25</v>
      </c>
    </row>
    <row r="154" spans="1:13" ht="18" customHeight="1" x14ac:dyDescent="0.15">
      <c r="A154" s="155"/>
      <c r="B154" s="129" t="s">
        <v>280</v>
      </c>
      <c r="C154" s="129" t="s">
        <v>280</v>
      </c>
      <c r="D154" s="49" t="s">
        <v>280</v>
      </c>
      <c r="E154" s="49"/>
      <c r="F154" s="49" t="s">
        <v>280</v>
      </c>
      <c r="G154" s="49" t="s">
        <v>280</v>
      </c>
      <c r="H154" s="49" t="s">
        <v>280</v>
      </c>
      <c r="I154" s="49" t="s">
        <v>280</v>
      </c>
      <c r="J154" s="49"/>
      <c r="K154" s="86"/>
      <c r="L154" s="89" t="s">
        <v>784</v>
      </c>
      <c r="M154" s="216">
        <v>26</v>
      </c>
    </row>
    <row r="155" spans="1:13" ht="18" customHeight="1" x14ac:dyDescent="0.15">
      <c r="A155" s="190" t="s">
        <v>229</v>
      </c>
      <c r="B155" s="165" t="s">
        <v>299</v>
      </c>
      <c r="C155" s="165">
        <v>7</v>
      </c>
      <c r="D155" s="166" t="s">
        <v>56</v>
      </c>
      <c r="E155" s="167"/>
      <c r="F155" s="166" t="s">
        <v>57</v>
      </c>
      <c r="G155" s="166" t="s">
        <v>72</v>
      </c>
      <c r="H155" s="166" t="s">
        <v>627</v>
      </c>
      <c r="I155" s="166" t="s">
        <v>307</v>
      </c>
      <c r="J155" s="167"/>
      <c r="K155" s="169"/>
      <c r="L155" s="217" t="s">
        <v>300</v>
      </c>
      <c r="M155" s="218">
        <v>21</v>
      </c>
    </row>
    <row r="156" spans="1:13" ht="18" customHeight="1" x14ac:dyDescent="0.15">
      <c r="A156" s="153"/>
      <c r="B156" s="128" t="s">
        <v>280</v>
      </c>
      <c r="C156" s="128" t="s">
        <v>280</v>
      </c>
      <c r="D156" s="37" t="s">
        <v>280</v>
      </c>
      <c r="E156" s="37"/>
      <c r="F156" s="37" t="s">
        <v>280</v>
      </c>
      <c r="G156" s="37" t="s">
        <v>280</v>
      </c>
      <c r="H156" s="37" t="s">
        <v>280</v>
      </c>
      <c r="I156" s="37" t="s">
        <v>280</v>
      </c>
      <c r="J156" s="39"/>
      <c r="K156" s="85" t="s">
        <v>100</v>
      </c>
      <c r="L156" s="88" t="s">
        <v>99</v>
      </c>
      <c r="M156" s="79">
        <v>23</v>
      </c>
    </row>
    <row r="157" spans="1:13" ht="18" customHeight="1" x14ac:dyDescent="0.15">
      <c r="A157" s="154"/>
      <c r="B157" s="130" t="s">
        <v>280</v>
      </c>
      <c r="C157" s="130" t="s">
        <v>280</v>
      </c>
      <c r="D157" s="124" t="s">
        <v>280</v>
      </c>
      <c r="E157" s="124"/>
      <c r="F157" s="124" t="s">
        <v>280</v>
      </c>
      <c r="G157" s="124" t="s">
        <v>280</v>
      </c>
      <c r="H157" s="124" t="s">
        <v>280</v>
      </c>
      <c r="I157" s="124" t="s">
        <v>280</v>
      </c>
      <c r="J157" s="124"/>
      <c r="K157" s="114"/>
      <c r="L157" s="214" t="s">
        <v>32</v>
      </c>
      <c r="M157" s="118">
        <v>20</v>
      </c>
    </row>
    <row r="158" spans="1:13" ht="18" customHeight="1" x14ac:dyDescent="0.15">
      <c r="A158" s="154"/>
      <c r="B158" s="130" t="s">
        <v>280</v>
      </c>
      <c r="C158" s="130" t="s">
        <v>280</v>
      </c>
      <c r="D158" s="124" t="s">
        <v>280</v>
      </c>
      <c r="E158" s="124"/>
      <c r="F158" s="124" t="s">
        <v>280</v>
      </c>
      <c r="G158" s="124" t="s">
        <v>280</v>
      </c>
      <c r="H158" s="124" t="s">
        <v>280</v>
      </c>
      <c r="I158" s="124" t="s">
        <v>280</v>
      </c>
      <c r="J158" s="124"/>
      <c r="K158" s="114"/>
      <c r="L158" s="214" t="s">
        <v>101</v>
      </c>
      <c r="M158" s="118">
        <v>24</v>
      </c>
    </row>
    <row r="159" spans="1:13" ht="18" customHeight="1" x14ac:dyDescent="0.15">
      <c r="A159" s="154"/>
      <c r="B159" s="130" t="s">
        <v>412</v>
      </c>
      <c r="C159" s="130" t="s">
        <v>412</v>
      </c>
      <c r="D159" s="124" t="s">
        <v>412</v>
      </c>
      <c r="E159" s="124"/>
      <c r="F159" s="124" t="s">
        <v>412</v>
      </c>
      <c r="G159" s="124" t="s">
        <v>412</v>
      </c>
      <c r="H159" s="124" t="s">
        <v>412</v>
      </c>
      <c r="I159" s="124" t="s">
        <v>412</v>
      </c>
      <c r="J159" s="124"/>
      <c r="K159" s="114"/>
      <c r="L159" s="214" t="s">
        <v>98</v>
      </c>
      <c r="M159" s="118">
        <v>22</v>
      </c>
    </row>
    <row r="160" spans="1:13" ht="18" customHeight="1" x14ac:dyDescent="0.15">
      <c r="A160" s="154"/>
      <c r="B160" s="130" t="s">
        <v>412</v>
      </c>
      <c r="C160" s="130" t="s">
        <v>412</v>
      </c>
      <c r="D160" s="124" t="s">
        <v>412</v>
      </c>
      <c r="E160" s="124"/>
      <c r="F160" s="124" t="s">
        <v>412</v>
      </c>
      <c r="G160" s="124" t="s">
        <v>412</v>
      </c>
      <c r="H160" s="124" t="s">
        <v>412</v>
      </c>
      <c r="I160" s="124" t="s">
        <v>412</v>
      </c>
      <c r="J160" s="124"/>
      <c r="K160" s="114" t="s">
        <v>769</v>
      </c>
      <c r="L160" s="214" t="s">
        <v>102</v>
      </c>
      <c r="M160" s="118">
        <v>25</v>
      </c>
    </row>
    <row r="161" spans="1:13" ht="18" customHeight="1" x14ac:dyDescent="0.15">
      <c r="A161" s="153"/>
      <c r="B161" s="128" t="s">
        <v>412</v>
      </c>
      <c r="C161" s="128" t="s">
        <v>412</v>
      </c>
      <c r="D161" s="37" t="s">
        <v>412</v>
      </c>
      <c r="E161" s="37"/>
      <c r="F161" s="37" t="s">
        <v>412</v>
      </c>
      <c r="G161" s="37" t="s">
        <v>412</v>
      </c>
      <c r="H161" s="37" t="s">
        <v>412</v>
      </c>
      <c r="I161" s="37" t="s">
        <v>412</v>
      </c>
      <c r="J161" s="37"/>
      <c r="K161" s="85" t="s">
        <v>100</v>
      </c>
      <c r="L161" s="88" t="s">
        <v>784</v>
      </c>
      <c r="M161" s="79">
        <v>26</v>
      </c>
    </row>
    <row r="162" spans="1:13" ht="18" customHeight="1" x14ac:dyDescent="0.15">
      <c r="A162" s="157" t="s">
        <v>224</v>
      </c>
      <c r="B162" s="127" t="s">
        <v>116</v>
      </c>
      <c r="C162" s="127">
        <v>1</v>
      </c>
      <c r="D162" s="47" t="s">
        <v>117</v>
      </c>
      <c r="E162" s="48"/>
      <c r="F162" s="47" t="s">
        <v>131</v>
      </c>
      <c r="G162" s="47" t="s">
        <v>119</v>
      </c>
      <c r="H162" s="47" t="s">
        <v>124</v>
      </c>
      <c r="I162" s="47"/>
      <c r="J162" s="47" t="s">
        <v>67</v>
      </c>
      <c r="K162" s="87"/>
      <c r="L162" s="90" t="s">
        <v>115</v>
      </c>
      <c r="M162" s="81">
        <v>71</v>
      </c>
    </row>
    <row r="163" spans="1:13" ht="18" customHeight="1" x14ac:dyDescent="0.15">
      <c r="A163" s="154"/>
      <c r="B163" s="128" t="s">
        <v>280</v>
      </c>
      <c r="C163" s="128" t="s">
        <v>280</v>
      </c>
      <c r="D163" s="37" t="s">
        <v>280</v>
      </c>
      <c r="E163" s="37"/>
      <c r="F163" s="37" t="s">
        <v>280</v>
      </c>
      <c r="G163" s="37" t="s">
        <v>280</v>
      </c>
      <c r="H163" s="37" t="s">
        <v>280</v>
      </c>
      <c r="I163" s="38"/>
      <c r="J163" s="37" t="s">
        <v>280</v>
      </c>
      <c r="K163" s="85"/>
      <c r="L163" s="88" t="s">
        <v>130</v>
      </c>
      <c r="M163" s="79">
        <v>72</v>
      </c>
    </row>
    <row r="164" spans="1:13" ht="18" customHeight="1" x14ac:dyDescent="0.15">
      <c r="A164" s="154"/>
      <c r="B164" s="128" t="s">
        <v>280</v>
      </c>
      <c r="C164" s="128" t="s">
        <v>280</v>
      </c>
      <c r="D164" s="37" t="s">
        <v>280</v>
      </c>
      <c r="E164" s="37"/>
      <c r="F164" s="37" t="s">
        <v>280</v>
      </c>
      <c r="G164" s="37" t="s">
        <v>280</v>
      </c>
      <c r="H164" s="37" t="s">
        <v>280</v>
      </c>
      <c r="I164" s="38"/>
      <c r="J164" s="37" t="s">
        <v>280</v>
      </c>
      <c r="K164" s="85"/>
      <c r="L164" s="88" t="s">
        <v>308</v>
      </c>
      <c r="M164" s="79">
        <v>73</v>
      </c>
    </row>
    <row r="165" spans="1:13" ht="18" customHeight="1" x14ac:dyDescent="0.15">
      <c r="A165" s="154"/>
      <c r="B165" s="128" t="s">
        <v>116</v>
      </c>
      <c r="C165" s="128">
        <v>2</v>
      </c>
      <c r="D165" s="38" t="s">
        <v>117</v>
      </c>
      <c r="E165" s="39"/>
      <c r="F165" s="38" t="s">
        <v>120</v>
      </c>
      <c r="G165" s="38" t="s">
        <v>121</v>
      </c>
      <c r="H165" s="38" t="s">
        <v>125</v>
      </c>
      <c r="I165" s="38" t="s">
        <v>309</v>
      </c>
      <c r="J165" s="41" t="s">
        <v>310</v>
      </c>
      <c r="K165" s="85"/>
      <c r="L165" s="88" t="s">
        <v>115</v>
      </c>
      <c r="M165" s="79">
        <v>71</v>
      </c>
    </row>
    <row r="166" spans="1:13" ht="18" customHeight="1" x14ac:dyDescent="0.15">
      <c r="A166" s="154"/>
      <c r="B166" s="128" t="s">
        <v>280</v>
      </c>
      <c r="C166" s="128" t="s">
        <v>280</v>
      </c>
      <c r="D166" s="37" t="s">
        <v>280</v>
      </c>
      <c r="E166" s="37"/>
      <c r="F166" s="37" t="s">
        <v>280</v>
      </c>
      <c r="G166" s="37" t="s">
        <v>280</v>
      </c>
      <c r="H166" s="37" t="s">
        <v>280</v>
      </c>
      <c r="I166" s="37" t="s">
        <v>280</v>
      </c>
      <c r="J166" s="37" t="s">
        <v>280</v>
      </c>
      <c r="K166" s="85"/>
      <c r="L166" s="88" t="s">
        <v>130</v>
      </c>
      <c r="M166" s="79">
        <v>72</v>
      </c>
    </row>
    <row r="167" spans="1:13" ht="18" customHeight="1" x14ac:dyDescent="0.15">
      <c r="A167" s="154"/>
      <c r="B167" s="128" t="s">
        <v>280</v>
      </c>
      <c r="C167" s="128" t="s">
        <v>280</v>
      </c>
      <c r="D167" s="37" t="s">
        <v>280</v>
      </c>
      <c r="E167" s="37"/>
      <c r="F167" s="37" t="s">
        <v>280</v>
      </c>
      <c r="G167" s="37" t="s">
        <v>280</v>
      </c>
      <c r="H167" s="37" t="s">
        <v>280</v>
      </c>
      <c r="I167" s="37" t="s">
        <v>280</v>
      </c>
      <c r="J167" s="37" t="s">
        <v>280</v>
      </c>
      <c r="K167" s="85"/>
      <c r="L167" s="88" t="s">
        <v>308</v>
      </c>
      <c r="M167" s="79">
        <v>73</v>
      </c>
    </row>
    <row r="168" spans="1:13" ht="18" customHeight="1" x14ac:dyDescent="0.15">
      <c r="A168" s="154"/>
      <c r="B168" s="128" t="s">
        <v>623</v>
      </c>
      <c r="C168" s="128" t="s">
        <v>623</v>
      </c>
      <c r="D168" s="37" t="s">
        <v>623</v>
      </c>
      <c r="E168" s="37"/>
      <c r="F168" s="37" t="s">
        <v>623</v>
      </c>
      <c r="G168" s="37" t="s">
        <v>623</v>
      </c>
      <c r="H168" s="37" t="s">
        <v>623</v>
      </c>
      <c r="I168" s="37" t="s">
        <v>623</v>
      </c>
      <c r="J168" s="37" t="s">
        <v>623</v>
      </c>
      <c r="K168" s="85"/>
      <c r="L168" s="88" t="s">
        <v>610</v>
      </c>
      <c r="M168" s="79">
        <v>74</v>
      </c>
    </row>
    <row r="169" spans="1:13" ht="18" customHeight="1" x14ac:dyDescent="0.15">
      <c r="A169" s="153"/>
      <c r="B169" s="128" t="s">
        <v>116</v>
      </c>
      <c r="C169" s="128">
        <v>3</v>
      </c>
      <c r="D169" s="38" t="s">
        <v>117</v>
      </c>
      <c r="E169" s="39"/>
      <c r="F169" s="38" t="s">
        <v>122</v>
      </c>
      <c r="G169" s="38" t="s">
        <v>121</v>
      </c>
      <c r="H169" s="38" t="s">
        <v>126</v>
      </c>
      <c r="I169" s="38" t="s">
        <v>309</v>
      </c>
      <c r="J169" s="41" t="s">
        <v>310</v>
      </c>
      <c r="K169" s="85"/>
      <c r="L169" s="88" t="s">
        <v>115</v>
      </c>
      <c r="M169" s="79">
        <v>71</v>
      </c>
    </row>
    <row r="170" spans="1:13" ht="18" customHeight="1" x14ac:dyDescent="0.15">
      <c r="A170" s="153"/>
      <c r="B170" s="128" t="s">
        <v>412</v>
      </c>
      <c r="C170" s="128" t="s">
        <v>412</v>
      </c>
      <c r="D170" s="39" t="s">
        <v>412</v>
      </c>
      <c r="E170" s="39"/>
      <c r="F170" s="39" t="s">
        <v>412</v>
      </c>
      <c r="G170" s="39" t="s">
        <v>412</v>
      </c>
      <c r="H170" s="39" t="s">
        <v>412</v>
      </c>
      <c r="I170" s="39" t="s">
        <v>412</v>
      </c>
      <c r="J170" s="39" t="s">
        <v>412</v>
      </c>
      <c r="K170" s="85"/>
      <c r="L170" s="88" t="s">
        <v>130</v>
      </c>
      <c r="M170" s="79">
        <v>72</v>
      </c>
    </row>
    <row r="171" spans="1:13" ht="18" customHeight="1" x14ac:dyDescent="0.15">
      <c r="A171" s="154"/>
      <c r="B171" s="128" t="s">
        <v>280</v>
      </c>
      <c r="C171" s="128" t="s">
        <v>280</v>
      </c>
      <c r="D171" s="37" t="s">
        <v>280</v>
      </c>
      <c r="E171" s="37"/>
      <c r="F171" s="37" t="s">
        <v>280</v>
      </c>
      <c r="G171" s="37" t="s">
        <v>280</v>
      </c>
      <c r="H171" s="37" t="s">
        <v>280</v>
      </c>
      <c r="I171" s="37" t="s">
        <v>280</v>
      </c>
      <c r="J171" s="37" t="s">
        <v>280</v>
      </c>
      <c r="K171" s="85"/>
      <c r="L171" s="88" t="s">
        <v>308</v>
      </c>
      <c r="M171" s="79">
        <v>73</v>
      </c>
    </row>
    <row r="172" spans="1:13" ht="18" customHeight="1" x14ac:dyDescent="0.15">
      <c r="A172" s="154"/>
      <c r="B172" s="128" t="s">
        <v>280</v>
      </c>
      <c r="C172" s="128" t="s">
        <v>280</v>
      </c>
      <c r="D172" s="37" t="s">
        <v>280</v>
      </c>
      <c r="E172" s="37"/>
      <c r="F172" s="37" t="s">
        <v>280</v>
      </c>
      <c r="G172" s="37" t="s">
        <v>280</v>
      </c>
      <c r="H172" s="37" t="s">
        <v>280</v>
      </c>
      <c r="I172" s="37" t="s">
        <v>280</v>
      </c>
      <c r="J172" s="37" t="s">
        <v>280</v>
      </c>
      <c r="K172" s="85"/>
      <c r="L172" s="88" t="s">
        <v>610</v>
      </c>
      <c r="M172" s="79">
        <v>74</v>
      </c>
    </row>
    <row r="173" spans="1:13" ht="18" customHeight="1" x14ac:dyDescent="0.15">
      <c r="A173" s="154"/>
      <c r="B173" s="128" t="s">
        <v>116</v>
      </c>
      <c r="C173" s="128">
        <v>4</v>
      </c>
      <c r="D173" s="38" t="s">
        <v>117</v>
      </c>
      <c r="E173" s="39"/>
      <c r="F173" s="38" t="s">
        <v>123</v>
      </c>
      <c r="G173" s="38" t="s">
        <v>121</v>
      </c>
      <c r="H173" s="38" t="s">
        <v>127</v>
      </c>
      <c r="I173" s="38" t="s">
        <v>309</v>
      </c>
      <c r="J173" s="41" t="s">
        <v>310</v>
      </c>
      <c r="K173" s="85"/>
      <c r="L173" s="88" t="s">
        <v>115</v>
      </c>
      <c r="M173" s="79">
        <v>71</v>
      </c>
    </row>
    <row r="174" spans="1:13" ht="18" customHeight="1" x14ac:dyDescent="0.15">
      <c r="A174" s="154"/>
      <c r="B174" s="128" t="s">
        <v>280</v>
      </c>
      <c r="C174" s="128" t="s">
        <v>280</v>
      </c>
      <c r="D174" s="37" t="s">
        <v>280</v>
      </c>
      <c r="E174" s="37"/>
      <c r="F174" s="37" t="s">
        <v>280</v>
      </c>
      <c r="G174" s="37" t="s">
        <v>280</v>
      </c>
      <c r="H174" s="37" t="s">
        <v>280</v>
      </c>
      <c r="I174" s="37" t="s">
        <v>280</v>
      </c>
      <c r="J174" s="37" t="s">
        <v>280</v>
      </c>
      <c r="K174" s="85"/>
      <c r="L174" s="88" t="s">
        <v>130</v>
      </c>
      <c r="M174" s="79">
        <v>72</v>
      </c>
    </row>
    <row r="175" spans="1:13" ht="18" customHeight="1" x14ac:dyDescent="0.15">
      <c r="A175" s="154"/>
      <c r="B175" s="128" t="s">
        <v>116</v>
      </c>
      <c r="C175" s="128">
        <v>5</v>
      </c>
      <c r="D175" s="38" t="s">
        <v>117</v>
      </c>
      <c r="E175" s="39"/>
      <c r="F175" s="38" t="s">
        <v>128</v>
      </c>
      <c r="G175" s="38" t="s">
        <v>256</v>
      </c>
      <c r="H175" s="38" t="s">
        <v>232</v>
      </c>
      <c r="I175" s="38"/>
      <c r="J175" s="38" t="s">
        <v>67</v>
      </c>
      <c r="K175" s="85"/>
      <c r="L175" s="88" t="s">
        <v>115</v>
      </c>
      <c r="M175" s="79">
        <v>71</v>
      </c>
    </row>
    <row r="176" spans="1:13" ht="18" customHeight="1" x14ac:dyDescent="0.15">
      <c r="A176" s="154"/>
      <c r="B176" s="128" t="s">
        <v>280</v>
      </c>
      <c r="C176" s="128" t="s">
        <v>280</v>
      </c>
      <c r="D176" s="37" t="s">
        <v>280</v>
      </c>
      <c r="E176" s="37"/>
      <c r="F176" s="37" t="s">
        <v>280</v>
      </c>
      <c r="G176" s="37" t="s">
        <v>280</v>
      </c>
      <c r="H176" s="37" t="s">
        <v>280</v>
      </c>
      <c r="I176" s="38"/>
      <c r="J176" s="37" t="s">
        <v>280</v>
      </c>
      <c r="K176" s="85"/>
      <c r="L176" s="88" t="s">
        <v>130</v>
      </c>
      <c r="M176" s="79">
        <v>72</v>
      </c>
    </row>
    <row r="177" spans="1:13" ht="18" customHeight="1" x14ac:dyDescent="0.15">
      <c r="A177" s="154"/>
      <c r="B177" s="128" t="s">
        <v>280</v>
      </c>
      <c r="C177" s="128" t="s">
        <v>280</v>
      </c>
      <c r="D177" s="37" t="s">
        <v>280</v>
      </c>
      <c r="E177" s="37"/>
      <c r="F177" s="37" t="s">
        <v>280</v>
      </c>
      <c r="G177" s="37" t="s">
        <v>280</v>
      </c>
      <c r="H177" s="37" t="s">
        <v>280</v>
      </c>
      <c r="I177" s="38"/>
      <c r="J177" s="37" t="s">
        <v>280</v>
      </c>
      <c r="K177" s="85"/>
      <c r="L177" s="88" t="s">
        <v>308</v>
      </c>
      <c r="M177" s="79">
        <v>73</v>
      </c>
    </row>
    <row r="178" spans="1:13" ht="18" customHeight="1" x14ac:dyDescent="0.15">
      <c r="A178" s="154"/>
      <c r="B178" s="130" t="s">
        <v>116</v>
      </c>
      <c r="C178" s="130">
        <v>6</v>
      </c>
      <c r="D178" s="117" t="s">
        <v>117</v>
      </c>
      <c r="E178" s="119"/>
      <c r="F178" s="117" t="s">
        <v>132</v>
      </c>
      <c r="G178" s="117" t="s">
        <v>133</v>
      </c>
      <c r="H178" s="117"/>
      <c r="I178" s="117"/>
      <c r="J178" s="117" t="s">
        <v>67</v>
      </c>
      <c r="K178" s="114"/>
      <c r="L178" s="214" t="s">
        <v>130</v>
      </c>
      <c r="M178" s="118">
        <v>72</v>
      </c>
    </row>
    <row r="179" spans="1:13" ht="18" customHeight="1" x14ac:dyDescent="0.15">
      <c r="A179" s="153"/>
      <c r="B179" s="128" t="s">
        <v>280</v>
      </c>
      <c r="C179" s="128" t="s">
        <v>280</v>
      </c>
      <c r="D179" s="37" t="s">
        <v>280</v>
      </c>
      <c r="E179" s="37"/>
      <c r="F179" s="37" t="s">
        <v>280</v>
      </c>
      <c r="G179" s="37" t="s">
        <v>280</v>
      </c>
      <c r="H179" s="37" t="s">
        <v>280</v>
      </c>
      <c r="I179" s="38"/>
      <c r="J179" s="37" t="s">
        <v>280</v>
      </c>
      <c r="K179" s="85"/>
      <c r="L179" s="88" t="s">
        <v>308</v>
      </c>
      <c r="M179" s="79">
        <v>73</v>
      </c>
    </row>
    <row r="180" spans="1:13" ht="18" customHeight="1" x14ac:dyDescent="0.15">
      <c r="A180" s="157" t="s">
        <v>225</v>
      </c>
      <c r="B180" s="127" t="s">
        <v>273</v>
      </c>
      <c r="C180" s="127">
        <v>1</v>
      </c>
      <c r="D180" s="47" t="s">
        <v>135</v>
      </c>
      <c r="E180" s="48"/>
      <c r="F180" s="47" t="s">
        <v>137</v>
      </c>
      <c r="G180" s="47"/>
      <c r="H180" s="47" t="s">
        <v>139</v>
      </c>
      <c r="I180" s="47" t="s">
        <v>138</v>
      </c>
      <c r="J180" s="48"/>
      <c r="K180" s="87"/>
      <c r="L180" s="90" t="s">
        <v>134</v>
      </c>
      <c r="M180" s="81">
        <v>80</v>
      </c>
    </row>
    <row r="181" spans="1:13" ht="18" customHeight="1" x14ac:dyDescent="0.15">
      <c r="A181" s="154"/>
      <c r="B181" s="128" t="s">
        <v>280</v>
      </c>
      <c r="C181" s="128" t="s">
        <v>280</v>
      </c>
      <c r="D181" s="37" t="s">
        <v>280</v>
      </c>
      <c r="E181" s="37"/>
      <c r="F181" s="37" t="s">
        <v>280</v>
      </c>
      <c r="G181" s="38"/>
      <c r="H181" s="37" t="s">
        <v>280</v>
      </c>
      <c r="I181" s="37" t="s">
        <v>280</v>
      </c>
      <c r="J181" s="39"/>
      <c r="K181" s="85"/>
      <c r="L181" s="88" t="s">
        <v>40</v>
      </c>
      <c r="M181" s="79">
        <v>83</v>
      </c>
    </row>
    <row r="182" spans="1:13" ht="18" customHeight="1" x14ac:dyDescent="0.15">
      <c r="A182" s="154"/>
      <c r="B182" s="128" t="s">
        <v>280</v>
      </c>
      <c r="C182" s="128" t="s">
        <v>280</v>
      </c>
      <c r="D182" s="37" t="s">
        <v>280</v>
      </c>
      <c r="E182" s="37"/>
      <c r="F182" s="37" t="s">
        <v>280</v>
      </c>
      <c r="G182" s="38"/>
      <c r="H182" s="37" t="s">
        <v>280</v>
      </c>
      <c r="I182" s="37" t="s">
        <v>280</v>
      </c>
      <c r="J182" s="39"/>
      <c r="K182" s="85"/>
      <c r="L182" s="88" t="s">
        <v>151</v>
      </c>
      <c r="M182" s="79">
        <v>85</v>
      </c>
    </row>
    <row r="183" spans="1:13" ht="18" customHeight="1" x14ac:dyDescent="0.15">
      <c r="A183" s="154"/>
      <c r="B183" s="128" t="s">
        <v>273</v>
      </c>
      <c r="C183" s="128">
        <v>2</v>
      </c>
      <c r="D183" s="38" t="s">
        <v>135</v>
      </c>
      <c r="E183" s="39"/>
      <c r="F183" s="38" t="s">
        <v>150</v>
      </c>
      <c r="G183" s="38" t="s">
        <v>141</v>
      </c>
      <c r="H183" s="38"/>
      <c r="I183" s="38"/>
      <c r="J183" s="38" t="s">
        <v>67</v>
      </c>
      <c r="K183" s="85"/>
      <c r="L183" s="88" t="s">
        <v>134</v>
      </c>
      <c r="M183" s="79">
        <v>80</v>
      </c>
    </row>
    <row r="184" spans="1:13" ht="18" customHeight="1" x14ac:dyDescent="0.15">
      <c r="A184" s="154"/>
      <c r="B184" s="128" t="s">
        <v>280</v>
      </c>
      <c r="C184" s="128" t="s">
        <v>280</v>
      </c>
      <c r="D184" s="37" t="s">
        <v>280</v>
      </c>
      <c r="E184" s="37"/>
      <c r="F184" s="37" t="s">
        <v>280</v>
      </c>
      <c r="G184" s="37" t="s">
        <v>280</v>
      </c>
      <c r="H184" s="38"/>
      <c r="I184" s="38"/>
      <c r="J184" s="37" t="s">
        <v>280</v>
      </c>
      <c r="K184" s="85"/>
      <c r="L184" s="88" t="s">
        <v>39</v>
      </c>
      <c r="M184" s="79">
        <v>81</v>
      </c>
    </row>
    <row r="185" spans="1:13" ht="18" customHeight="1" x14ac:dyDescent="0.15">
      <c r="A185" s="154"/>
      <c r="B185" s="128" t="s">
        <v>280</v>
      </c>
      <c r="C185" s="128" t="s">
        <v>280</v>
      </c>
      <c r="D185" s="37" t="s">
        <v>280</v>
      </c>
      <c r="E185" s="37"/>
      <c r="F185" s="37" t="s">
        <v>280</v>
      </c>
      <c r="G185" s="37" t="s">
        <v>280</v>
      </c>
      <c r="H185" s="38"/>
      <c r="I185" s="40"/>
      <c r="J185" s="37" t="s">
        <v>280</v>
      </c>
      <c r="K185" s="85"/>
      <c r="L185" s="88" t="s">
        <v>40</v>
      </c>
      <c r="M185" s="79">
        <v>83</v>
      </c>
    </row>
    <row r="186" spans="1:13" ht="18" customHeight="1" x14ac:dyDescent="0.15">
      <c r="A186" s="154"/>
      <c r="B186" s="128" t="s">
        <v>280</v>
      </c>
      <c r="C186" s="128" t="s">
        <v>280</v>
      </c>
      <c r="D186" s="37" t="s">
        <v>280</v>
      </c>
      <c r="E186" s="37"/>
      <c r="F186" s="37" t="s">
        <v>280</v>
      </c>
      <c r="G186" s="37" t="s">
        <v>280</v>
      </c>
      <c r="H186" s="38"/>
      <c r="I186" s="40"/>
      <c r="J186" s="37" t="s">
        <v>280</v>
      </c>
      <c r="K186" s="85"/>
      <c r="L186" s="88" t="s">
        <v>151</v>
      </c>
      <c r="M186" s="79">
        <v>85</v>
      </c>
    </row>
    <row r="187" spans="1:13" ht="18" customHeight="1" x14ac:dyDescent="0.15">
      <c r="A187" s="154"/>
      <c r="B187" s="128" t="s">
        <v>273</v>
      </c>
      <c r="C187" s="128">
        <v>3</v>
      </c>
      <c r="D187" s="38" t="s">
        <v>135</v>
      </c>
      <c r="E187" s="39"/>
      <c r="F187" s="38" t="s">
        <v>311</v>
      </c>
      <c r="G187" s="38"/>
      <c r="H187" s="38" t="s">
        <v>143</v>
      </c>
      <c r="I187" s="38"/>
      <c r="J187" s="38" t="s">
        <v>67</v>
      </c>
      <c r="K187" s="85"/>
      <c r="L187" s="88" t="s">
        <v>134</v>
      </c>
      <c r="M187" s="79">
        <v>80</v>
      </c>
    </row>
    <row r="188" spans="1:13" ht="18" customHeight="1" x14ac:dyDescent="0.15">
      <c r="A188" s="154"/>
      <c r="B188" s="128" t="s">
        <v>280</v>
      </c>
      <c r="C188" s="128" t="s">
        <v>280</v>
      </c>
      <c r="D188" s="37" t="s">
        <v>280</v>
      </c>
      <c r="E188" s="37"/>
      <c r="F188" s="37" t="s">
        <v>280</v>
      </c>
      <c r="G188" s="37"/>
      <c r="H188" s="37" t="s">
        <v>280</v>
      </c>
      <c r="I188" s="40"/>
      <c r="J188" s="37" t="s">
        <v>280</v>
      </c>
      <c r="K188" s="85"/>
      <c r="L188" s="74" t="s">
        <v>663</v>
      </c>
      <c r="M188" s="79">
        <v>11</v>
      </c>
    </row>
    <row r="189" spans="1:13" ht="18" customHeight="1" x14ac:dyDescent="0.15">
      <c r="A189" s="154"/>
      <c r="B189" s="128" t="s">
        <v>280</v>
      </c>
      <c r="C189" s="128" t="s">
        <v>280</v>
      </c>
      <c r="D189" s="37" t="s">
        <v>280</v>
      </c>
      <c r="E189" s="37"/>
      <c r="F189" s="37" t="s">
        <v>280</v>
      </c>
      <c r="G189" s="37"/>
      <c r="H189" s="37" t="s">
        <v>330</v>
      </c>
      <c r="I189" s="40"/>
      <c r="J189" s="37" t="s">
        <v>280</v>
      </c>
      <c r="K189" s="85"/>
      <c r="L189" s="88" t="s">
        <v>40</v>
      </c>
      <c r="M189" s="79">
        <v>83</v>
      </c>
    </row>
    <row r="190" spans="1:13" ht="18" customHeight="1" x14ac:dyDescent="0.15">
      <c r="A190" s="154"/>
      <c r="B190" s="128" t="s">
        <v>273</v>
      </c>
      <c r="C190" s="128">
        <v>4</v>
      </c>
      <c r="D190" s="38" t="s">
        <v>135</v>
      </c>
      <c r="E190" s="39"/>
      <c r="F190" s="38" t="s">
        <v>144</v>
      </c>
      <c r="G190" s="38" t="s">
        <v>148</v>
      </c>
      <c r="H190" s="38"/>
      <c r="I190" s="38"/>
      <c r="J190" s="38" t="s">
        <v>67</v>
      </c>
      <c r="K190" s="85"/>
      <c r="L190" s="88" t="s">
        <v>134</v>
      </c>
      <c r="M190" s="79">
        <v>80</v>
      </c>
    </row>
    <row r="191" spans="1:13" ht="18" customHeight="1" x14ac:dyDescent="0.15">
      <c r="A191" s="155"/>
      <c r="B191" s="129" t="s">
        <v>280</v>
      </c>
      <c r="C191" s="129" t="s">
        <v>280</v>
      </c>
      <c r="D191" s="49" t="s">
        <v>280</v>
      </c>
      <c r="E191" s="49"/>
      <c r="F191" s="49" t="s">
        <v>280</v>
      </c>
      <c r="G191" s="49" t="s">
        <v>280</v>
      </c>
      <c r="H191" s="51"/>
      <c r="I191" s="51"/>
      <c r="J191" s="49" t="s">
        <v>280</v>
      </c>
      <c r="K191" s="86"/>
      <c r="L191" s="89" t="s">
        <v>40</v>
      </c>
      <c r="M191" s="80">
        <v>83</v>
      </c>
    </row>
    <row r="192" spans="1:13" ht="18" customHeight="1" x14ac:dyDescent="0.15">
      <c r="A192" s="157" t="s">
        <v>792</v>
      </c>
      <c r="B192" s="127" t="s">
        <v>273</v>
      </c>
      <c r="C192" s="127">
        <v>5</v>
      </c>
      <c r="D192" s="47" t="s">
        <v>135</v>
      </c>
      <c r="E192" s="48"/>
      <c r="F192" s="47" t="s">
        <v>145</v>
      </c>
      <c r="G192" s="47" t="s">
        <v>147</v>
      </c>
      <c r="H192" s="47" t="s">
        <v>312</v>
      </c>
      <c r="I192" s="47"/>
      <c r="J192" s="47" t="s">
        <v>67</v>
      </c>
      <c r="K192" s="87"/>
      <c r="L192" s="90" t="s">
        <v>134</v>
      </c>
      <c r="M192" s="81">
        <v>80</v>
      </c>
    </row>
    <row r="193" spans="1:13" ht="18" customHeight="1" x14ac:dyDescent="0.15">
      <c r="A193" s="153"/>
      <c r="B193" s="128" t="s">
        <v>280</v>
      </c>
      <c r="C193" s="128" t="s">
        <v>280</v>
      </c>
      <c r="D193" s="37" t="s">
        <v>280</v>
      </c>
      <c r="E193" s="37"/>
      <c r="F193" s="37" t="s">
        <v>280</v>
      </c>
      <c r="G193" s="37" t="s">
        <v>280</v>
      </c>
      <c r="H193" s="37" t="s">
        <v>280</v>
      </c>
      <c r="I193" s="38"/>
      <c r="J193" s="37" t="s">
        <v>280</v>
      </c>
      <c r="K193" s="85"/>
      <c r="L193" s="88" t="s">
        <v>313</v>
      </c>
      <c r="M193" s="79">
        <v>82</v>
      </c>
    </row>
    <row r="194" spans="1:13" ht="18" customHeight="1" x14ac:dyDescent="0.15">
      <c r="A194" s="153"/>
      <c r="B194" s="128" t="s">
        <v>280</v>
      </c>
      <c r="C194" s="128" t="s">
        <v>280</v>
      </c>
      <c r="D194" s="37" t="s">
        <v>280</v>
      </c>
      <c r="E194" s="37"/>
      <c r="F194" s="37" t="s">
        <v>280</v>
      </c>
      <c r="G194" s="37" t="s">
        <v>280</v>
      </c>
      <c r="H194" s="37" t="s">
        <v>280</v>
      </c>
      <c r="I194" s="38"/>
      <c r="J194" s="37" t="s">
        <v>280</v>
      </c>
      <c r="K194" s="85"/>
      <c r="L194" s="88" t="s">
        <v>40</v>
      </c>
      <c r="M194" s="79">
        <v>83</v>
      </c>
    </row>
    <row r="195" spans="1:13" ht="18" customHeight="1" x14ac:dyDescent="0.15">
      <c r="A195" s="154"/>
      <c r="B195" s="130" t="s">
        <v>280</v>
      </c>
      <c r="C195" s="130" t="s">
        <v>280</v>
      </c>
      <c r="D195" s="124" t="s">
        <v>280</v>
      </c>
      <c r="E195" s="124"/>
      <c r="F195" s="124" t="s">
        <v>280</v>
      </c>
      <c r="G195" s="124" t="s">
        <v>280</v>
      </c>
      <c r="H195" s="124" t="s">
        <v>280</v>
      </c>
      <c r="I195" s="117"/>
      <c r="J195" s="124" t="s">
        <v>280</v>
      </c>
      <c r="K195" s="114"/>
      <c r="L195" s="214" t="s">
        <v>151</v>
      </c>
      <c r="M195" s="118">
        <v>85</v>
      </c>
    </row>
    <row r="196" spans="1:13" ht="18" customHeight="1" x14ac:dyDescent="0.15">
      <c r="A196" s="154"/>
      <c r="B196" s="130" t="s">
        <v>857</v>
      </c>
      <c r="C196" s="130" t="s">
        <v>857</v>
      </c>
      <c r="D196" s="124" t="s">
        <v>857</v>
      </c>
      <c r="E196" s="124"/>
      <c r="F196" s="124" t="s">
        <v>857</v>
      </c>
      <c r="G196" s="124" t="s">
        <v>857</v>
      </c>
      <c r="H196" s="124" t="s">
        <v>857</v>
      </c>
      <c r="I196" s="117"/>
      <c r="J196" s="124" t="s">
        <v>857</v>
      </c>
      <c r="K196" s="114"/>
      <c r="L196" s="214" t="s">
        <v>856</v>
      </c>
      <c r="M196" s="118">
        <v>87</v>
      </c>
    </row>
    <row r="197" spans="1:13" ht="18" customHeight="1" x14ac:dyDescent="0.15">
      <c r="A197" s="153"/>
      <c r="B197" s="128" t="s">
        <v>273</v>
      </c>
      <c r="C197" s="128">
        <v>6</v>
      </c>
      <c r="D197" s="38" t="s">
        <v>135</v>
      </c>
      <c r="E197" s="39"/>
      <c r="F197" s="38" t="s">
        <v>144</v>
      </c>
      <c r="G197" s="38" t="s">
        <v>149</v>
      </c>
      <c r="H197" s="38"/>
      <c r="I197" s="38"/>
      <c r="J197" s="38" t="s">
        <v>67</v>
      </c>
      <c r="K197" s="85"/>
      <c r="L197" s="88" t="s">
        <v>134</v>
      </c>
      <c r="M197" s="79">
        <v>80</v>
      </c>
    </row>
    <row r="198" spans="1:13" ht="18" customHeight="1" x14ac:dyDescent="0.15">
      <c r="A198" s="157"/>
      <c r="B198" s="127" t="s">
        <v>273</v>
      </c>
      <c r="C198" s="127">
        <v>7</v>
      </c>
      <c r="D198" s="47" t="s">
        <v>135</v>
      </c>
      <c r="E198" s="48"/>
      <c r="F198" s="47" t="s">
        <v>314</v>
      </c>
      <c r="G198" s="47"/>
      <c r="H198" s="47" t="s">
        <v>315</v>
      </c>
      <c r="I198" s="47" t="s">
        <v>194</v>
      </c>
      <c r="J198" s="48"/>
      <c r="K198" s="87"/>
      <c r="L198" s="90" t="s">
        <v>40</v>
      </c>
      <c r="M198" s="81">
        <v>83</v>
      </c>
    </row>
    <row r="199" spans="1:13" ht="18" customHeight="1" x14ac:dyDescent="0.15">
      <c r="A199" s="154"/>
      <c r="B199" s="130" t="s">
        <v>280</v>
      </c>
      <c r="C199" s="130" t="s">
        <v>280</v>
      </c>
      <c r="D199" s="124" t="s">
        <v>280</v>
      </c>
      <c r="E199" s="124"/>
      <c r="F199" s="124" t="s">
        <v>280</v>
      </c>
      <c r="G199" s="124"/>
      <c r="H199" s="124" t="s">
        <v>280</v>
      </c>
      <c r="I199" s="124" t="s">
        <v>280</v>
      </c>
      <c r="J199" s="124"/>
      <c r="K199" s="114"/>
      <c r="L199" s="214" t="s">
        <v>134</v>
      </c>
      <c r="M199" s="118">
        <v>80</v>
      </c>
    </row>
    <row r="200" spans="1:13" ht="18" customHeight="1" x14ac:dyDescent="0.15">
      <c r="A200" s="153"/>
      <c r="B200" s="128" t="s">
        <v>273</v>
      </c>
      <c r="C200" s="128">
        <v>8</v>
      </c>
      <c r="D200" s="38" t="s">
        <v>135</v>
      </c>
      <c r="E200" s="39"/>
      <c r="F200" s="38" t="s">
        <v>274</v>
      </c>
      <c r="G200" s="38"/>
      <c r="H200" s="38" t="s">
        <v>275</v>
      </c>
      <c r="I200" s="38" t="s">
        <v>194</v>
      </c>
      <c r="J200" s="39"/>
      <c r="K200" s="85"/>
      <c r="L200" s="88" t="s">
        <v>40</v>
      </c>
      <c r="M200" s="79">
        <v>83</v>
      </c>
    </row>
    <row r="201" spans="1:13" ht="18" customHeight="1" x14ac:dyDescent="0.15">
      <c r="A201" s="153"/>
      <c r="B201" s="128" t="s">
        <v>280</v>
      </c>
      <c r="C201" s="128" t="s">
        <v>280</v>
      </c>
      <c r="D201" s="37" t="s">
        <v>280</v>
      </c>
      <c r="E201" s="37"/>
      <c r="F201" s="37" t="s">
        <v>280</v>
      </c>
      <c r="G201" s="37"/>
      <c r="H201" s="37" t="s">
        <v>280</v>
      </c>
      <c r="I201" s="37" t="s">
        <v>280</v>
      </c>
      <c r="J201" s="37"/>
      <c r="K201" s="85"/>
      <c r="L201" s="88" t="s">
        <v>134</v>
      </c>
      <c r="M201" s="79">
        <v>80</v>
      </c>
    </row>
    <row r="202" spans="1:13" ht="18" customHeight="1" x14ac:dyDescent="0.15">
      <c r="A202" s="152"/>
      <c r="B202" s="127" t="s">
        <v>759</v>
      </c>
      <c r="C202" s="127">
        <v>9</v>
      </c>
      <c r="D202" s="104" t="s">
        <v>135</v>
      </c>
      <c r="E202" s="104"/>
      <c r="F202" s="163" t="s">
        <v>760</v>
      </c>
      <c r="G202" s="104"/>
      <c r="H202" s="219"/>
      <c r="I202" s="40" t="s">
        <v>194</v>
      </c>
      <c r="J202" s="40" t="s">
        <v>67</v>
      </c>
      <c r="K202" s="220"/>
      <c r="L202" s="90" t="s">
        <v>762</v>
      </c>
      <c r="M202" s="81">
        <v>86</v>
      </c>
    </row>
    <row r="203" spans="1:13" ht="18" customHeight="1" x14ac:dyDescent="0.15">
      <c r="A203" s="153"/>
      <c r="B203" s="128" t="s">
        <v>759</v>
      </c>
      <c r="C203" s="128">
        <v>10</v>
      </c>
      <c r="D203" s="37" t="s">
        <v>135</v>
      </c>
      <c r="E203" s="37"/>
      <c r="F203" s="162" t="s">
        <v>757</v>
      </c>
      <c r="G203" s="37"/>
      <c r="H203" s="221"/>
      <c r="I203" s="40" t="s">
        <v>194</v>
      </c>
      <c r="J203" s="40" t="s">
        <v>67</v>
      </c>
      <c r="K203" s="222"/>
      <c r="L203" s="88" t="s">
        <v>762</v>
      </c>
      <c r="M203" s="79">
        <v>86</v>
      </c>
    </row>
    <row r="204" spans="1:13" ht="18" customHeight="1" x14ac:dyDescent="0.15">
      <c r="A204" s="152" t="s">
        <v>228</v>
      </c>
      <c r="B204" s="127" t="s">
        <v>316</v>
      </c>
      <c r="C204" s="127">
        <v>1</v>
      </c>
      <c r="D204" s="47" t="s">
        <v>7</v>
      </c>
      <c r="E204" s="48" t="s">
        <v>317</v>
      </c>
      <c r="F204" s="47" t="s">
        <v>85</v>
      </c>
      <c r="G204" s="47" t="s">
        <v>86</v>
      </c>
      <c r="H204" s="47" t="s">
        <v>179</v>
      </c>
      <c r="I204" s="47"/>
      <c r="J204" s="47" t="s">
        <v>318</v>
      </c>
      <c r="K204" s="87"/>
      <c r="L204" s="90" t="s">
        <v>31</v>
      </c>
      <c r="M204" s="81">
        <v>10</v>
      </c>
    </row>
    <row r="205" spans="1:13" ht="18" customHeight="1" x14ac:dyDescent="0.15">
      <c r="A205" s="154"/>
      <c r="B205" s="128" t="s">
        <v>280</v>
      </c>
      <c r="C205" s="128" t="s">
        <v>280</v>
      </c>
      <c r="D205" s="37" t="s">
        <v>280</v>
      </c>
      <c r="E205" s="37" t="s">
        <v>280</v>
      </c>
      <c r="F205" s="37" t="s">
        <v>280</v>
      </c>
      <c r="G205" s="37" t="s">
        <v>280</v>
      </c>
      <c r="H205" s="37" t="s">
        <v>280</v>
      </c>
      <c r="I205" s="40"/>
      <c r="J205" s="37" t="s">
        <v>280</v>
      </c>
      <c r="K205" s="85"/>
      <c r="L205" s="74" t="s">
        <v>663</v>
      </c>
      <c r="M205" s="82">
        <v>11</v>
      </c>
    </row>
    <row r="206" spans="1:13" ht="18" customHeight="1" x14ac:dyDescent="0.15">
      <c r="A206" s="154"/>
      <c r="B206" s="128" t="s">
        <v>280</v>
      </c>
      <c r="C206" s="128" t="s">
        <v>280</v>
      </c>
      <c r="D206" s="37" t="s">
        <v>280</v>
      </c>
      <c r="E206" s="37" t="s">
        <v>280</v>
      </c>
      <c r="F206" s="37" t="s">
        <v>280</v>
      </c>
      <c r="G206" s="37" t="s">
        <v>280</v>
      </c>
      <c r="H206" s="37" t="s">
        <v>280</v>
      </c>
      <c r="I206" s="38"/>
      <c r="J206" s="37" t="s">
        <v>280</v>
      </c>
      <c r="K206" s="85"/>
      <c r="L206" s="88" t="s">
        <v>90</v>
      </c>
      <c r="M206" s="79">
        <v>12</v>
      </c>
    </row>
    <row r="207" spans="1:13" ht="18" customHeight="1" x14ac:dyDescent="0.15">
      <c r="A207" s="154"/>
      <c r="B207" s="128" t="s">
        <v>280</v>
      </c>
      <c r="C207" s="128" t="s">
        <v>280</v>
      </c>
      <c r="D207" s="37" t="s">
        <v>280</v>
      </c>
      <c r="E207" s="37" t="s">
        <v>280</v>
      </c>
      <c r="F207" s="37" t="s">
        <v>280</v>
      </c>
      <c r="G207" s="37" t="s">
        <v>280</v>
      </c>
      <c r="H207" s="37" t="s">
        <v>280</v>
      </c>
      <c r="I207" s="40"/>
      <c r="J207" s="37" t="s">
        <v>280</v>
      </c>
      <c r="K207" s="85"/>
      <c r="L207" s="74" t="s">
        <v>35</v>
      </c>
      <c r="M207" s="82">
        <v>50</v>
      </c>
    </row>
    <row r="208" spans="1:13" ht="18" customHeight="1" x14ac:dyDescent="0.15">
      <c r="A208" s="154"/>
      <c r="B208" s="128" t="s">
        <v>280</v>
      </c>
      <c r="C208" s="128" t="s">
        <v>280</v>
      </c>
      <c r="D208" s="37" t="s">
        <v>280</v>
      </c>
      <c r="E208" s="37" t="s">
        <v>280</v>
      </c>
      <c r="F208" s="37" t="s">
        <v>280</v>
      </c>
      <c r="G208" s="37" t="s">
        <v>280</v>
      </c>
      <c r="H208" s="37" t="s">
        <v>280</v>
      </c>
      <c r="I208" s="40"/>
      <c r="J208" s="37" t="s">
        <v>280</v>
      </c>
      <c r="K208" s="85"/>
      <c r="L208" s="74" t="s">
        <v>154</v>
      </c>
      <c r="M208" s="82">
        <v>51</v>
      </c>
    </row>
    <row r="209" spans="1:13" ht="18" customHeight="1" x14ac:dyDescent="0.15">
      <c r="A209" s="154"/>
      <c r="B209" s="128" t="s">
        <v>316</v>
      </c>
      <c r="C209" s="128">
        <v>2</v>
      </c>
      <c r="D209" s="40" t="s">
        <v>319</v>
      </c>
      <c r="E209" s="42" t="s">
        <v>291</v>
      </c>
      <c r="F209" s="40" t="s">
        <v>65</v>
      </c>
      <c r="G209" s="40" t="s">
        <v>320</v>
      </c>
      <c r="H209" s="40" t="s">
        <v>321</v>
      </c>
      <c r="I209" s="40"/>
      <c r="J209" s="40" t="s">
        <v>295</v>
      </c>
      <c r="K209" s="85"/>
      <c r="L209" s="74" t="s">
        <v>663</v>
      </c>
      <c r="M209" s="82">
        <v>11</v>
      </c>
    </row>
    <row r="210" spans="1:13" ht="18" customHeight="1" x14ac:dyDescent="0.15">
      <c r="A210" s="154"/>
      <c r="B210" s="128" t="s">
        <v>280</v>
      </c>
      <c r="C210" s="128" t="s">
        <v>280</v>
      </c>
      <c r="D210" s="37" t="s">
        <v>280</v>
      </c>
      <c r="E210" s="37" t="s">
        <v>280</v>
      </c>
      <c r="F210" s="37" t="s">
        <v>280</v>
      </c>
      <c r="G210" s="37" t="s">
        <v>280</v>
      </c>
      <c r="H210" s="37" t="s">
        <v>280</v>
      </c>
      <c r="I210" s="40"/>
      <c r="J210" s="37" t="s">
        <v>280</v>
      </c>
      <c r="K210" s="85"/>
      <c r="L210" s="74" t="s">
        <v>155</v>
      </c>
      <c r="M210" s="82">
        <v>41</v>
      </c>
    </row>
    <row r="211" spans="1:13" ht="18" customHeight="1" x14ac:dyDescent="0.15">
      <c r="A211" s="154"/>
      <c r="B211" s="128" t="s">
        <v>280</v>
      </c>
      <c r="C211" s="128" t="s">
        <v>280</v>
      </c>
      <c r="D211" s="37" t="s">
        <v>280</v>
      </c>
      <c r="E211" s="37" t="s">
        <v>280</v>
      </c>
      <c r="F211" s="37" t="s">
        <v>280</v>
      </c>
      <c r="G211" s="37" t="s">
        <v>280</v>
      </c>
      <c r="H211" s="37" t="s">
        <v>280</v>
      </c>
      <c r="I211" s="40"/>
      <c r="J211" s="37" t="s">
        <v>280</v>
      </c>
      <c r="K211" s="85"/>
      <c r="L211" s="74" t="s">
        <v>36</v>
      </c>
      <c r="M211" s="82">
        <v>60</v>
      </c>
    </row>
    <row r="212" spans="1:13" ht="18" customHeight="1" x14ac:dyDescent="0.15">
      <c r="A212" s="154"/>
      <c r="B212" s="128" t="s">
        <v>316</v>
      </c>
      <c r="C212" s="128">
        <v>3</v>
      </c>
      <c r="D212" s="40" t="s">
        <v>319</v>
      </c>
      <c r="E212" s="42" t="s">
        <v>322</v>
      </c>
      <c r="F212" s="40" t="s">
        <v>107</v>
      </c>
      <c r="G212" s="40"/>
      <c r="H212" s="40" t="s">
        <v>323</v>
      </c>
      <c r="I212" s="40" t="s">
        <v>186</v>
      </c>
      <c r="J212" s="42"/>
      <c r="K212" s="85"/>
      <c r="L212" s="74" t="s">
        <v>324</v>
      </c>
      <c r="M212" s="82">
        <v>40</v>
      </c>
    </row>
    <row r="213" spans="1:13" ht="18" customHeight="1" x14ac:dyDescent="0.15">
      <c r="A213" s="154"/>
      <c r="B213" s="128" t="s">
        <v>280</v>
      </c>
      <c r="C213" s="128" t="s">
        <v>280</v>
      </c>
      <c r="D213" s="37" t="s">
        <v>280</v>
      </c>
      <c r="E213" s="37" t="s">
        <v>280</v>
      </c>
      <c r="F213" s="37" t="s">
        <v>280</v>
      </c>
      <c r="G213" s="40"/>
      <c r="H213" s="37" t="s">
        <v>280</v>
      </c>
      <c r="I213" s="37" t="s">
        <v>280</v>
      </c>
      <c r="J213" s="42"/>
      <c r="K213" s="85"/>
      <c r="L213" s="74" t="s">
        <v>155</v>
      </c>
      <c r="M213" s="82">
        <v>41</v>
      </c>
    </row>
    <row r="214" spans="1:13" ht="18" customHeight="1" x14ac:dyDescent="0.15">
      <c r="A214" s="154"/>
      <c r="B214" s="128" t="s">
        <v>280</v>
      </c>
      <c r="C214" s="128" t="s">
        <v>280</v>
      </c>
      <c r="D214" s="37" t="s">
        <v>280</v>
      </c>
      <c r="E214" s="37" t="s">
        <v>280</v>
      </c>
      <c r="F214" s="37" t="s">
        <v>280</v>
      </c>
      <c r="G214" s="40"/>
      <c r="H214" s="37" t="s">
        <v>280</v>
      </c>
      <c r="I214" s="37" t="s">
        <v>280</v>
      </c>
      <c r="J214" s="42"/>
      <c r="K214" s="85"/>
      <c r="L214" s="88" t="s">
        <v>156</v>
      </c>
      <c r="M214" s="79">
        <v>90</v>
      </c>
    </row>
    <row r="215" spans="1:13" ht="18" customHeight="1" x14ac:dyDescent="0.15">
      <c r="A215" s="154"/>
      <c r="B215" s="128" t="s">
        <v>280</v>
      </c>
      <c r="C215" s="128" t="s">
        <v>280</v>
      </c>
      <c r="D215" s="37" t="s">
        <v>280</v>
      </c>
      <c r="E215" s="37" t="s">
        <v>280</v>
      </c>
      <c r="F215" s="37" t="s">
        <v>280</v>
      </c>
      <c r="G215" s="40"/>
      <c r="H215" s="37" t="s">
        <v>280</v>
      </c>
      <c r="I215" s="37" t="s">
        <v>280</v>
      </c>
      <c r="J215" s="42"/>
      <c r="K215" s="85"/>
      <c r="L215" s="88" t="s">
        <v>41</v>
      </c>
      <c r="M215" s="79">
        <v>91</v>
      </c>
    </row>
    <row r="216" spans="1:13" ht="18" customHeight="1" x14ac:dyDescent="0.15">
      <c r="A216" s="154"/>
      <c r="B216" s="128" t="s">
        <v>280</v>
      </c>
      <c r="C216" s="128" t="s">
        <v>280</v>
      </c>
      <c r="D216" s="37" t="s">
        <v>280</v>
      </c>
      <c r="E216" s="37" t="s">
        <v>280</v>
      </c>
      <c r="F216" s="37" t="s">
        <v>280</v>
      </c>
      <c r="G216" s="40"/>
      <c r="H216" s="37" t="s">
        <v>280</v>
      </c>
      <c r="I216" s="37" t="s">
        <v>280</v>
      </c>
      <c r="J216" s="42"/>
      <c r="K216" s="85"/>
      <c r="L216" s="88" t="s">
        <v>260</v>
      </c>
      <c r="M216" s="79">
        <v>92</v>
      </c>
    </row>
    <row r="217" spans="1:13" ht="18" customHeight="1" x14ac:dyDescent="0.15">
      <c r="A217" s="154"/>
      <c r="B217" s="128" t="s">
        <v>280</v>
      </c>
      <c r="C217" s="128" t="s">
        <v>280</v>
      </c>
      <c r="D217" s="37" t="s">
        <v>280</v>
      </c>
      <c r="E217" s="37" t="s">
        <v>280</v>
      </c>
      <c r="F217" s="37" t="s">
        <v>280</v>
      </c>
      <c r="G217" s="37"/>
      <c r="H217" s="37" t="s">
        <v>280</v>
      </c>
      <c r="I217" s="37" t="s">
        <v>280</v>
      </c>
      <c r="J217" s="37"/>
      <c r="K217" s="85"/>
      <c r="L217" s="88" t="s">
        <v>325</v>
      </c>
      <c r="M217" s="79">
        <v>94</v>
      </c>
    </row>
    <row r="218" spans="1:13" ht="18" customHeight="1" x14ac:dyDescent="0.15">
      <c r="A218" s="154"/>
      <c r="B218" s="128" t="s">
        <v>316</v>
      </c>
      <c r="C218" s="128">
        <v>4</v>
      </c>
      <c r="D218" s="40" t="s">
        <v>109</v>
      </c>
      <c r="E218" s="42"/>
      <c r="F218" s="40" t="s">
        <v>110</v>
      </c>
      <c r="G218" s="40" t="s">
        <v>111</v>
      </c>
      <c r="H218" s="40" t="s">
        <v>114</v>
      </c>
      <c r="I218" s="40"/>
      <c r="J218" s="40" t="s">
        <v>67</v>
      </c>
      <c r="K218" s="85"/>
      <c r="L218" s="74" t="s">
        <v>324</v>
      </c>
      <c r="M218" s="82">
        <v>40</v>
      </c>
    </row>
    <row r="219" spans="1:13" ht="18" customHeight="1" x14ac:dyDescent="0.15">
      <c r="A219" s="154"/>
      <c r="B219" s="128" t="s">
        <v>280</v>
      </c>
      <c r="C219" s="128" t="s">
        <v>280</v>
      </c>
      <c r="D219" s="37" t="s">
        <v>280</v>
      </c>
      <c r="E219" s="37"/>
      <c r="F219" s="37" t="s">
        <v>280</v>
      </c>
      <c r="G219" s="37" t="s">
        <v>280</v>
      </c>
      <c r="H219" s="37" t="s">
        <v>280</v>
      </c>
      <c r="I219" s="40"/>
      <c r="J219" s="37" t="s">
        <v>280</v>
      </c>
      <c r="K219" s="85"/>
      <c r="L219" s="74" t="s">
        <v>155</v>
      </c>
      <c r="M219" s="82">
        <v>41</v>
      </c>
    </row>
    <row r="220" spans="1:13" ht="18" customHeight="1" x14ac:dyDescent="0.15">
      <c r="A220" s="154"/>
      <c r="B220" s="128" t="s">
        <v>280</v>
      </c>
      <c r="C220" s="128" t="s">
        <v>280</v>
      </c>
      <c r="D220" s="37" t="s">
        <v>280</v>
      </c>
      <c r="E220" s="37"/>
      <c r="F220" s="37" t="s">
        <v>280</v>
      </c>
      <c r="G220" s="37" t="s">
        <v>280</v>
      </c>
      <c r="H220" s="37" t="s">
        <v>280</v>
      </c>
      <c r="I220" s="40"/>
      <c r="J220" s="37" t="s">
        <v>280</v>
      </c>
      <c r="K220" s="85"/>
      <c r="L220" s="88" t="s">
        <v>156</v>
      </c>
      <c r="M220" s="79">
        <v>90</v>
      </c>
    </row>
    <row r="221" spans="1:13" ht="18" customHeight="1" x14ac:dyDescent="0.15">
      <c r="A221" s="154"/>
      <c r="B221" s="128" t="s">
        <v>280</v>
      </c>
      <c r="C221" s="128" t="s">
        <v>280</v>
      </c>
      <c r="D221" s="37" t="s">
        <v>280</v>
      </c>
      <c r="E221" s="37"/>
      <c r="F221" s="37" t="s">
        <v>280</v>
      </c>
      <c r="G221" s="37" t="s">
        <v>280</v>
      </c>
      <c r="H221" s="37" t="s">
        <v>280</v>
      </c>
      <c r="I221" s="40"/>
      <c r="J221" s="37" t="s">
        <v>280</v>
      </c>
      <c r="K221" s="85" t="s">
        <v>152</v>
      </c>
      <c r="L221" s="88" t="s">
        <v>41</v>
      </c>
      <c r="M221" s="79">
        <v>91</v>
      </c>
    </row>
    <row r="222" spans="1:13" ht="18" customHeight="1" x14ac:dyDescent="0.15">
      <c r="A222" s="154"/>
      <c r="B222" s="128" t="s">
        <v>280</v>
      </c>
      <c r="C222" s="128" t="s">
        <v>280</v>
      </c>
      <c r="D222" s="37" t="s">
        <v>280</v>
      </c>
      <c r="E222" s="37"/>
      <c r="F222" s="37" t="s">
        <v>280</v>
      </c>
      <c r="G222" s="37" t="s">
        <v>280</v>
      </c>
      <c r="H222" s="37" t="s">
        <v>280</v>
      </c>
      <c r="I222" s="37"/>
      <c r="J222" s="37" t="s">
        <v>280</v>
      </c>
      <c r="K222" s="85"/>
      <c r="L222" s="88" t="s">
        <v>260</v>
      </c>
      <c r="M222" s="79">
        <v>92</v>
      </c>
    </row>
    <row r="223" spans="1:13" ht="18" customHeight="1" x14ac:dyDescent="0.15">
      <c r="A223" s="154"/>
      <c r="B223" s="128" t="s">
        <v>280</v>
      </c>
      <c r="C223" s="128" t="s">
        <v>280</v>
      </c>
      <c r="D223" s="37" t="s">
        <v>280</v>
      </c>
      <c r="E223" s="37"/>
      <c r="F223" s="37" t="s">
        <v>280</v>
      </c>
      <c r="G223" s="37" t="s">
        <v>280</v>
      </c>
      <c r="H223" s="37" t="s">
        <v>280</v>
      </c>
      <c r="I223" s="37"/>
      <c r="J223" s="37" t="s">
        <v>280</v>
      </c>
      <c r="K223" s="85" t="s">
        <v>152</v>
      </c>
      <c r="L223" s="88" t="s">
        <v>325</v>
      </c>
      <c r="M223" s="79">
        <v>94</v>
      </c>
    </row>
    <row r="224" spans="1:13" ht="18" customHeight="1" x14ac:dyDescent="0.15">
      <c r="A224" s="154"/>
      <c r="B224" s="128" t="s">
        <v>316</v>
      </c>
      <c r="C224" s="128">
        <v>5</v>
      </c>
      <c r="D224" s="40" t="s">
        <v>109</v>
      </c>
      <c r="E224" s="42"/>
      <c r="F224" s="40" t="s">
        <v>112</v>
      </c>
      <c r="G224" s="40"/>
      <c r="H224" s="40" t="s">
        <v>326</v>
      </c>
      <c r="I224" s="40"/>
      <c r="J224" s="40" t="s">
        <v>67</v>
      </c>
      <c r="K224" s="85"/>
      <c r="L224" s="74" t="s">
        <v>324</v>
      </c>
      <c r="M224" s="82">
        <v>40</v>
      </c>
    </row>
    <row r="225" spans="1:13" ht="18" customHeight="1" x14ac:dyDescent="0.15">
      <c r="A225" s="154"/>
      <c r="B225" s="128" t="s">
        <v>280</v>
      </c>
      <c r="C225" s="128" t="s">
        <v>280</v>
      </c>
      <c r="D225" s="37" t="s">
        <v>280</v>
      </c>
      <c r="E225" s="37"/>
      <c r="F225" s="37" t="s">
        <v>280</v>
      </c>
      <c r="G225" s="40"/>
      <c r="H225" s="37" t="s">
        <v>280</v>
      </c>
      <c r="I225" s="40"/>
      <c r="J225" s="37" t="s">
        <v>280</v>
      </c>
      <c r="K225" s="85"/>
      <c r="L225" s="88" t="s">
        <v>156</v>
      </c>
      <c r="M225" s="79">
        <v>90</v>
      </c>
    </row>
    <row r="226" spans="1:13" ht="18" customHeight="1" x14ac:dyDescent="0.15">
      <c r="A226" s="154"/>
      <c r="B226" s="128" t="s">
        <v>280</v>
      </c>
      <c r="C226" s="128" t="s">
        <v>280</v>
      </c>
      <c r="D226" s="37" t="s">
        <v>280</v>
      </c>
      <c r="E226" s="37"/>
      <c r="F226" s="37" t="s">
        <v>280</v>
      </c>
      <c r="G226" s="40"/>
      <c r="H226" s="37" t="s">
        <v>280</v>
      </c>
      <c r="I226" s="40"/>
      <c r="J226" s="37" t="s">
        <v>280</v>
      </c>
      <c r="K226" s="85"/>
      <c r="L226" s="88" t="s">
        <v>41</v>
      </c>
      <c r="M226" s="82">
        <v>91</v>
      </c>
    </row>
    <row r="227" spans="1:13" ht="18" customHeight="1" x14ac:dyDescent="0.15">
      <c r="A227" s="154"/>
      <c r="B227" s="128" t="s">
        <v>280</v>
      </c>
      <c r="C227" s="128" t="s">
        <v>280</v>
      </c>
      <c r="D227" s="37" t="s">
        <v>280</v>
      </c>
      <c r="E227" s="37"/>
      <c r="F227" s="37" t="s">
        <v>280</v>
      </c>
      <c r="G227" s="37"/>
      <c r="H227" s="37" t="s">
        <v>280</v>
      </c>
      <c r="I227" s="37"/>
      <c r="J227" s="37" t="s">
        <v>280</v>
      </c>
      <c r="K227" s="85"/>
      <c r="L227" s="88" t="s">
        <v>260</v>
      </c>
      <c r="M227" s="79">
        <v>92</v>
      </c>
    </row>
    <row r="228" spans="1:13" ht="18" customHeight="1" x14ac:dyDescent="0.15">
      <c r="A228" s="154"/>
      <c r="B228" s="128" t="s">
        <v>280</v>
      </c>
      <c r="C228" s="128" t="s">
        <v>280</v>
      </c>
      <c r="D228" s="37" t="s">
        <v>280</v>
      </c>
      <c r="E228" s="37"/>
      <c r="F228" s="37" t="s">
        <v>280</v>
      </c>
      <c r="G228" s="37"/>
      <c r="H228" s="37" t="s">
        <v>280</v>
      </c>
      <c r="I228" s="37"/>
      <c r="J228" s="37" t="s">
        <v>280</v>
      </c>
      <c r="K228" s="85"/>
      <c r="L228" s="88" t="s">
        <v>325</v>
      </c>
      <c r="M228" s="79">
        <v>94</v>
      </c>
    </row>
    <row r="229" spans="1:13" ht="18" customHeight="1" x14ac:dyDescent="0.15">
      <c r="A229" s="155"/>
      <c r="B229" s="129" t="s">
        <v>280</v>
      </c>
      <c r="C229" s="129" t="s">
        <v>280</v>
      </c>
      <c r="D229" s="49" t="s">
        <v>280</v>
      </c>
      <c r="E229" s="49"/>
      <c r="F229" s="49" t="s">
        <v>280</v>
      </c>
      <c r="G229" s="49"/>
      <c r="H229" s="49" t="s">
        <v>280</v>
      </c>
      <c r="I229" s="49"/>
      <c r="J229" s="49" t="s">
        <v>280</v>
      </c>
      <c r="K229" s="86"/>
      <c r="L229" s="91" t="s">
        <v>155</v>
      </c>
      <c r="M229" s="83">
        <v>41</v>
      </c>
    </row>
    <row r="230" spans="1:13" ht="18" customHeight="1" x14ac:dyDescent="0.15">
      <c r="A230" s="157" t="s">
        <v>793</v>
      </c>
      <c r="B230" s="127" t="s">
        <v>316</v>
      </c>
      <c r="C230" s="127">
        <v>6</v>
      </c>
      <c r="D230" s="223" t="s">
        <v>105</v>
      </c>
      <c r="E230" s="45" t="s">
        <v>317</v>
      </c>
      <c r="F230" s="44" t="s">
        <v>113</v>
      </c>
      <c r="G230" s="44"/>
      <c r="H230" s="44" t="s">
        <v>806</v>
      </c>
      <c r="I230" s="44" t="s">
        <v>701</v>
      </c>
      <c r="J230" s="45" t="s">
        <v>737</v>
      </c>
      <c r="K230" s="87"/>
      <c r="L230" s="75" t="s">
        <v>324</v>
      </c>
      <c r="M230" s="84">
        <v>40</v>
      </c>
    </row>
    <row r="231" spans="1:13" ht="18" customHeight="1" x14ac:dyDescent="0.15">
      <c r="A231" s="154"/>
      <c r="B231" s="128" t="s">
        <v>280</v>
      </c>
      <c r="C231" s="128" t="s">
        <v>280</v>
      </c>
      <c r="D231" s="37" t="s">
        <v>280</v>
      </c>
      <c r="E231" s="37" t="s">
        <v>280</v>
      </c>
      <c r="F231" s="37" t="s">
        <v>280</v>
      </c>
      <c r="G231" s="40"/>
      <c r="H231" s="37" t="s">
        <v>280</v>
      </c>
      <c r="I231" s="37" t="s">
        <v>280</v>
      </c>
      <c r="J231" s="37" t="s">
        <v>755</v>
      </c>
      <c r="K231" s="224"/>
      <c r="L231" s="74" t="s">
        <v>155</v>
      </c>
      <c r="M231" s="82">
        <v>41</v>
      </c>
    </row>
    <row r="232" spans="1:13" ht="18" customHeight="1" x14ac:dyDescent="0.15">
      <c r="A232" s="154"/>
      <c r="B232" s="128" t="s">
        <v>280</v>
      </c>
      <c r="C232" s="128" t="s">
        <v>280</v>
      </c>
      <c r="D232" s="37" t="s">
        <v>280</v>
      </c>
      <c r="E232" s="37" t="s">
        <v>280</v>
      </c>
      <c r="F232" s="37" t="s">
        <v>280</v>
      </c>
      <c r="G232" s="40"/>
      <c r="H232" s="37" t="s">
        <v>280</v>
      </c>
      <c r="I232" s="37" t="s">
        <v>280</v>
      </c>
      <c r="J232" s="37" t="s">
        <v>280</v>
      </c>
      <c r="K232" s="224"/>
      <c r="L232" s="88" t="s">
        <v>41</v>
      </c>
      <c r="M232" s="79">
        <v>91</v>
      </c>
    </row>
    <row r="233" spans="1:13" ht="18" customHeight="1" x14ac:dyDescent="0.15">
      <c r="A233" s="154"/>
      <c r="B233" s="128" t="s">
        <v>280</v>
      </c>
      <c r="C233" s="128" t="s">
        <v>280</v>
      </c>
      <c r="D233" s="37" t="s">
        <v>280</v>
      </c>
      <c r="E233" s="37" t="s">
        <v>280</v>
      </c>
      <c r="F233" s="37" t="s">
        <v>280</v>
      </c>
      <c r="G233" s="37"/>
      <c r="H233" s="37" t="s">
        <v>280</v>
      </c>
      <c r="I233" s="37" t="s">
        <v>280</v>
      </c>
      <c r="J233" s="37" t="s">
        <v>280</v>
      </c>
      <c r="K233" s="224"/>
      <c r="L233" s="88" t="s">
        <v>260</v>
      </c>
      <c r="M233" s="79">
        <v>92</v>
      </c>
    </row>
    <row r="234" spans="1:13" ht="18" customHeight="1" x14ac:dyDescent="0.15">
      <c r="A234" s="154"/>
      <c r="B234" s="128" t="s">
        <v>280</v>
      </c>
      <c r="C234" s="128" t="s">
        <v>280</v>
      </c>
      <c r="D234" s="37" t="s">
        <v>280</v>
      </c>
      <c r="E234" s="37" t="s">
        <v>280</v>
      </c>
      <c r="F234" s="37" t="s">
        <v>280</v>
      </c>
      <c r="G234" s="37"/>
      <c r="H234" s="37" t="s">
        <v>280</v>
      </c>
      <c r="I234" s="37" t="s">
        <v>280</v>
      </c>
      <c r="J234" s="37" t="s">
        <v>280</v>
      </c>
      <c r="K234" s="224"/>
      <c r="L234" s="88" t="s">
        <v>156</v>
      </c>
      <c r="M234" s="79">
        <v>90</v>
      </c>
    </row>
    <row r="235" spans="1:13" ht="18" customHeight="1" x14ac:dyDescent="0.15">
      <c r="A235" s="154"/>
      <c r="B235" s="128" t="s">
        <v>316</v>
      </c>
      <c r="C235" s="128">
        <v>7</v>
      </c>
      <c r="D235" s="40" t="s">
        <v>319</v>
      </c>
      <c r="E235" s="42" t="s">
        <v>291</v>
      </c>
      <c r="F235" s="40" t="s">
        <v>65</v>
      </c>
      <c r="G235" s="40" t="s">
        <v>187</v>
      </c>
      <c r="H235" s="40" t="s">
        <v>327</v>
      </c>
      <c r="I235" s="40"/>
      <c r="J235" s="40" t="s">
        <v>295</v>
      </c>
      <c r="K235" s="85"/>
      <c r="L235" s="74" t="s">
        <v>155</v>
      </c>
      <c r="M235" s="82">
        <v>41</v>
      </c>
    </row>
    <row r="236" spans="1:13" ht="18" customHeight="1" x14ac:dyDescent="0.15">
      <c r="A236" s="154"/>
      <c r="B236" s="130" t="s">
        <v>280</v>
      </c>
      <c r="C236" s="130" t="s">
        <v>280</v>
      </c>
      <c r="D236" s="124" t="s">
        <v>280</v>
      </c>
      <c r="E236" s="124" t="s">
        <v>280</v>
      </c>
      <c r="F236" s="124" t="s">
        <v>280</v>
      </c>
      <c r="G236" s="124" t="s">
        <v>280</v>
      </c>
      <c r="H236" s="124" t="s">
        <v>280</v>
      </c>
      <c r="I236" s="112"/>
      <c r="J236" s="124" t="s">
        <v>280</v>
      </c>
      <c r="K236" s="114"/>
      <c r="L236" s="115" t="s">
        <v>36</v>
      </c>
      <c r="M236" s="116">
        <v>60</v>
      </c>
    </row>
    <row r="237" spans="1:13" ht="18" customHeight="1" x14ac:dyDescent="0.15">
      <c r="A237" s="153"/>
      <c r="B237" s="130" t="s">
        <v>280</v>
      </c>
      <c r="C237" s="130" t="s">
        <v>280</v>
      </c>
      <c r="D237" s="124" t="s">
        <v>280</v>
      </c>
      <c r="E237" s="124" t="s">
        <v>280</v>
      </c>
      <c r="F237" s="124" t="s">
        <v>280</v>
      </c>
      <c r="G237" s="124" t="s">
        <v>280</v>
      </c>
      <c r="H237" s="124" t="s">
        <v>280</v>
      </c>
      <c r="I237" s="40"/>
      <c r="J237" s="124" t="s">
        <v>280</v>
      </c>
      <c r="K237" s="85"/>
      <c r="L237" s="88" t="s">
        <v>260</v>
      </c>
      <c r="M237" s="79">
        <v>92</v>
      </c>
    </row>
    <row r="238" spans="1:13" ht="18" customHeight="1" x14ac:dyDescent="0.15">
      <c r="A238" s="154"/>
      <c r="B238" s="130" t="s">
        <v>280</v>
      </c>
      <c r="C238" s="130" t="s">
        <v>280</v>
      </c>
      <c r="D238" s="124" t="s">
        <v>280</v>
      </c>
      <c r="E238" s="124" t="s">
        <v>280</v>
      </c>
      <c r="F238" s="124" t="s">
        <v>280</v>
      </c>
      <c r="G238" s="124" t="s">
        <v>280</v>
      </c>
      <c r="H238" s="124" t="s">
        <v>280</v>
      </c>
      <c r="I238" s="40"/>
      <c r="J238" s="124" t="s">
        <v>280</v>
      </c>
      <c r="K238" s="85"/>
      <c r="L238" s="88" t="s">
        <v>797</v>
      </c>
      <c r="M238" s="79">
        <v>40</v>
      </c>
    </row>
    <row r="239" spans="1:13" ht="18" customHeight="1" x14ac:dyDescent="0.15">
      <c r="A239" s="154"/>
      <c r="B239" s="130" t="s">
        <v>316</v>
      </c>
      <c r="C239" s="130">
        <v>8</v>
      </c>
      <c r="D239" s="225" t="s">
        <v>105</v>
      </c>
      <c r="E239" s="113" t="s">
        <v>291</v>
      </c>
      <c r="F239" s="112" t="s">
        <v>113</v>
      </c>
      <c r="G239" s="112"/>
      <c r="H239" s="112" t="s">
        <v>188</v>
      </c>
      <c r="I239" s="112"/>
      <c r="J239" s="112" t="s">
        <v>580</v>
      </c>
      <c r="K239" s="114"/>
      <c r="L239" s="115" t="s">
        <v>155</v>
      </c>
      <c r="M239" s="116">
        <v>41</v>
      </c>
    </row>
    <row r="240" spans="1:13" ht="18" customHeight="1" x14ac:dyDescent="0.15">
      <c r="A240" s="153"/>
      <c r="B240" s="128" t="s">
        <v>280</v>
      </c>
      <c r="C240" s="128" t="s">
        <v>280</v>
      </c>
      <c r="D240" s="37" t="s">
        <v>280</v>
      </c>
      <c r="E240" s="128" t="s">
        <v>280</v>
      </c>
      <c r="F240" s="128" t="s">
        <v>280</v>
      </c>
      <c r="G240" s="37"/>
      <c r="H240" s="128" t="s">
        <v>280</v>
      </c>
      <c r="I240" s="37"/>
      <c r="J240" s="128" t="s">
        <v>280</v>
      </c>
      <c r="K240" s="85"/>
      <c r="L240" s="88" t="s">
        <v>260</v>
      </c>
      <c r="M240" s="79">
        <v>92</v>
      </c>
    </row>
    <row r="241" spans="1:13" ht="18" customHeight="1" x14ac:dyDescent="0.15">
      <c r="A241" s="153"/>
      <c r="B241" s="128" t="s">
        <v>280</v>
      </c>
      <c r="C241" s="128" t="s">
        <v>280</v>
      </c>
      <c r="D241" s="37" t="s">
        <v>280</v>
      </c>
      <c r="E241" s="37" t="s">
        <v>280</v>
      </c>
      <c r="F241" s="37" t="s">
        <v>280</v>
      </c>
      <c r="G241" s="37"/>
      <c r="H241" s="37" t="s">
        <v>280</v>
      </c>
      <c r="I241" s="37"/>
      <c r="J241" s="37" t="s">
        <v>280</v>
      </c>
      <c r="K241" s="85"/>
      <c r="L241" s="88" t="s">
        <v>325</v>
      </c>
      <c r="M241" s="79">
        <v>94</v>
      </c>
    </row>
    <row r="242" spans="1:13" ht="18" customHeight="1" x14ac:dyDescent="0.15">
      <c r="A242" s="154"/>
      <c r="B242" s="130" t="s">
        <v>412</v>
      </c>
      <c r="C242" s="130" t="s">
        <v>412</v>
      </c>
      <c r="D242" s="113" t="s">
        <v>412</v>
      </c>
      <c r="E242" s="113" t="s">
        <v>412</v>
      </c>
      <c r="F242" s="113" t="s">
        <v>412</v>
      </c>
      <c r="G242" s="113"/>
      <c r="H242" s="113" t="s">
        <v>412</v>
      </c>
      <c r="I242" s="113"/>
      <c r="J242" s="113" t="s">
        <v>412</v>
      </c>
      <c r="K242" s="114"/>
      <c r="L242" s="115" t="s">
        <v>705</v>
      </c>
      <c r="M242" s="116">
        <v>40</v>
      </c>
    </row>
    <row r="243" spans="1:13" ht="18" customHeight="1" x14ac:dyDescent="0.15">
      <c r="A243" s="155"/>
      <c r="B243" s="129" t="s">
        <v>412</v>
      </c>
      <c r="C243" s="129" t="s">
        <v>412</v>
      </c>
      <c r="D243" s="52" t="s">
        <v>412</v>
      </c>
      <c r="E243" s="52" t="s">
        <v>412</v>
      </c>
      <c r="F243" s="52" t="s">
        <v>412</v>
      </c>
      <c r="G243" s="52"/>
      <c r="H243" s="52" t="s">
        <v>412</v>
      </c>
      <c r="I243" s="52"/>
      <c r="J243" s="52" t="s">
        <v>412</v>
      </c>
      <c r="K243" s="86"/>
      <c r="L243" s="89" t="s">
        <v>156</v>
      </c>
      <c r="M243" s="80">
        <v>90</v>
      </c>
    </row>
    <row r="244" spans="1:13" ht="18" customHeight="1" x14ac:dyDescent="0.15">
      <c r="A244" s="157"/>
      <c r="B244" s="127"/>
      <c r="C244" s="127"/>
      <c r="D244" s="44"/>
      <c r="E244" s="45"/>
      <c r="F244" s="44"/>
      <c r="G244" s="44"/>
      <c r="H244" s="44"/>
      <c r="I244" s="44"/>
      <c r="J244" s="44"/>
      <c r="K244" s="87"/>
      <c r="L244" s="75"/>
      <c r="M244" s="84"/>
    </row>
    <row r="245" spans="1:13" ht="18" customHeight="1" x14ac:dyDescent="0.15">
      <c r="A245" s="154"/>
      <c r="B245" s="128"/>
      <c r="C245" s="128"/>
      <c r="D245" s="40"/>
      <c r="E245" s="42"/>
      <c r="F245" s="40"/>
      <c r="G245" s="40"/>
      <c r="H245" s="40"/>
      <c r="I245" s="40"/>
      <c r="J245" s="40"/>
      <c r="K245" s="85"/>
      <c r="L245" s="74"/>
      <c r="M245" s="82"/>
    </row>
    <row r="246" spans="1:13" ht="18" customHeight="1" x14ac:dyDescent="0.15">
      <c r="A246" s="154"/>
      <c r="B246" s="128"/>
      <c r="C246" s="128"/>
      <c r="D246" s="40"/>
      <c r="E246" s="42"/>
      <c r="F246" s="40"/>
      <c r="G246" s="40"/>
      <c r="H246" s="40"/>
      <c r="I246" s="40"/>
      <c r="J246" s="40"/>
      <c r="K246" s="85"/>
      <c r="L246" s="74"/>
      <c r="M246" s="82"/>
    </row>
    <row r="247" spans="1:13" ht="18" customHeight="1" x14ac:dyDescent="0.15">
      <c r="A247" s="154"/>
      <c r="B247" s="128"/>
      <c r="C247" s="128"/>
      <c r="D247" s="40"/>
      <c r="E247" s="42"/>
      <c r="F247" s="40"/>
      <c r="G247" s="40"/>
      <c r="H247" s="40"/>
      <c r="I247" s="40"/>
      <c r="J247" s="40"/>
      <c r="K247" s="85"/>
      <c r="L247" s="74"/>
      <c r="M247" s="82"/>
    </row>
    <row r="248" spans="1:13" ht="18" customHeight="1" x14ac:dyDescent="0.15">
      <c r="A248" s="154"/>
      <c r="B248" s="128"/>
      <c r="C248" s="128"/>
      <c r="D248" s="40"/>
      <c r="E248" s="42"/>
      <c r="F248" s="40"/>
      <c r="G248" s="40"/>
      <c r="H248" s="40"/>
      <c r="I248" s="40"/>
      <c r="J248" s="40"/>
      <c r="K248" s="85"/>
      <c r="L248" s="74"/>
      <c r="M248" s="82"/>
    </row>
    <row r="249" spans="1:13" ht="18" customHeight="1" x14ac:dyDescent="0.15">
      <c r="A249" s="154"/>
      <c r="B249" s="128"/>
      <c r="C249" s="128"/>
      <c r="D249" s="40"/>
      <c r="E249" s="42"/>
      <c r="F249" s="40"/>
      <c r="G249" s="40"/>
      <c r="H249" s="40"/>
      <c r="I249" s="40"/>
      <c r="J249" s="40"/>
      <c r="K249" s="85"/>
      <c r="L249" s="74"/>
      <c r="M249" s="82"/>
    </row>
    <row r="250" spans="1:13" ht="18" customHeight="1" x14ac:dyDescent="0.15">
      <c r="A250" s="154"/>
      <c r="B250" s="128"/>
      <c r="C250" s="128"/>
      <c r="D250" s="40"/>
      <c r="E250" s="42"/>
      <c r="F250" s="40"/>
      <c r="G250" s="40"/>
      <c r="H250" s="40"/>
      <c r="I250" s="40"/>
      <c r="J250" s="40"/>
      <c r="K250" s="85"/>
      <c r="L250" s="74"/>
      <c r="M250" s="82"/>
    </row>
    <row r="251" spans="1:13" ht="18" customHeight="1" x14ac:dyDescent="0.15">
      <c r="A251" s="154"/>
      <c r="B251" s="128"/>
      <c r="C251" s="128"/>
      <c r="D251" s="40"/>
      <c r="E251" s="42"/>
      <c r="F251" s="40"/>
      <c r="G251" s="40"/>
      <c r="H251" s="40"/>
      <c r="I251" s="40"/>
      <c r="J251" s="40"/>
      <c r="K251" s="85"/>
      <c r="L251" s="74"/>
      <c r="M251" s="82"/>
    </row>
    <row r="252" spans="1:13" ht="18" customHeight="1" x14ac:dyDescent="0.15">
      <c r="A252" s="154"/>
      <c r="B252" s="128"/>
      <c r="C252" s="128"/>
      <c r="D252" s="40"/>
      <c r="E252" s="42"/>
      <c r="F252" s="40"/>
      <c r="G252" s="40"/>
      <c r="H252" s="40"/>
      <c r="I252" s="40"/>
      <c r="J252" s="40"/>
      <c r="K252" s="85"/>
      <c r="L252" s="74"/>
      <c r="M252" s="82"/>
    </row>
    <row r="253" spans="1:13" ht="18" customHeight="1" x14ac:dyDescent="0.15">
      <c r="A253" s="154"/>
      <c r="B253" s="128"/>
      <c r="C253" s="128"/>
      <c r="D253" s="40"/>
      <c r="E253" s="42"/>
      <c r="F253" s="40"/>
      <c r="G253" s="40"/>
      <c r="H253" s="40"/>
      <c r="I253" s="40"/>
      <c r="J253" s="40"/>
      <c r="K253" s="85"/>
      <c r="L253" s="74"/>
      <c r="M253" s="82"/>
    </row>
    <row r="254" spans="1:13" ht="18" customHeight="1" x14ac:dyDescent="0.15">
      <c r="A254" s="154"/>
      <c r="B254" s="128"/>
      <c r="C254" s="128"/>
      <c r="D254" s="40"/>
      <c r="E254" s="42"/>
      <c r="F254" s="40"/>
      <c r="G254" s="40"/>
      <c r="H254" s="40"/>
      <c r="I254" s="40"/>
      <c r="J254" s="40"/>
      <c r="K254" s="85"/>
      <c r="L254" s="74"/>
      <c r="M254" s="82"/>
    </row>
    <row r="255" spans="1:13" ht="18" customHeight="1" x14ac:dyDescent="0.15">
      <c r="A255" s="154"/>
      <c r="B255" s="128"/>
      <c r="C255" s="128"/>
      <c r="D255" s="40"/>
      <c r="E255" s="42"/>
      <c r="F255" s="40"/>
      <c r="G255" s="40"/>
      <c r="H255" s="40"/>
      <c r="I255" s="40"/>
      <c r="J255" s="40"/>
      <c r="K255" s="85"/>
      <c r="L255" s="74"/>
      <c r="M255" s="82"/>
    </row>
    <row r="256" spans="1:13" ht="18" customHeight="1" x14ac:dyDescent="0.15">
      <c r="A256" s="154"/>
      <c r="B256" s="128"/>
      <c r="C256" s="128"/>
      <c r="D256" s="40"/>
      <c r="E256" s="42"/>
      <c r="F256" s="40"/>
      <c r="G256" s="40"/>
      <c r="H256" s="40"/>
      <c r="I256" s="40"/>
      <c r="J256" s="40"/>
      <c r="K256" s="85"/>
      <c r="L256" s="74"/>
      <c r="M256" s="82"/>
    </row>
    <row r="257" spans="1:13" ht="18" customHeight="1" x14ac:dyDescent="0.15">
      <c r="A257" s="154"/>
      <c r="B257" s="128"/>
      <c r="C257" s="128"/>
      <c r="D257" s="40"/>
      <c r="E257" s="42"/>
      <c r="F257" s="40"/>
      <c r="G257" s="40"/>
      <c r="H257" s="40"/>
      <c r="I257" s="40"/>
      <c r="J257" s="40"/>
      <c r="K257" s="85"/>
      <c r="L257" s="74"/>
      <c r="M257" s="82"/>
    </row>
    <row r="258" spans="1:13" ht="18" customHeight="1" x14ac:dyDescent="0.15">
      <c r="A258" s="154"/>
      <c r="B258" s="128"/>
      <c r="C258" s="128"/>
      <c r="D258" s="40"/>
      <c r="E258" s="42"/>
      <c r="F258" s="40"/>
      <c r="G258" s="40"/>
      <c r="H258" s="40"/>
      <c r="I258" s="40"/>
      <c r="J258" s="40"/>
      <c r="K258" s="85"/>
      <c r="L258" s="74"/>
      <c r="M258" s="82"/>
    </row>
    <row r="259" spans="1:13" ht="18" customHeight="1" x14ac:dyDescent="0.15">
      <c r="A259" s="154"/>
      <c r="B259" s="128"/>
      <c r="C259" s="128"/>
      <c r="D259" s="40"/>
      <c r="E259" s="42"/>
      <c r="F259" s="40"/>
      <c r="G259" s="40"/>
      <c r="H259" s="40"/>
      <c r="I259" s="40"/>
      <c r="J259" s="40"/>
      <c r="K259" s="85"/>
      <c r="L259" s="74"/>
      <c r="M259" s="82"/>
    </row>
    <row r="260" spans="1:13" ht="18" customHeight="1" x14ac:dyDescent="0.15">
      <c r="A260" s="154"/>
      <c r="B260" s="128"/>
      <c r="C260" s="128"/>
      <c r="D260" s="40"/>
      <c r="E260" s="42"/>
      <c r="F260" s="40"/>
      <c r="G260" s="40"/>
      <c r="H260" s="40"/>
      <c r="I260" s="40"/>
      <c r="J260" s="40"/>
      <c r="K260" s="85"/>
      <c r="L260" s="74"/>
      <c r="M260" s="82"/>
    </row>
    <row r="261" spans="1:13" ht="18" customHeight="1" x14ac:dyDescent="0.15">
      <c r="A261" s="154"/>
      <c r="B261" s="128"/>
      <c r="C261" s="128"/>
      <c r="D261" s="40"/>
      <c r="E261" s="42"/>
      <c r="F261" s="40"/>
      <c r="G261" s="40"/>
      <c r="H261" s="40"/>
      <c r="I261" s="40"/>
      <c r="J261" s="40"/>
      <c r="K261" s="85"/>
      <c r="L261" s="74"/>
      <c r="M261" s="82"/>
    </row>
    <row r="262" spans="1:13" ht="18" customHeight="1" x14ac:dyDescent="0.15">
      <c r="A262" s="154"/>
      <c r="B262" s="128"/>
      <c r="C262" s="128"/>
      <c r="D262" s="40"/>
      <c r="E262" s="42"/>
      <c r="F262" s="40"/>
      <c r="G262" s="40"/>
      <c r="H262" s="40"/>
      <c r="I262" s="40"/>
      <c r="J262" s="40"/>
      <c r="K262" s="85"/>
      <c r="L262" s="74"/>
      <c r="M262" s="82"/>
    </row>
    <row r="263" spans="1:13" ht="18" customHeight="1" x14ac:dyDescent="0.15">
      <c r="A263" s="154"/>
      <c r="B263" s="128"/>
      <c r="C263" s="128"/>
      <c r="D263" s="40"/>
      <c r="E263" s="42"/>
      <c r="F263" s="40"/>
      <c r="G263" s="40"/>
      <c r="H263" s="40"/>
      <c r="I263" s="40"/>
      <c r="J263" s="40"/>
      <c r="K263" s="85"/>
      <c r="L263" s="74"/>
      <c r="M263" s="82"/>
    </row>
    <row r="264" spans="1:13" ht="18" customHeight="1" x14ac:dyDescent="0.15">
      <c r="A264" s="154"/>
      <c r="B264" s="128"/>
      <c r="C264" s="128"/>
      <c r="D264" s="40"/>
      <c r="E264" s="42"/>
      <c r="F264" s="40"/>
      <c r="G264" s="40"/>
      <c r="H264" s="40"/>
      <c r="I264" s="40"/>
      <c r="J264" s="40"/>
      <c r="K264" s="85"/>
      <c r="L264" s="74"/>
      <c r="M264" s="82"/>
    </row>
    <row r="265" spans="1:13" ht="18" customHeight="1" x14ac:dyDescent="0.15">
      <c r="A265" s="154"/>
      <c r="B265" s="128"/>
      <c r="C265" s="128"/>
      <c r="D265" s="40"/>
      <c r="E265" s="42"/>
      <c r="F265" s="40"/>
      <c r="G265" s="40"/>
      <c r="H265" s="40"/>
      <c r="I265" s="40"/>
      <c r="J265" s="40"/>
      <c r="K265" s="85"/>
      <c r="L265" s="74"/>
      <c r="M265" s="82"/>
    </row>
    <row r="266" spans="1:13" ht="18" customHeight="1" x14ac:dyDescent="0.15">
      <c r="A266" s="154"/>
      <c r="B266" s="128"/>
      <c r="C266" s="128"/>
      <c r="D266" s="40"/>
      <c r="E266" s="42"/>
      <c r="F266" s="40"/>
      <c r="G266" s="40"/>
      <c r="H266" s="40"/>
      <c r="I266" s="40"/>
      <c r="J266" s="40"/>
      <c r="K266" s="85"/>
      <c r="L266" s="74"/>
      <c r="M266" s="82"/>
    </row>
    <row r="267" spans="1:13" ht="18" customHeight="1" x14ac:dyDescent="0.15">
      <c r="A267" s="154"/>
      <c r="B267" s="128"/>
      <c r="C267" s="128"/>
      <c r="D267" s="40"/>
      <c r="E267" s="42"/>
      <c r="F267" s="40"/>
      <c r="G267" s="40"/>
      <c r="H267" s="40"/>
      <c r="I267" s="40"/>
      <c r="J267" s="40"/>
      <c r="K267" s="85"/>
      <c r="L267" s="74"/>
      <c r="M267" s="82"/>
    </row>
    <row r="268" spans="1:13" ht="18" customHeight="1" x14ac:dyDescent="0.15">
      <c r="A268" s="154"/>
      <c r="B268" s="128"/>
      <c r="C268" s="128"/>
      <c r="D268" s="40"/>
      <c r="E268" s="42"/>
      <c r="F268" s="40"/>
      <c r="G268" s="40"/>
      <c r="H268" s="40"/>
      <c r="I268" s="40"/>
      <c r="J268" s="40"/>
      <c r="K268" s="85"/>
      <c r="L268" s="74"/>
      <c r="M268" s="82"/>
    </row>
    <row r="269" spans="1:13" ht="18" customHeight="1" x14ac:dyDescent="0.15">
      <c r="A269" s="154"/>
      <c r="B269" s="128"/>
      <c r="C269" s="128"/>
      <c r="D269" s="40"/>
      <c r="E269" s="42"/>
      <c r="F269" s="40"/>
      <c r="G269" s="40"/>
      <c r="H269" s="40"/>
      <c r="I269" s="40"/>
      <c r="J269" s="40"/>
      <c r="K269" s="85"/>
      <c r="L269" s="74"/>
      <c r="M269" s="82"/>
    </row>
    <row r="270" spans="1:13" ht="18" customHeight="1" x14ac:dyDescent="0.15">
      <c r="A270" s="154"/>
      <c r="B270" s="128"/>
      <c r="C270" s="128"/>
      <c r="D270" s="40"/>
      <c r="E270" s="42"/>
      <c r="F270" s="40"/>
      <c r="G270" s="40"/>
      <c r="H270" s="40"/>
      <c r="I270" s="40"/>
      <c r="J270" s="40"/>
      <c r="K270" s="85"/>
      <c r="L270" s="74"/>
      <c r="M270" s="82"/>
    </row>
    <row r="271" spans="1:13" ht="18" customHeight="1" x14ac:dyDescent="0.15">
      <c r="A271" s="154"/>
      <c r="B271" s="128"/>
      <c r="C271" s="128"/>
      <c r="D271" s="40"/>
      <c r="E271" s="42"/>
      <c r="F271" s="40"/>
      <c r="G271" s="40"/>
      <c r="H271" s="40"/>
      <c r="I271" s="40"/>
      <c r="J271" s="40"/>
      <c r="K271" s="85"/>
      <c r="L271" s="74"/>
      <c r="M271" s="82"/>
    </row>
    <row r="272" spans="1:13" ht="18" customHeight="1" x14ac:dyDescent="0.15">
      <c r="A272" s="155"/>
      <c r="B272" s="129"/>
      <c r="C272" s="129"/>
      <c r="D272" s="46"/>
      <c r="E272" s="52"/>
      <c r="F272" s="46"/>
      <c r="G272" s="46"/>
      <c r="H272" s="46"/>
      <c r="I272" s="46"/>
      <c r="J272" s="46"/>
      <c r="K272" s="86"/>
      <c r="L272" s="91"/>
      <c r="M272" s="83"/>
    </row>
  </sheetData>
  <autoFilter ref="A4:M241"/>
  <mergeCells count="9">
    <mergeCell ref="K2:K3"/>
    <mergeCell ref="L2:L3"/>
    <mergeCell ref="M2:M3"/>
    <mergeCell ref="A2:A3"/>
    <mergeCell ref="D2:D3"/>
    <mergeCell ref="E2:E3"/>
    <mergeCell ref="F2:F3"/>
    <mergeCell ref="G2:G3"/>
    <mergeCell ref="H2:H3"/>
  </mergeCells>
  <phoneticPr fontId="1"/>
  <printOptions horizontalCentered="1"/>
  <pageMargins left="0.39370078740157483" right="0.39370078740157483" top="0.78740157480314965" bottom="0.39370078740157483" header="0.19685039370078741" footer="0.19685039370078741"/>
  <pageSetup paperSize="9" scale="70" fitToHeight="5" orientation="landscape" r:id="rId1"/>
  <headerFooter>
    <oddFooter>&amp;P / &amp;N ページ</oddFooter>
  </headerFooter>
  <rowBreaks count="6" manualBreakCount="6">
    <brk id="39" max="12" man="1"/>
    <brk id="78" max="12" man="1"/>
    <brk id="119" max="12" man="1"/>
    <brk id="154" max="12" man="1"/>
    <brk id="191" max="12" man="1"/>
    <brk id="229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5"/>
  <sheetViews>
    <sheetView view="pageBreakPreview" zoomScale="85" zoomScaleNormal="100" zoomScaleSheetLayoutView="85" workbookViewId="0">
      <selection activeCell="M15" sqref="M15"/>
    </sheetView>
  </sheetViews>
  <sheetFormatPr defaultRowHeight="13.5" x14ac:dyDescent="0.15"/>
  <cols>
    <col min="1" max="1" width="10.75" style="133" customWidth="1"/>
    <col min="2" max="2" width="122.625" style="133" customWidth="1"/>
    <col min="3" max="3" width="7.375" style="133" customWidth="1"/>
    <col min="4" max="16384" width="9" style="133"/>
  </cols>
  <sheetData>
    <row r="1" spans="1:2" ht="16.5" customHeight="1" x14ac:dyDescent="0.15">
      <c r="A1" s="133" t="s">
        <v>391</v>
      </c>
    </row>
    <row r="2" spans="1:2" ht="16.5" customHeight="1" x14ac:dyDescent="0.15">
      <c r="A2" s="208" t="s">
        <v>328</v>
      </c>
      <c r="B2" s="208" t="s">
        <v>329</v>
      </c>
    </row>
    <row r="3" spans="1:2" ht="16.5" customHeight="1" x14ac:dyDescent="0.15">
      <c r="A3" s="226">
        <v>44775</v>
      </c>
      <c r="B3" s="176" t="s">
        <v>892</v>
      </c>
    </row>
    <row r="4" spans="1:2" ht="16.5" customHeight="1" x14ac:dyDescent="0.15">
      <c r="A4" s="175" t="s">
        <v>412</v>
      </c>
      <c r="B4" s="176" t="s">
        <v>893</v>
      </c>
    </row>
    <row r="5" spans="1:2" ht="16.5" customHeight="1" x14ac:dyDescent="0.15">
      <c r="A5" s="175" t="s">
        <v>412</v>
      </c>
      <c r="B5" s="176" t="s">
        <v>894</v>
      </c>
    </row>
    <row r="6" spans="1:2" ht="16.5" customHeight="1" x14ac:dyDescent="0.15">
      <c r="A6" s="175" t="s">
        <v>412</v>
      </c>
      <c r="B6" s="176" t="s">
        <v>895</v>
      </c>
    </row>
    <row r="7" spans="1:2" ht="16.5" customHeight="1" x14ac:dyDescent="0.15">
      <c r="A7" s="175" t="s">
        <v>412</v>
      </c>
      <c r="B7" s="196" t="s">
        <v>896</v>
      </c>
    </row>
    <row r="8" spans="1:2" ht="16.5" customHeight="1" x14ac:dyDescent="0.15">
      <c r="A8" s="175" t="s">
        <v>412</v>
      </c>
      <c r="B8" s="196" t="s">
        <v>897</v>
      </c>
    </row>
    <row r="9" spans="1:2" ht="35.25" customHeight="1" x14ac:dyDescent="0.15">
      <c r="A9" s="175" t="s">
        <v>412</v>
      </c>
      <c r="B9" s="181" t="s">
        <v>898</v>
      </c>
    </row>
    <row r="10" spans="1:2" ht="16.5" customHeight="1" x14ac:dyDescent="0.15">
      <c r="A10" s="175" t="s">
        <v>412</v>
      </c>
      <c r="B10" s="176" t="s">
        <v>899</v>
      </c>
    </row>
    <row r="11" spans="1:2" ht="16.5" customHeight="1" x14ac:dyDescent="0.15">
      <c r="A11" s="197">
        <v>44764</v>
      </c>
      <c r="B11" s="192" t="s">
        <v>844</v>
      </c>
    </row>
    <row r="12" spans="1:2" ht="16.5" customHeight="1" x14ac:dyDescent="0.15">
      <c r="A12" s="175" t="s">
        <v>412</v>
      </c>
      <c r="B12" s="189" t="s">
        <v>845</v>
      </c>
    </row>
    <row r="13" spans="1:2" ht="16.5" customHeight="1" x14ac:dyDescent="0.15">
      <c r="A13" s="175" t="s">
        <v>412</v>
      </c>
      <c r="B13" s="188" t="s">
        <v>846</v>
      </c>
    </row>
    <row r="14" spans="1:2" ht="27" x14ac:dyDescent="0.15">
      <c r="A14" s="175" t="s">
        <v>412</v>
      </c>
      <c r="B14" s="206" t="s">
        <v>850</v>
      </c>
    </row>
    <row r="15" spans="1:2" ht="27.75" customHeight="1" x14ac:dyDescent="0.15">
      <c r="A15" s="175" t="s">
        <v>412</v>
      </c>
      <c r="B15" s="206" t="s">
        <v>851</v>
      </c>
    </row>
    <row r="16" spans="1:2" ht="16.5" customHeight="1" x14ac:dyDescent="0.15">
      <c r="A16" s="185">
        <v>44757</v>
      </c>
      <c r="B16" s="206" t="s">
        <v>854</v>
      </c>
    </row>
    <row r="17" spans="1:2" ht="16.5" customHeight="1" x14ac:dyDescent="0.15">
      <c r="A17" s="175" t="s">
        <v>836</v>
      </c>
      <c r="B17" s="206" t="s">
        <v>855</v>
      </c>
    </row>
    <row r="18" spans="1:2" ht="16.5" customHeight="1" x14ac:dyDescent="0.15">
      <c r="A18" s="185">
        <v>44431</v>
      </c>
      <c r="B18" s="188" t="s">
        <v>842</v>
      </c>
    </row>
    <row r="19" spans="1:2" ht="16.5" customHeight="1" x14ac:dyDescent="0.15">
      <c r="A19" s="175" t="s">
        <v>836</v>
      </c>
      <c r="B19" s="192" t="s">
        <v>835</v>
      </c>
    </row>
    <row r="20" spans="1:2" ht="27" x14ac:dyDescent="0.15">
      <c r="A20" s="175" t="s">
        <v>836</v>
      </c>
      <c r="B20" s="205" t="s">
        <v>834</v>
      </c>
    </row>
    <row r="21" spans="1:2" ht="27" x14ac:dyDescent="0.15">
      <c r="A21" s="175" t="s">
        <v>836</v>
      </c>
      <c r="B21" s="206" t="s">
        <v>843</v>
      </c>
    </row>
    <row r="22" spans="1:2" ht="16.5" customHeight="1" x14ac:dyDescent="0.15">
      <c r="A22" s="197">
        <v>44411</v>
      </c>
      <c r="B22" s="176" t="s">
        <v>813</v>
      </c>
    </row>
    <row r="23" spans="1:2" ht="16.5" customHeight="1" x14ac:dyDescent="0.15">
      <c r="A23" s="191" t="s">
        <v>412</v>
      </c>
      <c r="B23" s="176" t="s">
        <v>814</v>
      </c>
    </row>
    <row r="24" spans="1:2" ht="16.5" customHeight="1" x14ac:dyDescent="0.15">
      <c r="A24" s="191" t="s">
        <v>412</v>
      </c>
      <c r="B24" s="195" t="s">
        <v>815</v>
      </c>
    </row>
    <row r="25" spans="1:2" ht="16.5" customHeight="1" x14ac:dyDescent="0.15">
      <c r="A25" s="175" t="s">
        <v>836</v>
      </c>
      <c r="B25" s="176" t="s">
        <v>816</v>
      </c>
    </row>
    <row r="26" spans="1:2" ht="16.5" customHeight="1" x14ac:dyDescent="0.15">
      <c r="A26" s="175" t="s">
        <v>412</v>
      </c>
      <c r="B26" s="176" t="s">
        <v>829</v>
      </c>
    </row>
    <row r="27" spans="1:2" ht="16.5" customHeight="1" x14ac:dyDescent="0.15">
      <c r="A27" s="191" t="s">
        <v>412</v>
      </c>
      <c r="B27" s="176" t="s">
        <v>818</v>
      </c>
    </row>
    <row r="28" spans="1:2" ht="16.5" customHeight="1" x14ac:dyDescent="0.15">
      <c r="A28" s="191" t="s">
        <v>412</v>
      </c>
      <c r="B28" s="176" t="s">
        <v>819</v>
      </c>
    </row>
    <row r="29" spans="1:2" ht="16.5" customHeight="1" x14ac:dyDescent="0.15">
      <c r="A29" s="191" t="s">
        <v>412</v>
      </c>
      <c r="B29" s="176" t="s">
        <v>820</v>
      </c>
    </row>
    <row r="30" spans="1:2" ht="16.5" customHeight="1" x14ac:dyDescent="0.15">
      <c r="A30" s="191" t="s">
        <v>412</v>
      </c>
      <c r="B30" s="176" t="s">
        <v>821</v>
      </c>
    </row>
    <row r="31" spans="1:2" ht="16.5" customHeight="1" x14ac:dyDescent="0.15">
      <c r="A31" s="175" t="s">
        <v>412</v>
      </c>
      <c r="B31" s="176" t="s">
        <v>828</v>
      </c>
    </row>
    <row r="32" spans="1:2" ht="16.5" customHeight="1" x14ac:dyDescent="0.15">
      <c r="A32" s="175" t="s">
        <v>412</v>
      </c>
      <c r="B32" s="196" t="s">
        <v>822</v>
      </c>
    </row>
    <row r="33" spans="1:2" x14ac:dyDescent="0.15">
      <c r="A33" s="191" t="s">
        <v>412</v>
      </c>
      <c r="B33" s="196" t="s">
        <v>823</v>
      </c>
    </row>
    <row r="34" spans="1:2" ht="27" x14ac:dyDescent="0.15">
      <c r="A34" s="191" t="s">
        <v>412</v>
      </c>
      <c r="B34" s="181" t="s">
        <v>824</v>
      </c>
    </row>
    <row r="35" spans="1:2" ht="16.5" customHeight="1" x14ac:dyDescent="0.15">
      <c r="A35" s="175" t="s">
        <v>412</v>
      </c>
      <c r="B35" s="176" t="s">
        <v>825</v>
      </c>
    </row>
    <row r="36" spans="1:2" ht="16.5" customHeight="1" x14ac:dyDescent="0.15">
      <c r="A36" s="175" t="s">
        <v>412</v>
      </c>
      <c r="B36" s="195" t="s">
        <v>827</v>
      </c>
    </row>
    <row r="37" spans="1:2" ht="16.5" customHeight="1" x14ac:dyDescent="0.15">
      <c r="A37" s="197">
        <v>44355</v>
      </c>
      <c r="B37" s="189" t="s">
        <v>900</v>
      </c>
    </row>
    <row r="38" spans="1:2" ht="17.25" customHeight="1" x14ac:dyDescent="0.15">
      <c r="A38" s="175" t="s">
        <v>412</v>
      </c>
      <c r="B38" s="181" t="s">
        <v>901</v>
      </c>
    </row>
    <row r="39" spans="1:2" ht="16.5" customHeight="1" x14ac:dyDescent="0.15">
      <c r="A39" s="197">
        <v>44329</v>
      </c>
      <c r="B39" s="189" t="s">
        <v>809</v>
      </c>
    </row>
    <row r="40" spans="1:2" ht="16.5" customHeight="1" x14ac:dyDescent="0.15">
      <c r="A40" s="191" t="s">
        <v>412</v>
      </c>
      <c r="B40" s="188" t="s">
        <v>805</v>
      </c>
    </row>
    <row r="41" spans="1:2" x14ac:dyDescent="0.15">
      <c r="A41" s="175" t="s">
        <v>412</v>
      </c>
      <c r="B41" s="181" t="s">
        <v>807</v>
      </c>
    </row>
    <row r="42" spans="1:2" x14ac:dyDescent="0.15">
      <c r="A42" s="175" t="s">
        <v>412</v>
      </c>
      <c r="B42" s="181" t="s">
        <v>808</v>
      </c>
    </row>
    <row r="43" spans="1:2" ht="16.5" customHeight="1" x14ac:dyDescent="0.15">
      <c r="A43" s="191" t="s">
        <v>412</v>
      </c>
      <c r="B43" s="192" t="s">
        <v>803</v>
      </c>
    </row>
    <row r="44" spans="1:2" ht="27" x14ac:dyDescent="0.15">
      <c r="A44" s="175" t="s">
        <v>412</v>
      </c>
      <c r="B44" s="181" t="s">
        <v>804</v>
      </c>
    </row>
    <row r="45" spans="1:2" ht="16.5" customHeight="1" x14ac:dyDescent="0.15">
      <c r="A45" s="175" t="s">
        <v>412</v>
      </c>
      <c r="B45" s="188" t="s">
        <v>800</v>
      </c>
    </row>
    <row r="46" spans="1:2" ht="33" customHeight="1" x14ac:dyDescent="0.15">
      <c r="A46" s="175" t="s">
        <v>412</v>
      </c>
      <c r="B46" s="181" t="s">
        <v>801</v>
      </c>
    </row>
    <row r="47" spans="1:2" ht="16.5" customHeight="1" x14ac:dyDescent="0.15">
      <c r="A47" s="197">
        <v>44025</v>
      </c>
      <c r="B47" s="192" t="s">
        <v>786</v>
      </c>
    </row>
    <row r="48" spans="1:2" ht="16.5" customHeight="1" x14ac:dyDescent="0.15">
      <c r="A48" s="175" t="s">
        <v>412</v>
      </c>
      <c r="B48" s="192" t="s">
        <v>787</v>
      </c>
    </row>
    <row r="49" spans="1:2" ht="16.5" customHeight="1" x14ac:dyDescent="0.15">
      <c r="A49" s="175" t="s">
        <v>412</v>
      </c>
      <c r="B49" s="192" t="s">
        <v>788</v>
      </c>
    </row>
    <row r="50" spans="1:2" ht="16.5" customHeight="1" x14ac:dyDescent="0.15">
      <c r="A50" s="175" t="s">
        <v>412</v>
      </c>
      <c r="B50" s="194" t="s">
        <v>789</v>
      </c>
    </row>
    <row r="51" spans="1:2" ht="16.5" customHeight="1" x14ac:dyDescent="0.15">
      <c r="A51" s="175" t="s">
        <v>412</v>
      </c>
      <c r="B51" s="194" t="s">
        <v>790</v>
      </c>
    </row>
    <row r="52" spans="1:2" ht="16.5" customHeight="1" x14ac:dyDescent="0.15">
      <c r="A52" s="175" t="s">
        <v>412</v>
      </c>
      <c r="B52" s="194" t="s">
        <v>791</v>
      </c>
    </row>
    <row r="53" spans="1:2" ht="16.5" customHeight="1" x14ac:dyDescent="0.15">
      <c r="A53" s="175" t="s">
        <v>412</v>
      </c>
      <c r="B53" s="192" t="s">
        <v>772</v>
      </c>
    </row>
    <row r="54" spans="1:2" ht="16.5" customHeight="1" x14ac:dyDescent="0.15">
      <c r="A54" s="175" t="s">
        <v>412</v>
      </c>
      <c r="B54" s="188" t="s">
        <v>773</v>
      </c>
    </row>
    <row r="55" spans="1:2" ht="16.5" customHeight="1" x14ac:dyDescent="0.15">
      <c r="A55" s="175" t="s">
        <v>412</v>
      </c>
      <c r="B55" s="188" t="s">
        <v>774</v>
      </c>
    </row>
    <row r="56" spans="1:2" ht="16.5" customHeight="1" x14ac:dyDescent="0.15">
      <c r="A56" s="175" t="s">
        <v>412</v>
      </c>
      <c r="B56" s="188" t="s">
        <v>775</v>
      </c>
    </row>
    <row r="57" spans="1:2" ht="16.5" customHeight="1" x14ac:dyDescent="0.15">
      <c r="A57" s="175" t="s">
        <v>412</v>
      </c>
      <c r="B57" s="188" t="s">
        <v>776</v>
      </c>
    </row>
    <row r="58" spans="1:2" ht="16.5" customHeight="1" x14ac:dyDescent="0.15">
      <c r="A58" s="175" t="s">
        <v>412</v>
      </c>
      <c r="B58" s="188" t="s">
        <v>777</v>
      </c>
    </row>
    <row r="59" spans="1:2" ht="16.5" customHeight="1" x14ac:dyDescent="0.15">
      <c r="A59" s="175" t="s">
        <v>412</v>
      </c>
      <c r="B59" s="194" t="s">
        <v>778</v>
      </c>
    </row>
    <row r="60" spans="1:2" ht="16.5" customHeight="1" x14ac:dyDescent="0.15">
      <c r="A60" s="175" t="s">
        <v>412</v>
      </c>
      <c r="B60" s="194" t="s">
        <v>779</v>
      </c>
    </row>
    <row r="61" spans="1:2" ht="16.5" customHeight="1" x14ac:dyDescent="0.15">
      <c r="A61" s="175" t="s">
        <v>412</v>
      </c>
      <c r="B61" s="194" t="s">
        <v>780</v>
      </c>
    </row>
    <row r="62" spans="1:2" ht="16.5" customHeight="1" x14ac:dyDescent="0.15">
      <c r="A62" s="175" t="s">
        <v>412</v>
      </c>
      <c r="B62" s="194" t="s">
        <v>781</v>
      </c>
    </row>
    <row r="63" spans="1:2" ht="16.5" customHeight="1" x14ac:dyDescent="0.15">
      <c r="A63" s="175" t="s">
        <v>412</v>
      </c>
      <c r="B63" s="194" t="s">
        <v>782</v>
      </c>
    </row>
    <row r="64" spans="1:2" ht="16.5" customHeight="1" x14ac:dyDescent="0.15">
      <c r="A64" s="175" t="s">
        <v>412</v>
      </c>
      <c r="B64" s="194" t="s">
        <v>783</v>
      </c>
    </row>
    <row r="65" spans="1:2" ht="16.5" customHeight="1" x14ac:dyDescent="0.15">
      <c r="A65" s="175" t="s">
        <v>412</v>
      </c>
      <c r="B65" s="194" t="s">
        <v>763</v>
      </c>
    </row>
    <row r="66" spans="1:2" ht="16.5" customHeight="1" x14ac:dyDescent="0.15">
      <c r="A66" s="175" t="s">
        <v>412</v>
      </c>
      <c r="B66" s="194" t="s">
        <v>764</v>
      </c>
    </row>
    <row r="67" spans="1:2" ht="16.5" customHeight="1" x14ac:dyDescent="0.15">
      <c r="A67" s="175" t="s">
        <v>412</v>
      </c>
      <c r="B67" s="194" t="s">
        <v>765</v>
      </c>
    </row>
    <row r="68" spans="1:2" ht="16.5" customHeight="1" x14ac:dyDescent="0.15">
      <c r="A68" s="175" t="s">
        <v>412</v>
      </c>
      <c r="B68" s="194" t="s">
        <v>766</v>
      </c>
    </row>
    <row r="69" spans="1:2" ht="16.5" customHeight="1" x14ac:dyDescent="0.15">
      <c r="A69" s="175" t="s">
        <v>412</v>
      </c>
      <c r="B69" s="194" t="s">
        <v>767</v>
      </c>
    </row>
    <row r="70" spans="1:2" ht="16.5" customHeight="1" x14ac:dyDescent="0.15">
      <c r="A70" s="175" t="s">
        <v>412</v>
      </c>
      <c r="B70" s="194" t="s">
        <v>768</v>
      </c>
    </row>
    <row r="71" spans="1:2" ht="16.5" customHeight="1" x14ac:dyDescent="0.15">
      <c r="A71" s="227">
        <v>43560</v>
      </c>
      <c r="B71" s="189" t="s">
        <v>738</v>
      </c>
    </row>
    <row r="72" spans="1:2" ht="16.5" customHeight="1" x14ac:dyDescent="0.15">
      <c r="A72" s="175" t="s">
        <v>412</v>
      </c>
      <c r="B72" s="188" t="s">
        <v>740</v>
      </c>
    </row>
    <row r="73" spans="1:2" ht="16.5" customHeight="1" x14ac:dyDescent="0.15">
      <c r="A73" s="175" t="s">
        <v>412</v>
      </c>
      <c r="B73" s="188" t="s">
        <v>741</v>
      </c>
    </row>
    <row r="74" spans="1:2" ht="16.5" customHeight="1" x14ac:dyDescent="0.15">
      <c r="A74" s="175" t="s">
        <v>412</v>
      </c>
      <c r="B74" s="188" t="s">
        <v>742</v>
      </c>
    </row>
    <row r="75" spans="1:2" ht="16.5" customHeight="1" x14ac:dyDescent="0.15">
      <c r="A75" s="175" t="s">
        <v>412</v>
      </c>
      <c r="B75" s="188" t="s">
        <v>743</v>
      </c>
    </row>
    <row r="76" spans="1:2" ht="16.5" customHeight="1" x14ac:dyDescent="0.15">
      <c r="A76" s="175" t="s">
        <v>412</v>
      </c>
      <c r="B76" s="188" t="s">
        <v>754</v>
      </c>
    </row>
    <row r="77" spans="1:2" ht="16.5" customHeight="1" x14ac:dyDescent="0.15">
      <c r="A77" s="191" t="s">
        <v>412</v>
      </c>
      <c r="B77" s="192" t="s">
        <v>744</v>
      </c>
    </row>
    <row r="78" spans="1:2" ht="16.5" customHeight="1" x14ac:dyDescent="0.15">
      <c r="A78" s="175" t="s">
        <v>412</v>
      </c>
      <c r="B78" s="188" t="s">
        <v>753</v>
      </c>
    </row>
    <row r="79" spans="1:2" ht="16.5" customHeight="1" x14ac:dyDescent="0.15">
      <c r="A79" s="175" t="s">
        <v>412</v>
      </c>
      <c r="B79" s="188" t="s">
        <v>745</v>
      </c>
    </row>
    <row r="80" spans="1:2" ht="16.5" customHeight="1" x14ac:dyDescent="0.15">
      <c r="A80" s="175" t="s">
        <v>412</v>
      </c>
      <c r="B80" s="188" t="s">
        <v>746</v>
      </c>
    </row>
    <row r="81" spans="1:2" ht="16.5" customHeight="1" x14ac:dyDescent="0.15">
      <c r="A81" s="175" t="s">
        <v>412</v>
      </c>
      <c r="B81" s="188" t="s">
        <v>747</v>
      </c>
    </row>
    <row r="82" spans="1:2" ht="16.5" customHeight="1" x14ac:dyDescent="0.15">
      <c r="A82" s="175" t="s">
        <v>412</v>
      </c>
      <c r="B82" s="188" t="s">
        <v>748</v>
      </c>
    </row>
    <row r="83" spans="1:2" ht="16.5" customHeight="1" x14ac:dyDescent="0.15">
      <c r="A83" s="175" t="s">
        <v>412</v>
      </c>
      <c r="B83" s="188" t="s">
        <v>751</v>
      </c>
    </row>
    <row r="84" spans="1:2" ht="16.5" customHeight="1" x14ac:dyDescent="0.15">
      <c r="A84" s="175" t="s">
        <v>412</v>
      </c>
      <c r="B84" s="188" t="s">
        <v>750</v>
      </c>
    </row>
    <row r="85" spans="1:2" ht="16.5" customHeight="1" x14ac:dyDescent="0.15">
      <c r="A85" s="175" t="s">
        <v>412</v>
      </c>
      <c r="B85" s="188" t="s">
        <v>752</v>
      </c>
    </row>
    <row r="86" spans="1:2" ht="16.5" customHeight="1" x14ac:dyDescent="0.15">
      <c r="A86" s="175" t="s">
        <v>412</v>
      </c>
      <c r="B86" s="189" t="s">
        <v>733</v>
      </c>
    </row>
    <row r="87" spans="1:2" ht="16.5" customHeight="1" x14ac:dyDescent="0.15">
      <c r="A87" s="175" t="s">
        <v>412</v>
      </c>
      <c r="B87" s="176" t="s">
        <v>734</v>
      </c>
    </row>
    <row r="88" spans="1:2" s="134" customFormat="1" ht="16.5" customHeight="1" x14ac:dyDescent="0.15">
      <c r="A88" s="185">
        <v>43252</v>
      </c>
      <c r="B88" s="186" t="s">
        <v>729</v>
      </c>
    </row>
    <row r="89" spans="1:2" s="134" customFormat="1" ht="16.5" customHeight="1" x14ac:dyDescent="0.15">
      <c r="A89" s="175" t="s">
        <v>412</v>
      </c>
      <c r="B89" s="186" t="s">
        <v>730</v>
      </c>
    </row>
    <row r="90" spans="1:2" s="134" customFormat="1" ht="16.5" customHeight="1" x14ac:dyDescent="0.15">
      <c r="A90" s="175" t="s">
        <v>412</v>
      </c>
      <c r="B90" s="186" t="s">
        <v>724</v>
      </c>
    </row>
    <row r="91" spans="1:2" s="134" customFormat="1" ht="16.5" customHeight="1" x14ac:dyDescent="0.15">
      <c r="A91" s="175" t="s">
        <v>412</v>
      </c>
      <c r="B91" s="186" t="s">
        <v>715</v>
      </c>
    </row>
    <row r="92" spans="1:2" s="134" customFormat="1" ht="16.5" customHeight="1" x14ac:dyDescent="0.15">
      <c r="A92" s="175" t="s">
        <v>412</v>
      </c>
      <c r="B92" s="186" t="s">
        <v>716</v>
      </c>
    </row>
    <row r="93" spans="1:2" s="134" customFormat="1" ht="16.5" customHeight="1" x14ac:dyDescent="0.15">
      <c r="A93" s="175" t="s">
        <v>412</v>
      </c>
      <c r="B93" s="186" t="s">
        <v>717</v>
      </c>
    </row>
    <row r="94" spans="1:2" s="134" customFormat="1" ht="16.5" customHeight="1" x14ac:dyDescent="0.15">
      <c r="A94" s="175" t="s">
        <v>412</v>
      </c>
      <c r="B94" s="186" t="s">
        <v>718</v>
      </c>
    </row>
    <row r="95" spans="1:2" s="134" customFormat="1" ht="16.5" customHeight="1" x14ac:dyDescent="0.15">
      <c r="A95" s="175" t="s">
        <v>412</v>
      </c>
      <c r="B95" s="176" t="s">
        <v>739</v>
      </c>
    </row>
    <row r="96" spans="1:2" s="134" customFormat="1" ht="16.5" customHeight="1" x14ac:dyDescent="0.15">
      <c r="A96" s="175" t="s">
        <v>412</v>
      </c>
      <c r="B96" s="176" t="s">
        <v>712</v>
      </c>
    </row>
    <row r="97" spans="1:2" s="134" customFormat="1" ht="16.5" customHeight="1" x14ac:dyDescent="0.15">
      <c r="A97" s="175" t="s">
        <v>412</v>
      </c>
      <c r="B97" s="176" t="s">
        <v>707</v>
      </c>
    </row>
    <row r="98" spans="1:2" s="134" customFormat="1" ht="16.5" customHeight="1" x14ac:dyDescent="0.15">
      <c r="A98" s="175" t="s">
        <v>412</v>
      </c>
      <c r="B98" s="176" t="s">
        <v>706</v>
      </c>
    </row>
    <row r="99" spans="1:2" s="134" customFormat="1" ht="16.5" customHeight="1" x14ac:dyDescent="0.15">
      <c r="A99" s="175" t="s">
        <v>412</v>
      </c>
      <c r="B99" s="176" t="s">
        <v>676</v>
      </c>
    </row>
    <row r="100" spans="1:2" s="134" customFormat="1" ht="16.5" customHeight="1" x14ac:dyDescent="0.15">
      <c r="A100" s="175" t="s">
        <v>412</v>
      </c>
      <c r="B100" s="176" t="s">
        <v>677</v>
      </c>
    </row>
    <row r="101" spans="1:2" s="134" customFormat="1" ht="16.5" customHeight="1" x14ac:dyDescent="0.15">
      <c r="A101" s="175" t="s">
        <v>412</v>
      </c>
      <c r="B101" s="176" t="s">
        <v>703</v>
      </c>
    </row>
    <row r="102" spans="1:2" s="134" customFormat="1" ht="16.5" customHeight="1" x14ac:dyDescent="0.15">
      <c r="A102" s="175" t="s">
        <v>412</v>
      </c>
      <c r="B102" s="176" t="s">
        <v>704</v>
      </c>
    </row>
    <row r="103" spans="1:2" s="134" customFormat="1" ht="16.5" customHeight="1" x14ac:dyDescent="0.15">
      <c r="A103" s="185">
        <v>42922</v>
      </c>
      <c r="B103" s="194" t="s">
        <v>669</v>
      </c>
    </row>
    <row r="104" spans="1:2" s="134" customFormat="1" ht="33" customHeight="1" x14ac:dyDescent="0.15">
      <c r="A104" s="175" t="s">
        <v>412</v>
      </c>
      <c r="B104" s="184" t="s">
        <v>670</v>
      </c>
    </row>
    <row r="105" spans="1:2" ht="16.5" customHeight="1" x14ac:dyDescent="0.15">
      <c r="A105" s="197">
        <v>42521</v>
      </c>
      <c r="B105" s="183" t="s">
        <v>666</v>
      </c>
    </row>
    <row r="106" spans="1:2" s="134" customFormat="1" ht="16.5" customHeight="1" x14ac:dyDescent="0.15">
      <c r="A106" s="185">
        <v>42465</v>
      </c>
      <c r="B106" s="176" t="s">
        <v>642</v>
      </c>
    </row>
    <row r="107" spans="1:2" s="134" customFormat="1" ht="16.5" customHeight="1" x14ac:dyDescent="0.15">
      <c r="A107" s="175" t="s">
        <v>412</v>
      </c>
      <c r="B107" s="176" t="s">
        <v>643</v>
      </c>
    </row>
    <row r="108" spans="1:2" s="134" customFormat="1" ht="16.5" customHeight="1" x14ac:dyDescent="0.15">
      <c r="A108" s="175" t="s">
        <v>412</v>
      </c>
      <c r="B108" s="176" t="s">
        <v>644</v>
      </c>
    </row>
    <row r="109" spans="1:2" s="134" customFormat="1" ht="16.5" customHeight="1" x14ac:dyDescent="0.15">
      <c r="A109" s="175" t="s">
        <v>412</v>
      </c>
      <c r="B109" s="176" t="s">
        <v>645</v>
      </c>
    </row>
    <row r="110" spans="1:2" s="134" customFormat="1" ht="16.5" customHeight="1" x14ac:dyDescent="0.15">
      <c r="A110" s="175" t="s">
        <v>412</v>
      </c>
      <c r="B110" s="176" t="s">
        <v>646</v>
      </c>
    </row>
    <row r="111" spans="1:2" s="134" customFormat="1" ht="16.5" customHeight="1" x14ac:dyDescent="0.15">
      <c r="A111" s="175" t="s">
        <v>412</v>
      </c>
      <c r="B111" s="176" t="s">
        <v>628</v>
      </c>
    </row>
    <row r="112" spans="1:2" s="134" customFormat="1" ht="16.5" customHeight="1" x14ac:dyDescent="0.15">
      <c r="A112" s="175" t="s">
        <v>412</v>
      </c>
      <c r="B112" s="176" t="s">
        <v>629</v>
      </c>
    </row>
    <row r="113" spans="1:2" s="134" customFormat="1" ht="16.5" customHeight="1" x14ac:dyDescent="0.15">
      <c r="A113" s="175" t="s">
        <v>412</v>
      </c>
      <c r="B113" s="176" t="s">
        <v>630</v>
      </c>
    </row>
    <row r="114" spans="1:2" s="134" customFormat="1" ht="16.5" customHeight="1" x14ac:dyDescent="0.15">
      <c r="A114" s="175" t="s">
        <v>412</v>
      </c>
      <c r="B114" s="176" t="s">
        <v>631</v>
      </c>
    </row>
    <row r="115" spans="1:2" s="134" customFormat="1" ht="16.5" customHeight="1" x14ac:dyDescent="0.15">
      <c r="A115" s="175" t="s">
        <v>412</v>
      </c>
      <c r="B115" s="176" t="s">
        <v>632</v>
      </c>
    </row>
    <row r="116" spans="1:2" s="134" customFormat="1" ht="16.5" customHeight="1" x14ac:dyDescent="0.15">
      <c r="A116" s="175" t="s">
        <v>412</v>
      </c>
      <c r="B116" s="176" t="s">
        <v>633</v>
      </c>
    </row>
    <row r="117" spans="1:2" s="134" customFormat="1" ht="16.5" customHeight="1" x14ac:dyDescent="0.15">
      <c r="A117" s="175" t="s">
        <v>412</v>
      </c>
      <c r="B117" s="176" t="s">
        <v>634</v>
      </c>
    </row>
    <row r="118" spans="1:2" s="134" customFormat="1" ht="16.5" customHeight="1" x14ac:dyDescent="0.15">
      <c r="A118" s="175" t="s">
        <v>412</v>
      </c>
      <c r="B118" s="176" t="s">
        <v>635</v>
      </c>
    </row>
    <row r="119" spans="1:2" s="134" customFormat="1" ht="16.5" customHeight="1" x14ac:dyDescent="0.15">
      <c r="A119" s="175" t="s">
        <v>412</v>
      </c>
      <c r="B119" s="176" t="s">
        <v>636</v>
      </c>
    </row>
    <row r="120" spans="1:2" s="134" customFormat="1" ht="16.5" customHeight="1" x14ac:dyDescent="0.15">
      <c r="A120" s="175" t="s">
        <v>412</v>
      </c>
      <c r="B120" s="176" t="s">
        <v>637</v>
      </c>
    </row>
    <row r="121" spans="1:2" s="134" customFormat="1" ht="16.5" customHeight="1" x14ac:dyDescent="0.15">
      <c r="A121" s="175" t="s">
        <v>412</v>
      </c>
      <c r="B121" s="176" t="s">
        <v>638</v>
      </c>
    </row>
    <row r="122" spans="1:2" s="134" customFormat="1" ht="16.5" customHeight="1" x14ac:dyDescent="0.15">
      <c r="A122" s="175" t="s">
        <v>412</v>
      </c>
      <c r="B122" s="176" t="s">
        <v>639</v>
      </c>
    </row>
    <row r="123" spans="1:2" s="134" customFormat="1" ht="16.5" customHeight="1" x14ac:dyDescent="0.15">
      <c r="A123" s="175" t="s">
        <v>412</v>
      </c>
      <c r="B123" s="176" t="s">
        <v>640</v>
      </c>
    </row>
    <row r="124" spans="1:2" s="134" customFormat="1" ht="16.5" customHeight="1" x14ac:dyDescent="0.15">
      <c r="A124" s="175" t="s">
        <v>412</v>
      </c>
      <c r="B124" s="176" t="s">
        <v>641</v>
      </c>
    </row>
    <row r="125" spans="1:2" s="134" customFormat="1" ht="16.5" customHeight="1" x14ac:dyDescent="0.15">
      <c r="A125" s="175" t="s">
        <v>412</v>
      </c>
      <c r="B125" s="176" t="s">
        <v>668</v>
      </c>
    </row>
    <row r="126" spans="1:2" s="134" customFormat="1" ht="16.5" customHeight="1" x14ac:dyDescent="0.15">
      <c r="A126" s="175" t="s">
        <v>412</v>
      </c>
      <c r="B126" s="176" t="s">
        <v>625</v>
      </c>
    </row>
    <row r="127" spans="1:2" s="134" customFormat="1" ht="16.5" customHeight="1" x14ac:dyDescent="0.15">
      <c r="A127" s="175" t="s">
        <v>412</v>
      </c>
      <c r="B127" s="176" t="s">
        <v>626</v>
      </c>
    </row>
    <row r="128" spans="1:2" s="134" customFormat="1" ht="16.5" customHeight="1" x14ac:dyDescent="0.15">
      <c r="A128" s="175" t="s">
        <v>412</v>
      </c>
      <c r="B128" s="176" t="s">
        <v>647</v>
      </c>
    </row>
    <row r="129" spans="1:2" s="134" customFormat="1" ht="33" customHeight="1" x14ac:dyDescent="0.15">
      <c r="A129" s="175" t="s">
        <v>412</v>
      </c>
      <c r="B129" s="181" t="s">
        <v>648</v>
      </c>
    </row>
    <row r="130" spans="1:2" s="134" customFormat="1" ht="16.5" customHeight="1" x14ac:dyDescent="0.15">
      <c r="A130" s="175" t="s">
        <v>412</v>
      </c>
      <c r="B130" s="176" t="s">
        <v>649</v>
      </c>
    </row>
    <row r="131" spans="1:2" s="134" customFormat="1" ht="27" x14ac:dyDescent="0.15">
      <c r="A131" s="175" t="s">
        <v>412</v>
      </c>
      <c r="B131" s="181" t="s">
        <v>651</v>
      </c>
    </row>
    <row r="132" spans="1:2" s="134" customFormat="1" x14ac:dyDescent="0.15">
      <c r="A132" s="175" t="s">
        <v>412</v>
      </c>
      <c r="B132" s="181" t="s">
        <v>655</v>
      </c>
    </row>
    <row r="133" spans="1:2" s="228" customFormat="1" ht="33" customHeight="1" x14ac:dyDescent="0.15">
      <c r="A133" s="182" t="s">
        <v>412</v>
      </c>
      <c r="B133" s="181" t="s">
        <v>650</v>
      </c>
    </row>
    <row r="134" spans="1:2" s="134" customFormat="1" ht="27" x14ac:dyDescent="0.15">
      <c r="A134" s="175" t="s">
        <v>412</v>
      </c>
      <c r="B134" s="181" t="s">
        <v>652</v>
      </c>
    </row>
    <row r="135" spans="1:2" s="134" customFormat="1" ht="33" customHeight="1" x14ac:dyDescent="0.15">
      <c r="A135" s="175" t="s">
        <v>412</v>
      </c>
      <c r="B135" s="181" t="s">
        <v>660</v>
      </c>
    </row>
    <row r="136" spans="1:2" s="134" customFormat="1" ht="33" customHeight="1" x14ac:dyDescent="0.15">
      <c r="A136" s="175" t="s">
        <v>412</v>
      </c>
      <c r="B136" s="181" t="s">
        <v>653</v>
      </c>
    </row>
    <row r="137" spans="1:2" s="134" customFormat="1" ht="33" customHeight="1" x14ac:dyDescent="0.15">
      <c r="A137" s="175" t="s">
        <v>412</v>
      </c>
      <c r="B137" s="181" t="s">
        <v>654</v>
      </c>
    </row>
    <row r="138" spans="1:2" s="134" customFormat="1" ht="16.5" customHeight="1" x14ac:dyDescent="0.15">
      <c r="A138" s="197">
        <v>42373</v>
      </c>
      <c r="B138" s="229" t="s">
        <v>618</v>
      </c>
    </row>
    <row r="139" spans="1:2" s="134" customFormat="1" ht="16.5" customHeight="1" x14ac:dyDescent="0.15">
      <c r="A139" s="175" t="s">
        <v>412</v>
      </c>
      <c r="B139" s="176" t="s">
        <v>619</v>
      </c>
    </row>
    <row r="140" spans="1:2" s="134" customFormat="1" ht="16.5" customHeight="1" x14ac:dyDescent="0.15">
      <c r="A140" s="175" t="s">
        <v>412</v>
      </c>
      <c r="B140" s="176" t="s">
        <v>616</v>
      </c>
    </row>
    <row r="141" spans="1:2" s="134" customFormat="1" ht="16.5" customHeight="1" x14ac:dyDescent="0.15">
      <c r="A141" s="175" t="s">
        <v>412</v>
      </c>
      <c r="B141" s="176" t="s">
        <v>617</v>
      </c>
    </row>
    <row r="142" spans="1:2" ht="16.5" customHeight="1" x14ac:dyDescent="0.15">
      <c r="A142" s="230">
        <v>42324</v>
      </c>
      <c r="B142" s="176" t="s">
        <v>438</v>
      </c>
    </row>
    <row r="143" spans="1:2" ht="16.5" customHeight="1" x14ac:dyDescent="0.15">
      <c r="A143" s="175" t="s">
        <v>412</v>
      </c>
      <c r="B143" s="176" t="s">
        <v>437</v>
      </c>
    </row>
    <row r="144" spans="1:2" ht="16.5" customHeight="1" x14ac:dyDescent="0.15">
      <c r="A144" s="175" t="s">
        <v>412</v>
      </c>
      <c r="B144" s="176" t="s">
        <v>613</v>
      </c>
    </row>
    <row r="145" spans="1:2" ht="16.5" customHeight="1" x14ac:dyDescent="0.15">
      <c r="A145" s="175" t="s">
        <v>412</v>
      </c>
      <c r="B145" s="176" t="s">
        <v>614</v>
      </c>
    </row>
    <row r="146" spans="1:2" ht="16.5" customHeight="1" x14ac:dyDescent="0.15">
      <c r="A146" s="175" t="s">
        <v>412</v>
      </c>
      <c r="B146" s="176" t="s">
        <v>615</v>
      </c>
    </row>
    <row r="147" spans="1:2" ht="16.5" customHeight="1" x14ac:dyDescent="0.15">
      <c r="A147" s="175" t="s">
        <v>412</v>
      </c>
      <c r="B147" s="176" t="s">
        <v>439</v>
      </c>
    </row>
    <row r="148" spans="1:2" ht="16.5" customHeight="1" x14ac:dyDescent="0.15">
      <c r="A148" s="175" t="s">
        <v>412</v>
      </c>
      <c r="B148" s="176" t="s">
        <v>441</v>
      </c>
    </row>
    <row r="149" spans="1:2" ht="16.5" customHeight="1" x14ac:dyDescent="0.15">
      <c r="A149" s="175" t="s">
        <v>412</v>
      </c>
      <c r="B149" s="176" t="s">
        <v>440</v>
      </c>
    </row>
    <row r="150" spans="1:2" ht="16.5" customHeight="1" x14ac:dyDescent="0.15">
      <c r="A150" s="185">
        <v>42195</v>
      </c>
      <c r="B150" s="176" t="s">
        <v>416</v>
      </c>
    </row>
    <row r="151" spans="1:2" ht="16.5" customHeight="1" x14ac:dyDescent="0.15">
      <c r="A151" s="175" t="s">
        <v>280</v>
      </c>
      <c r="B151" s="176" t="s">
        <v>417</v>
      </c>
    </row>
    <row r="152" spans="1:2" ht="16.5" customHeight="1" x14ac:dyDescent="0.15">
      <c r="A152" s="175" t="s">
        <v>280</v>
      </c>
      <c r="B152" s="176" t="s">
        <v>418</v>
      </c>
    </row>
    <row r="153" spans="1:2" ht="16.5" customHeight="1" x14ac:dyDescent="0.15">
      <c r="A153" s="175" t="s">
        <v>280</v>
      </c>
      <c r="B153" s="176" t="s">
        <v>419</v>
      </c>
    </row>
    <row r="154" spans="1:2" ht="16.5" customHeight="1" x14ac:dyDescent="0.15">
      <c r="A154" s="175" t="s">
        <v>280</v>
      </c>
      <c r="B154" s="176" t="s">
        <v>420</v>
      </c>
    </row>
    <row r="155" spans="1:2" ht="16.5" customHeight="1" x14ac:dyDescent="0.15">
      <c r="A155" s="185">
        <v>42180</v>
      </c>
      <c r="B155" s="176" t="s">
        <v>331</v>
      </c>
    </row>
    <row r="156" spans="1:2" ht="16.5" customHeight="1" x14ac:dyDescent="0.15">
      <c r="A156" s="175" t="s">
        <v>390</v>
      </c>
      <c r="B156" s="176" t="s">
        <v>389</v>
      </c>
    </row>
    <row r="157" spans="1:2" ht="16.5" customHeight="1" x14ac:dyDescent="0.15">
      <c r="A157" s="185">
        <v>42104</v>
      </c>
      <c r="B157" s="176" t="s">
        <v>332</v>
      </c>
    </row>
    <row r="158" spans="1:2" ht="16.5" customHeight="1" x14ac:dyDescent="0.15">
      <c r="A158" s="175" t="s">
        <v>390</v>
      </c>
      <c r="B158" s="176" t="s">
        <v>333</v>
      </c>
    </row>
    <row r="159" spans="1:2" ht="16.5" customHeight="1" x14ac:dyDescent="0.15">
      <c r="A159" s="175" t="s">
        <v>390</v>
      </c>
      <c r="B159" s="176" t="s">
        <v>334</v>
      </c>
    </row>
    <row r="160" spans="1:2" ht="16.5" customHeight="1" x14ac:dyDescent="0.15">
      <c r="A160" s="175" t="s">
        <v>390</v>
      </c>
      <c r="B160" s="176" t="s">
        <v>335</v>
      </c>
    </row>
    <row r="161" spans="1:2" ht="16.5" customHeight="1" x14ac:dyDescent="0.15">
      <c r="A161" s="175" t="s">
        <v>390</v>
      </c>
      <c r="B161" s="176" t="s">
        <v>336</v>
      </c>
    </row>
    <row r="162" spans="1:2" ht="16.5" customHeight="1" x14ac:dyDescent="0.15">
      <c r="A162" s="175" t="s">
        <v>390</v>
      </c>
      <c r="B162" s="176" t="s">
        <v>337</v>
      </c>
    </row>
    <row r="163" spans="1:2" ht="16.5" customHeight="1" x14ac:dyDescent="0.15">
      <c r="A163" s="175" t="s">
        <v>390</v>
      </c>
      <c r="B163" s="176" t="s">
        <v>338</v>
      </c>
    </row>
    <row r="164" spans="1:2" ht="16.5" customHeight="1" x14ac:dyDescent="0.15">
      <c r="A164" s="175" t="s">
        <v>390</v>
      </c>
      <c r="B164" s="176" t="s">
        <v>339</v>
      </c>
    </row>
    <row r="165" spans="1:2" ht="16.5" customHeight="1" x14ac:dyDescent="0.15">
      <c r="A165" s="175" t="s">
        <v>390</v>
      </c>
      <c r="B165" s="176" t="s">
        <v>340</v>
      </c>
    </row>
    <row r="166" spans="1:2" ht="16.5" customHeight="1" x14ac:dyDescent="0.15">
      <c r="A166" s="175" t="s">
        <v>390</v>
      </c>
      <c r="B166" s="176" t="s">
        <v>341</v>
      </c>
    </row>
    <row r="167" spans="1:2" ht="16.5" customHeight="1" x14ac:dyDescent="0.15">
      <c r="A167" s="175" t="s">
        <v>390</v>
      </c>
      <c r="B167" s="176" t="s">
        <v>342</v>
      </c>
    </row>
    <row r="168" spans="1:2" ht="16.5" customHeight="1" x14ac:dyDescent="0.15">
      <c r="A168" s="175" t="s">
        <v>390</v>
      </c>
      <c r="B168" s="176" t="s">
        <v>343</v>
      </c>
    </row>
    <row r="169" spans="1:2" ht="16.5" customHeight="1" x14ac:dyDescent="0.15">
      <c r="A169" s="175" t="s">
        <v>390</v>
      </c>
      <c r="B169" s="176" t="s">
        <v>344</v>
      </c>
    </row>
    <row r="170" spans="1:2" ht="16.5" customHeight="1" x14ac:dyDescent="0.15">
      <c r="A170" s="175" t="s">
        <v>390</v>
      </c>
      <c r="B170" s="176" t="s">
        <v>345</v>
      </c>
    </row>
    <row r="171" spans="1:2" ht="16.5" customHeight="1" x14ac:dyDescent="0.15">
      <c r="A171" s="175" t="s">
        <v>390</v>
      </c>
      <c r="B171" s="176" t="s">
        <v>346</v>
      </c>
    </row>
    <row r="172" spans="1:2" ht="16.5" customHeight="1" x14ac:dyDescent="0.15">
      <c r="A172" s="175" t="s">
        <v>390</v>
      </c>
      <c r="B172" s="176" t="s">
        <v>347</v>
      </c>
    </row>
    <row r="173" spans="1:2" ht="16.5" customHeight="1" x14ac:dyDescent="0.15">
      <c r="A173" s="175" t="s">
        <v>390</v>
      </c>
      <c r="B173" s="176" t="s">
        <v>348</v>
      </c>
    </row>
    <row r="174" spans="1:2" ht="16.5" customHeight="1" x14ac:dyDescent="0.15">
      <c r="A174" s="175" t="s">
        <v>390</v>
      </c>
      <c r="B174" s="176" t="s">
        <v>349</v>
      </c>
    </row>
    <row r="175" spans="1:2" ht="16.5" customHeight="1" x14ac:dyDescent="0.15">
      <c r="A175" s="175" t="s">
        <v>390</v>
      </c>
      <c r="B175" s="176" t="s">
        <v>350</v>
      </c>
    </row>
    <row r="176" spans="1:2" ht="16.5" customHeight="1" x14ac:dyDescent="0.15">
      <c r="A176" s="175" t="s">
        <v>390</v>
      </c>
      <c r="B176" s="176" t="s">
        <v>351</v>
      </c>
    </row>
    <row r="177" spans="1:2" ht="16.5" customHeight="1" x14ac:dyDescent="0.15">
      <c r="A177" s="175" t="s">
        <v>390</v>
      </c>
      <c r="B177" s="176" t="s">
        <v>352</v>
      </c>
    </row>
    <row r="178" spans="1:2" ht="16.5" customHeight="1" x14ac:dyDescent="0.15">
      <c r="A178" s="175" t="s">
        <v>390</v>
      </c>
      <c r="B178" s="176" t="s">
        <v>353</v>
      </c>
    </row>
    <row r="179" spans="1:2" ht="16.5" customHeight="1" x14ac:dyDescent="0.15">
      <c r="A179" s="175" t="s">
        <v>390</v>
      </c>
      <c r="B179" s="176" t="s">
        <v>354</v>
      </c>
    </row>
    <row r="180" spans="1:2" ht="16.5" customHeight="1" x14ac:dyDescent="0.15">
      <c r="A180" s="175" t="s">
        <v>390</v>
      </c>
      <c r="B180" s="176" t="s">
        <v>355</v>
      </c>
    </row>
    <row r="181" spans="1:2" ht="16.5" customHeight="1" x14ac:dyDescent="0.15">
      <c r="A181" s="175" t="s">
        <v>390</v>
      </c>
      <c r="B181" s="176" t="s">
        <v>356</v>
      </c>
    </row>
    <row r="182" spans="1:2" ht="16.5" customHeight="1" x14ac:dyDescent="0.15">
      <c r="A182" s="175" t="s">
        <v>390</v>
      </c>
      <c r="B182" s="176" t="s">
        <v>357</v>
      </c>
    </row>
    <row r="183" spans="1:2" ht="16.5" customHeight="1" x14ac:dyDescent="0.15">
      <c r="A183" s="175" t="s">
        <v>390</v>
      </c>
      <c r="B183" s="176" t="s">
        <v>358</v>
      </c>
    </row>
    <row r="184" spans="1:2" ht="16.5" customHeight="1" x14ac:dyDescent="0.15">
      <c r="A184" s="175" t="s">
        <v>390</v>
      </c>
      <c r="B184" s="176" t="s">
        <v>359</v>
      </c>
    </row>
    <row r="185" spans="1:2" ht="16.5" customHeight="1" x14ac:dyDescent="0.15">
      <c r="A185" s="175" t="s">
        <v>390</v>
      </c>
      <c r="B185" s="176" t="s">
        <v>360</v>
      </c>
    </row>
    <row r="186" spans="1:2" ht="16.5" customHeight="1" x14ac:dyDescent="0.15">
      <c r="A186" s="175" t="s">
        <v>390</v>
      </c>
      <c r="B186" s="176" t="s">
        <v>361</v>
      </c>
    </row>
    <row r="187" spans="1:2" ht="16.5" customHeight="1" x14ac:dyDescent="0.15">
      <c r="A187" s="175" t="s">
        <v>390</v>
      </c>
      <c r="B187" s="176" t="s">
        <v>362</v>
      </c>
    </row>
    <row r="188" spans="1:2" ht="16.5" customHeight="1" x14ac:dyDescent="0.15">
      <c r="A188" s="175" t="s">
        <v>390</v>
      </c>
      <c r="B188" s="176" t="s">
        <v>363</v>
      </c>
    </row>
    <row r="189" spans="1:2" ht="16.5" customHeight="1" x14ac:dyDescent="0.15">
      <c r="A189" s="175" t="s">
        <v>390</v>
      </c>
      <c r="B189" s="176" t="s">
        <v>364</v>
      </c>
    </row>
    <row r="190" spans="1:2" ht="16.5" customHeight="1" x14ac:dyDescent="0.15">
      <c r="A190" s="175" t="s">
        <v>390</v>
      </c>
      <c r="B190" s="176" t="s">
        <v>365</v>
      </c>
    </row>
    <row r="191" spans="1:2" ht="16.5" customHeight="1" x14ac:dyDescent="0.15">
      <c r="A191" s="175" t="s">
        <v>390</v>
      </c>
      <c r="B191" s="176" t="s">
        <v>366</v>
      </c>
    </row>
    <row r="192" spans="1:2" ht="16.5" customHeight="1" x14ac:dyDescent="0.15">
      <c r="A192" s="175" t="s">
        <v>390</v>
      </c>
      <c r="B192" s="176" t="s">
        <v>403</v>
      </c>
    </row>
    <row r="193" spans="1:2" ht="16.5" customHeight="1" x14ac:dyDescent="0.15">
      <c r="A193" s="175" t="s">
        <v>390</v>
      </c>
      <c r="B193" s="176" t="s">
        <v>402</v>
      </c>
    </row>
    <row r="194" spans="1:2" ht="16.5" customHeight="1" x14ac:dyDescent="0.15">
      <c r="A194" s="175" t="s">
        <v>390</v>
      </c>
      <c r="B194" s="176" t="s">
        <v>401</v>
      </c>
    </row>
    <row r="195" spans="1:2" ht="16.5" customHeight="1" x14ac:dyDescent="0.15">
      <c r="A195" s="175" t="s">
        <v>390</v>
      </c>
      <c r="B195" s="176" t="s">
        <v>400</v>
      </c>
    </row>
    <row r="196" spans="1:2" ht="16.5" customHeight="1" x14ac:dyDescent="0.15">
      <c r="A196" s="175" t="s">
        <v>390</v>
      </c>
      <c r="B196" s="176" t="s">
        <v>399</v>
      </c>
    </row>
    <row r="197" spans="1:2" ht="16.5" customHeight="1" x14ac:dyDescent="0.15">
      <c r="A197" s="175" t="s">
        <v>390</v>
      </c>
      <c r="B197" s="176" t="s">
        <v>395</v>
      </c>
    </row>
    <row r="198" spans="1:2" ht="16.5" customHeight="1" x14ac:dyDescent="0.15">
      <c r="A198" s="175" t="s">
        <v>390</v>
      </c>
      <c r="B198" s="176" t="s">
        <v>396</v>
      </c>
    </row>
    <row r="199" spans="1:2" ht="16.5" customHeight="1" x14ac:dyDescent="0.15">
      <c r="A199" s="175" t="s">
        <v>390</v>
      </c>
      <c r="B199" s="176" t="s">
        <v>397</v>
      </c>
    </row>
    <row r="200" spans="1:2" ht="16.5" customHeight="1" x14ac:dyDescent="0.15">
      <c r="A200" s="175" t="s">
        <v>390</v>
      </c>
      <c r="B200" s="176" t="s">
        <v>398</v>
      </c>
    </row>
    <row r="201" spans="1:2" ht="16.5" customHeight="1" x14ac:dyDescent="0.15">
      <c r="A201" s="175" t="s">
        <v>390</v>
      </c>
      <c r="B201" s="176" t="s">
        <v>394</v>
      </c>
    </row>
    <row r="202" spans="1:2" ht="16.5" customHeight="1" x14ac:dyDescent="0.15">
      <c r="A202" s="175" t="s">
        <v>390</v>
      </c>
      <c r="B202" s="176" t="s">
        <v>367</v>
      </c>
    </row>
    <row r="203" spans="1:2" ht="16.5" customHeight="1" x14ac:dyDescent="0.15">
      <c r="A203" s="175" t="s">
        <v>390</v>
      </c>
      <c r="B203" s="176" t="s">
        <v>368</v>
      </c>
    </row>
    <row r="204" spans="1:2" ht="16.5" customHeight="1" x14ac:dyDescent="0.15">
      <c r="A204" s="175" t="s">
        <v>390</v>
      </c>
      <c r="B204" s="176" t="s">
        <v>369</v>
      </c>
    </row>
    <row r="205" spans="1:2" ht="16.5" customHeight="1" x14ac:dyDescent="0.15">
      <c r="A205" s="175" t="s">
        <v>390</v>
      </c>
      <c r="B205" s="176" t="s">
        <v>370</v>
      </c>
    </row>
    <row r="206" spans="1:2" ht="16.5" customHeight="1" x14ac:dyDescent="0.15">
      <c r="A206" s="175" t="s">
        <v>390</v>
      </c>
      <c r="B206" s="176" t="s">
        <v>371</v>
      </c>
    </row>
    <row r="207" spans="1:2" ht="16.5" customHeight="1" x14ac:dyDescent="0.15">
      <c r="A207" s="175" t="s">
        <v>390</v>
      </c>
      <c r="B207" s="176" t="s">
        <v>372</v>
      </c>
    </row>
    <row r="208" spans="1:2" ht="16.5" customHeight="1" x14ac:dyDescent="0.15">
      <c r="A208" s="175" t="s">
        <v>390</v>
      </c>
      <c r="B208" s="176" t="s">
        <v>373</v>
      </c>
    </row>
    <row r="209" spans="1:2" ht="16.5" customHeight="1" x14ac:dyDescent="0.15">
      <c r="A209" s="175" t="s">
        <v>390</v>
      </c>
      <c r="B209" s="176" t="s">
        <v>374</v>
      </c>
    </row>
    <row r="210" spans="1:2" ht="16.5" customHeight="1" x14ac:dyDescent="0.15">
      <c r="A210" s="175" t="s">
        <v>390</v>
      </c>
      <c r="B210" s="176" t="s">
        <v>375</v>
      </c>
    </row>
    <row r="211" spans="1:2" ht="16.5" customHeight="1" x14ac:dyDescent="0.15">
      <c r="A211" s="175" t="s">
        <v>390</v>
      </c>
      <c r="B211" s="176" t="s">
        <v>376</v>
      </c>
    </row>
    <row r="212" spans="1:2" ht="16.5" customHeight="1" x14ac:dyDescent="0.15">
      <c r="A212" s="175" t="s">
        <v>390</v>
      </c>
      <c r="B212" s="176" t="s">
        <v>377</v>
      </c>
    </row>
    <row r="213" spans="1:2" ht="16.5" customHeight="1" x14ac:dyDescent="0.15">
      <c r="A213" s="175" t="s">
        <v>390</v>
      </c>
      <c r="B213" s="176" t="s">
        <v>378</v>
      </c>
    </row>
    <row r="214" spans="1:2" ht="16.5" customHeight="1" x14ac:dyDescent="0.15">
      <c r="A214" s="175" t="s">
        <v>390</v>
      </c>
      <c r="B214" s="176" t="s">
        <v>379</v>
      </c>
    </row>
    <row r="215" spans="1:2" ht="16.5" customHeight="1" x14ac:dyDescent="0.15">
      <c r="A215" s="175" t="s">
        <v>390</v>
      </c>
      <c r="B215" s="176" t="s">
        <v>380</v>
      </c>
    </row>
    <row r="216" spans="1:2" ht="16.5" customHeight="1" x14ac:dyDescent="0.15">
      <c r="A216" s="175" t="s">
        <v>390</v>
      </c>
      <c r="B216" s="176" t="s">
        <v>381</v>
      </c>
    </row>
    <row r="217" spans="1:2" ht="16.5" customHeight="1" x14ac:dyDescent="0.15">
      <c r="A217" s="175" t="s">
        <v>390</v>
      </c>
      <c r="B217" s="176" t="s">
        <v>382</v>
      </c>
    </row>
    <row r="218" spans="1:2" ht="16.5" customHeight="1" x14ac:dyDescent="0.15">
      <c r="A218" s="175" t="s">
        <v>390</v>
      </c>
      <c r="B218" s="176" t="s">
        <v>383</v>
      </c>
    </row>
    <row r="219" spans="1:2" ht="16.5" customHeight="1" x14ac:dyDescent="0.15">
      <c r="A219" s="175" t="s">
        <v>390</v>
      </c>
      <c r="B219" s="176" t="s">
        <v>384</v>
      </c>
    </row>
    <row r="220" spans="1:2" ht="16.5" customHeight="1" x14ac:dyDescent="0.15">
      <c r="A220" s="175" t="s">
        <v>390</v>
      </c>
      <c r="B220" s="176" t="s">
        <v>385</v>
      </c>
    </row>
    <row r="221" spans="1:2" ht="16.5" customHeight="1" x14ac:dyDescent="0.15">
      <c r="A221" s="175" t="s">
        <v>390</v>
      </c>
      <c r="B221" s="176" t="s">
        <v>386</v>
      </c>
    </row>
    <row r="222" spans="1:2" ht="16.5" customHeight="1" x14ac:dyDescent="0.15">
      <c r="A222" s="175" t="s">
        <v>390</v>
      </c>
      <c r="B222" s="176" t="s">
        <v>387</v>
      </c>
    </row>
    <row r="223" spans="1:2" ht="16.5" customHeight="1" x14ac:dyDescent="0.15">
      <c r="A223" s="175" t="s">
        <v>390</v>
      </c>
      <c r="B223" s="176" t="s">
        <v>388</v>
      </c>
    </row>
    <row r="224" spans="1:2" ht="16.5" customHeight="1" x14ac:dyDescent="0.15">
      <c r="A224" s="175" t="s">
        <v>390</v>
      </c>
      <c r="B224" s="176" t="s">
        <v>392</v>
      </c>
    </row>
    <row r="225" spans="1:2" ht="16.5" customHeight="1" x14ac:dyDescent="0.15">
      <c r="A225" s="175" t="s">
        <v>390</v>
      </c>
      <c r="B225" s="176" t="s">
        <v>393</v>
      </c>
    </row>
    <row r="226" spans="1:2" ht="16.5" customHeight="1" x14ac:dyDescent="0.15">
      <c r="A226" s="175"/>
      <c r="B226" s="176"/>
    </row>
    <row r="227" spans="1:2" ht="16.5" customHeight="1" x14ac:dyDescent="0.15">
      <c r="A227" s="175"/>
      <c r="B227" s="176"/>
    </row>
    <row r="228" spans="1:2" ht="16.5" customHeight="1" x14ac:dyDescent="0.15">
      <c r="A228" s="175"/>
      <c r="B228" s="176"/>
    </row>
    <row r="229" spans="1:2" ht="16.5" customHeight="1" x14ac:dyDescent="0.15">
      <c r="A229" s="175"/>
      <c r="B229" s="176"/>
    </row>
    <row r="230" spans="1:2" ht="16.5" customHeight="1" x14ac:dyDescent="0.15">
      <c r="A230" s="231"/>
      <c r="B230" s="232"/>
    </row>
    <row r="231" spans="1:2" ht="16.5" customHeight="1" x14ac:dyDescent="0.15">
      <c r="A231" s="191"/>
      <c r="B231" s="229"/>
    </row>
    <row r="232" spans="1:2" ht="16.5" customHeight="1" x14ac:dyDescent="0.15">
      <c r="A232" s="175"/>
      <c r="B232" s="176"/>
    </row>
    <row r="233" spans="1:2" ht="16.5" customHeight="1" x14ac:dyDescent="0.15">
      <c r="A233" s="175"/>
      <c r="B233" s="176"/>
    </row>
    <row r="234" spans="1:2" ht="16.5" customHeight="1" x14ac:dyDescent="0.15">
      <c r="A234" s="175"/>
      <c r="B234" s="176"/>
    </row>
    <row r="235" spans="1:2" ht="16.5" customHeight="1" x14ac:dyDescent="0.15">
      <c r="A235" s="175"/>
      <c r="B235" s="176"/>
    </row>
    <row r="236" spans="1:2" ht="16.5" customHeight="1" x14ac:dyDescent="0.15">
      <c r="A236" s="175"/>
      <c r="B236" s="176"/>
    </row>
    <row r="237" spans="1:2" ht="16.5" customHeight="1" x14ac:dyDescent="0.15">
      <c r="A237" s="175"/>
      <c r="B237" s="176"/>
    </row>
    <row r="238" spans="1:2" ht="16.5" customHeight="1" x14ac:dyDescent="0.15">
      <c r="A238" s="175"/>
      <c r="B238" s="176"/>
    </row>
    <row r="239" spans="1:2" ht="16.5" customHeight="1" x14ac:dyDescent="0.15">
      <c r="A239" s="175"/>
      <c r="B239" s="176"/>
    </row>
    <row r="240" spans="1:2" ht="16.5" customHeight="1" x14ac:dyDescent="0.15">
      <c r="A240" s="175"/>
      <c r="B240" s="176"/>
    </row>
    <row r="241" spans="1:2" ht="16.5" customHeight="1" x14ac:dyDescent="0.15">
      <c r="A241" s="175"/>
      <c r="B241" s="176"/>
    </row>
    <row r="242" spans="1:2" ht="16.5" customHeight="1" x14ac:dyDescent="0.15">
      <c r="A242" s="175"/>
      <c r="B242" s="176"/>
    </row>
    <row r="243" spans="1:2" ht="16.5" customHeight="1" x14ac:dyDescent="0.15">
      <c r="A243" s="175"/>
      <c r="B243" s="176"/>
    </row>
    <row r="244" spans="1:2" ht="16.5" customHeight="1" x14ac:dyDescent="0.15">
      <c r="A244" s="175"/>
      <c r="B244" s="176"/>
    </row>
    <row r="245" spans="1:2" ht="16.5" customHeight="1" x14ac:dyDescent="0.15">
      <c r="A245" s="175"/>
      <c r="B245" s="176"/>
    </row>
    <row r="246" spans="1:2" ht="16.5" customHeight="1" x14ac:dyDescent="0.15">
      <c r="A246" s="175"/>
      <c r="B246" s="176"/>
    </row>
    <row r="247" spans="1:2" ht="16.5" customHeight="1" x14ac:dyDescent="0.15">
      <c r="A247" s="175"/>
      <c r="B247" s="176"/>
    </row>
    <row r="248" spans="1:2" ht="16.5" customHeight="1" x14ac:dyDescent="0.15">
      <c r="A248" s="231"/>
      <c r="B248" s="232"/>
    </row>
    <row r="249" spans="1:2" ht="16.5" customHeight="1" x14ac:dyDescent="0.15">
      <c r="A249" s="191"/>
      <c r="B249" s="229"/>
    </row>
    <row r="250" spans="1:2" ht="16.5" customHeight="1" x14ac:dyDescent="0.15">
      <c r="A250" s="175"/>
      <c r="B250" s="176"/>
    </row>
    <row r="251" spans="1:2" ht="16.5" customHeight="1" x14ac:dyDescent="0.15">
      <c r="A251" s="175"/>
      <c r="B251" s="176"/>
    </row>
    <row r="252" spans="1:2" ht="16.5" customHeight="1" x14ac:dyDescent="0.15">
      <c r="A252" s="175"/>
      <c r="B252" s="176"/>
    </row>
    <row r="253" spans="1:2" ht="16.5" customHeight="1" x14ac:dyDescent="0.15">
      <c r="A253" s="175"/>
      <c r="B253" s="176"/>
    </row>
    <row r="254" spans="1:2" ht="16.5" customHeight="1" x14ac:dyDescent="0.15">
      <c r="A254" s="175"/>
      <c r="B254" s="176"/>
    </row>
    <row r="255" spans="1:2" ht="16.5" customHeight="1" x14ac:dyDescent="0.15">
      <c r="A255" s="175"/>
      <c r="B255" s="176"/>
    </row>
    <row r="256" spans="1:2" ht="16.5" customHeight="1" x14ac:dyDescent="0.15">
      <c r="A256" s="175"/>
      <c r="B256" s="176"/>
    </row>
    <row r="257" spans="1:2" ht="16.5" customHeight="1" x14ac:dyDescent="0.15">
      <c r="A257" s="175"/>
      <c r="B257" s="176"/>
    </row>
    <row r="258" spans="1:2" ht="16.5" customHeight="1" x14ac:dyDescent="0.15">
      <c r="A258" s="175"/>
      <c r="B258" s="176"/>
    </row>
    <row r="259" spans="1:2" ht="16.5" customHeight="1" x14ac:dyDescent="0.15">
      <c r="A259" s="175"/>
      <c r="B259" s="176"/>
    </row>
    <row r="260" spans="1:2" ht="16.5" customHeight="1" x14ac:dyDescent="0.15">
      <c r="A260" s="175"/>
      <c r="B260" s="176"/>
    </row>
    <row r="261" spans="1:2" ht="16.5" customHeight="1" x14ac:dyDescent="0.15">
      <c r="A261" s="175"/>
      <c r="B261" s="176"/>
    </row>
    <row r="262" spans="1:2" ht="16.5" customHeight="1" x14ac:dyDescent="0.15">
      <c r="A262" s="175"/>
      <c r="B262" s="176"/>
    </row>
    <row r="263" spans="1:2" ht="16.5" customHeight="1" x14ac:dyDescent="0.15">
      <c r="A263" s="175"/>
      <c r="B263" s="176"/>
    </row>
    <row r="264" spans="1:2" ht="16.5" customHeight="1" x14ac:dyDescent="0.15">
      <c r="A264" s="175"/>
      <c r="B264" s="176"/>
    </row>
    <row r="265" spans="1:2" ht="16.5" customHeight="1" x14ac:dyDescent="0.15">
      <c r="A265" s="175"/>
      <c r="B265" s="176"/>
    </row>
    <row r="266" spans="1:2" ht="16.5" customHeight="1" x14ac:dyDescent="0.15">
      <c r="A266" s="175"/>
      <c r="B266" s="176"/>
    </row>
    <row r="267" spans="1:2" ht="16.5" customHeight="1" x14ac:dyDescent="0.15">
      <c r="A267" s="175"/>
      <c r="B267" s="176"/>
    </row>
    <row r="268" spans="1:2" ht="16.5" customHeight="1" x14ac:dyDescent="0.15">
      <c r="A268" s="175"/>
      <c r="B268" s="176"/>
    </row>
    <row r="269" spans="1:2" ht="16.5" customHeight="1" x14ac:dyDescent="0.15">
      <c r="A269" s="175"/>
      <c r="B269" s="176"/>
    </row>
    <row r="270" spans="1:2" ht="16.5" customHeight="1" x14ac:dyDescent="0.15">
      <c r="A270" s="175"/>
      <c r="B270" s="176"/>
    </row>
    <row r="271" spans="1:2" ht="16.5" customHeight="1" x14ac:dyDescent="0.15">
      <c r="A271" s="175"/>
      <c r="B271" s="176"/>
    </row>
    <row r="272" spans="1:2" ht="16.5" customHeight="1" x14ac:dyDescent="0.15">
      <c r="A272" s="175"/>
      <c r="B272" s="176"/>
    </row>
    <row r="273" spans="1:2" ht="16.5" customHeight="1" x14ac:dyDescent="0.15">
      <c r="A273" s="175"/>
      <c r="B273" s="176"/>
    </row>
    <row r="274" spans="1:2" ht="16.5" customHeight="1" x14ac:dyDescent="0.15">
      <c r="A274" s="175"/>
      <c r="B274" s="176"/>
    </row>
    <row r="275" spans="1:2" ht="16.5" customHeight="1" x14ac:dyDescent="0.15">
      <c r="A275" s="175"/>
      <c r="B275" s="176"/>
    </row>
    <row r="276" spans="1:2" ht="16.5" customHeight="1" x14ac:dyDescent="0.15">
      <c r="A276" s="175"/>
      <c r="B276" s="176"/>
    </row>
    <row r="277" spans="1:2" ht="16.5" customHeight="1" x14ac:dyDescent="0.15">
      <c r="A277" s="175"/>
      <c r="B277" s="176"/>
    </row>
    <row r="278" spans="1:2" ht="16.5" customHeight="1" x14ac:dyDescent="0.15">
      <c r="A278" s="175"/>
      <c r="B278" s="176"/>
    </row>
    <row r="279" spans="1:2" ht="16.5" customHeight="1" x14ac:dyDescent="0.15">
      <c r="A279" s="175"/>
      <c r="B279" s="176"/>
    </row>
    <row r="280" spans="1:2" ht="16.5" customHeight="1" x14ac:dyDescent="0.15">
      <c r="A280" s="175"/>
      <c r="B280" s="176"/>
    </row>
    <row r="281" spans="1:2" ht="16.5" customHeight="1" x14ac:dyDescent="0.15">
      <c r="A281" s="175"/>
      <c r="B281" s="176"/>
    </row>
    <row r="282" spans="1:2" ht="16.5" customHeight="1" x14ac:dyDescent="0.15">
      <c r="A282" s="175"/>
      <c r="B282" s="176"/>
    </row>
    <row r="283" spans="1:2" ht="16.5" customHeight="1" x14ac:dyDescent="0.15">
      <c r="A283" s="175"/>
      <c r="B283" s="176"/>
    </row>
    <row r="284" spans="1:2" ht="16.5" customHeight="1" x14ac:dyDescent="0.15">
      <c r="A284" s="175"/>
      <c r="B284" s="176"/>
    </row>
    <row r="285" spans="1:2" ht="16.5" customHeight="1" x14ac:dyDescent="0.15">
      <c r="A285" s="175"/>
      <c r="B285" s="176"/>
    </row>
    <row r="286" spans="1:2" ht="16.5" customHeight="1" x14ac:dyDescent="0.15">
      <c r="A286" s="175"/>
      <c r="B286" s="176"/>
    </row>
    <row r="287" spans="1:2" ht="16.5" customHeight="1" x14ac:dyDescent="0.15">
      <c r="A287" s="175"/>
      <c r="B287" s="176"/>
    </row>
    <row r="288" spans="1:2" ht="16.5" customHeight="1" x14ac:dyDescent="0.15">
      <c r="A288" s="175"/>
      <c r="B288" s="176"/>
    </row>
    <row r="289" spans="1:2" ht="16.5" customHeight="1" x14ac:dyDescent="0.15">
      <c r="A289" s="175"/>
      <c r="B289" s="176"/>
    </row>
    <row r="290" spans="1:2" ht="16.5" customHeight="1" x14ac:dyDescent="0.15">
      <c r="A290" s="175"/>
      <c r="B290" s="176"/>
    </row>
    <row r="291" spans="1:2" ht="16.5" customHeight="1" x14ac:dyDescent="0.15">
      <c r="A291" s="175"/>
      <c r="B291" s="176"/>
    </row>
    <row r="292" spans="1:2" ht="16.5" customHeight="1" x14ac:dyDescent="0.15">
      <c r="A292" s="175"/>
      <c r="B292" s="176"/>
    </row>
    <row r="293" spans="1:2" ht="16.5" customHeight="1" x14ac:dyDescent="0.15">
      <c r="A293" s="175"/>
      <c r="B293" s="176"/>
    </row>
    <row r="294" spans="1:2" ht="16.5" customHeight="1" x14ac:dyDescent="0.15">
      <c r="A294" s="175"/>
      <c r="B294" s="176"/>
    </row>
    <row r="295" spans="1:2" ht="16.5" customHeight="1" x14ac:dyDescent="0.15">
      <c r="A295" s="175"/>
      <c r="B295" s="176"/>
    </row>
    <row r="296" spans="1:2" ht="16.5" customHeight="1" x14ac:dyDescent="0.15">
      <c r="A296" s="175"/>
      <c r="B296" s="176"/>
    </row>
    <row r="297" spans="1:2" ht="16.5" customHeight="1" x14ac:dyDescent="0.15">
      <c r="A297" s="175"/>
      <c r="B297" s="176"/>
    </row>
    <row r="298" spans="1:2" ht="16.5" customHeight="1" x14ac:dyDescent="0.15">
      <c r="A298" s="175"/>
      <c r="B298" s="176"/>
    </row>
    <row r="299" spans="1:2" ht="16.5" customHeight="1" x14ac:dyDescent="0.15">
      <c r="A299" s="175"/>
      <c r="B299" s="176"/>
    </row>
    <row r="300" spans="1:2" ht="16.5" customHeight="1" x14ac:dyDescent="0.15">
      <c r="A300" s="175"/>
      <c r="B300" s="176"/>
    </row>
    <row r="301" spans="1:2" ht="16.5" customHeight="1" x14ac:dyDescent="0.15">
      <c r="A301" s="175"/>
      <c r="B301" s="176"/>
    </row>
    <row r="302" spans="1:2" ht="16.5" customHeight="1" x14ac:dyDescent="0.15">
      <c r="A302" s="175"/>
      <c r="B302" s="176"/>
    </row>
    <row r="303" spans="1:2" ht="16.5" customHeight="1" x14ac:dyDescent="0.15">
      <c r="A303" s="175"/>
      <c r="B303" s="176"/>
    </row>
    <row r="304" spans="1:2" ht="16.5" customHeight="1" x14ac:dyDescent="0.15">
      <c r="A304" s="175"/>
      <c r="B304" s="176"/>
    </row>
    <row r="305" ht="16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14</vt:i4>
      </vt:variant>
    </vt:vector>
  </HeadingPairs>
  <TitlesOfParts>
    <vt:vector size="20" baseType="lpstr">
      <vt:lpstr>01_工事使用材料承認チェックリスト</vt:lpstr>
      <vt:lpstr>01_工事使用材料承認チェックリスト (例)</vt:lpstr>
      <vt:lpstr>02_指定承認品目一覧表</vt:lpstr>
      <vt:lpstr>03_福山市上下水道局水道承認材料一覧</vt:lpstr>
      <vt:lpstr>04_指定承認品目一覧表（製品別製作者）</vt:lpstr>
      <vt:lpstr>05_更新履歴</vt:lpstr>
      <vt:lpstr>'01_工事使用材料承認チェックリスト'!Print_Area</vt:lpstr>
      <vt:lpstr>'01_工事使用材料承認チェックリスト (例)'!Print_Area</vt:lpstr>
      <vt:lpstr>'02_指定承認品目一覧表'!Print_Area</vt:lpstr>
      <vt:lpstr>'03_福山市上下水道局水道承認材料一覧'!Print_Area</vt:lpstr>
      <vt:lpstr>'04_指定承認品目一覧表（製品別製作者）'!Print_Area</vt:lpstr>
      <vt:lpstr>'05_更新履歴'!Print_Area</vt:lpstr>
      <vt:lpstr>'01_工事使用材料承認チェックリスト'!Print_Titles</vt:lpstr>
      <vt:lpstr>'01_工事使用材料承認チェックリスト (例)'!Print_Titles</vt:lpstr>
      <vt:lpstr>'02_指定承認品目一覧表'!Print_Titles</vt:lpstr>
      <vt:lpstr>'03_福山市上下水道局水道承認材料一覧'!Print_Titles</vt:lpstr>
      <vt:lpstr>'04_指定承認品目一覧表（製品別製作者）'!Print_Titles</vt:lpstr>
      <vt:lpstr>'05_更新履歴'!Print_Titles</vt:lpstr>
      <vt:lpstr>'01_工事使用材料承認チェックリスト (例)'!製造業者等</vt:lpstr>
      <vt:lpstr>製造業者等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f09867</dc:creator>
  <cp:lastModifiedBy>意加美　卓也</cp:lastModifiedBy>
  <cp:lastPrinted>2022-08-23T04:53:23Z</cp:lastPrinted>
  <dcterms:created xsi:type="dcterms:W3CDTF">2014-04-14T05:15:30Z</dcterms:created>
  <dcterms:modified xsi:type="dcterms:W3CDTF">2022-08-23T04:54:24Z</dcterms:modified>
</cp:coreProperties>
</file>