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G27" i="1"/>
  <c r="F27" i="1"/>
  <c r="E27" i="1"/>
  <c r="D27" i="1"/>
  <c r="C27" i="1"/>
  <c r="H26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H19" i="1"/>
  <c r="G19" i="1"/>
  <c r="F19" i="1"/>
  <c r="E19" i="1"/>
  <c r="D19" i="1"/>
  <c r="C19" i="1"/>
  <c r="I17" i="1"/>
  <c r="I28" i="1" s="1"/>
  <c r="H17" i="1"/>
  <c r="H28" i="1" s="1"/>
  <c r="I16" i="1"/>
  <c r="I27" i="1" s="1"/>
  <c r="H16" i="1"/>
  <c r="H27" i="1" s="1"/>
  <c r="I15" i="1"/>
  <c r="H15" i="1"/>
  <c r="I14" i="1"/>
  <c r="H14" i="1"/>
  <c r="H25" i="1" s="1"/>
  <c r="I13" i="1"/>
  <c r="I24" i="1" s="1"/>
  <c r="H13" i="1"/>
  <c r="H24" i="1" s="1"/>
  <c r="I12" i="1"/>
  <c r="I23" i="1" s="1"/>
  <c r="H12" i="1"/>
  <c r="I11" i="1"/>
  <c r="I22" i="1" s="1"/>
  <c r="H11" i="1"/>
  <c r="H22" i="1" s="1"/>
  <c r="I10" i="1"/>
  <c r="I21" i="1" s="1"/>
  <c r="H10" i="1"/>
  <c r="H21" i="1" s="1"/>
  <c r="I9" i="1"/>
  <c r="H9" i="1"/>
  <c r="H20" i="1" s="1"/>
  <c r="I8" i="1"/>
  <c r="I19" i="1" s="1"/>
  <c r="H8" i="1"/>
  <c r="I7" i="1"/>
  <c r="H7" i="1"/>
  <c r="I20" i="1" l="1"/>
  <c r="H23" i="1"/>
</calcChain>
</file>

<file path=xl/sharedStrings.xml><?xml version="1.0" encoding="utf-8"?>
<sst xmlns="http://schemas.openxmlformats.org/spreadsheetml/2006/main" count="28" uniqueCount="27">
  <si>
    <t>表１　 労働力人口の推移</t>
    <rPh sb="4" eb="7">
      <t>ロウドウリョク</t>
    </rPh>
    <rPh sb="7" eb="9">
      <t>ジンコウ</t>
    </rPh>
    <rPh sb="10" eb="12">
      <t>スイイ</t>
    </rPh>
    <phoneticPr fontId="4"/>
  </si>
  <si>
    <t>（単位：人，％）</t>
  </si>
  <si>
    <t>1 5 歳 以 上 人 口</t>
  </si>
  <si>
    <t>年　次</t>
    <rPh sb="0" eb="1">
      <t>トシ</t>
    </rPh>
    <rPh sb="2" eb="3">
      <t>ツギ</t>
    </rPh>
    <phoneticPr fontId="4"/>
  </si>
  <si>
    <t>総  数</t>
  </si>
  <si>
    <t xml:space="preserve">労  働  力  人  口  </t>
  </si>
  <si>
    <t>非労働力</t>
  </si>
  <si>
    <t>労働力率</t>
  </si>
  <si>
    <t>完全失業率</t>
  </si>
  <si>
    <t>1)</t>
  </si>
  <si>
    <t>就業者</t>
  </si>
  <si>
    <t>完全失業者</t>
  </si>
  <si>
    <t>人    口</t>
  </si>
  <si>
    <t>実                数</t>
  </si>
  <si>
    <t>増       加       率</t>
  </si>
  <si>
    <t>1975/1970</t>
    <phoneticPr fontId="4"/>
  </si>
  <si>
    <t>1980/1975</t>
    <phoneticPr fontId="4"/>
  </si>
  <si>
    <t>1985/1980</t>
    <phoneticPr fontId="4"/>
  </si>
  <si>
    <t>1990/1985</t>
    <phoneticPr fontId="4"/>
  </si>
  <si>
    <t>1995/1990</t>
    <phoneticPr fontId="4"/>
  </si>
  <si>
    <t>2000/1995</t>
    <phoneticPr fontId="4"/>
  </si>
  <si>
    <t>2005/2000</t>
    <phoneticPr fontId="4"/>
  </si>
  <si>
    <t>2010/2005</t>
    <phoneticPr fontId="4"/>
  </si>
  <si>
    <t>-</t>
    <phoneticPr fontId="4"/>
  </si>
  <si>
    <t>2015/2010</t>
    <phoneticPr fontId="4"/>
  </si>
  <si>
    <t>2020/2015</t>
    <phoneticPr fontId="4"/>
  </si>
  <si>
    <t>1) 労働力状態「不詳」を含む。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</si>
</sst>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.0_);[Red]\(0.0\)"/>
    <numFmt numFmtId="178" formatCode="#,##0;[Red]&quot;△&quot;#,##0.0"/>
    <numFmt numFmtId="179" formatCode="#,##0.0;&quot;△ &quot;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Continuous" vertical="center"/>
    </xf>
    <xf numFmtId="178" fontId="5" fillId="0" borderId="1" xfId="0" applyNumberFormat="1" applyFont="1" applyFill="1" applyBorder="1" applyAlignment="1">
      <alignment horizontal="centerContinuous" vertical="center"/>
    </xf>
    <xf numFmtId="178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horizontal="right" vertical="center"/>
    </xf>
    <xf numFmtId="0" fontId="5" fillId="0" borderId="0" xfId="0" quotePrefix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L11" sqref="L11"/>
    </sheetView>
  </sheetViews>
  <sheetFormatPr defaultRowHeight="18" x14ac:dyDescent="0.45"/>
  <cols>
    <col min="2" max="2" width="2.59765625" customWidth="1"/>
    <col min="3" max="9" width="9.69921875" customWidth="1"/>
  </cols>
  <sheetData>
    <row r="1" spans="1:9" ht="25.05" customHeight="1" x14ac:dyDescent="0.4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x14ac:dyDescent="0.4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45">
      <c r="A3" s="2"/>
      <c r="B3" s="2"/>
      <c r="C3" s="3" t="s">
        <v>2</v>
      </c>
      <c r="D3" s="4"/>
      <c r="E3" s="4"/>
      <c r="F3" s="4"/>
      <c r="G3" s="4"/>
      <c r="H3" s="5"/>
      <c r="I3" s="2"/>
    </row>
    <row r="4" spans="1:9" x14ac:dyDescent="0.45">
      <c r="A4" s="41" t="s">
        <v>3</v>
      </c>
      <c r="B4" s="42"/>
      <c r="C4" s="6" t="s">
        <v>4</v>
      </c>
      <c r="D4" s="3" t="s">
        <v>5</v>
      </c>
      <c r="E4" s="4"/>
      <c r="F4" s="7"/>
      <c r="G4" s="8" t="s">
        <v>6</v>
      </c>
      <c r="H4" s="9" t="s">
        <v>7</v>
      </c>
      <c r="I4" s="10" t="s">
        <v>8</v>
      </c>
    </row>
    <row r="5" spans="1:9" x14ac:dyDescent="0.45">
      <c r="A5" s="11"/>
      <c r="B5" s="11"/>
      <c r="C5" s="12" t="s">
        <v>9</v>
      </c>
      <c r="D5" s="13" t="s">
        <v>4</v>
      </c>
      <c r="E5" s="13" t="s">
        <v>10</v>
      </c>
      <c r="F5" s="13" t="s">
        <v>11</v>
      </c>
      <c r="G5" s="14" t="s">
        <v>12</v>
      </c>
      <c r="H5" s="15"/>
      <c r="I5" s="11"/>
    </row>
    <row r="6" spans="1:9" x14ac:dyDescent="0.45">
      <c r="A6" s="16"/>
      <c r="B6" s="16"/>
      <c r="C6" s="17" t="s">
        <v>13</v>
      </c>
      <c r="D6" s="18"/>
      <c r="E6" s="18"/>
      <c r="F6" s="18"/>
      <c r="G6" s="7"/>
      <c r="H6" s="19"/>
      <c r="I6" s="1"/>
    </row>
    <row r="7" spans="1:9" x14ac:dyDescent="0.45">
      <c r="A7" s="20">
        <v>1970</v>
      </c>
      <c r="B7" s="16"/>
      <c r="C7" s="21">
        <v>217946</v>
      </c>
      <c r="D7" s="22">
        <v>154918</v>
      </c>
      <c r="E7" s="23">
        <v>153292</v>
      </c>
      <c r="F7" s="23">
        <v>1626</v>
      </c>
      <c r="G7" s="23">
        <v>63027</v>
      </c>
      <c r="H7" s="24">
        <f t="shared" ref="H7:H16" si="0">ROUND(D7/(D7+G7)*100,1)</f>
        <v>71.099999999999994</v>
      </c>
      <c r="I7" s="25">
        <f t="shared" ref="I7:I13" si="1">F7/D7*100</f>
        <v>1.0495875237222274</v>
      </c>
    </row>
    <row r="8" spans="1:9" x14ac:dyDescent="0.45">
      <c r="A8" s="26">
        <v>1975</v>
      </c>
      <c r="B8" s="16"/>
      <c r="C8" s="21">
        <v>244276</v>
      </c>
      <c r="D8" s="22">
        <v>163049</v>
      </c>
      <c r="E8" s="23">
        <v>159996</v>
      </c>
      <c r="F8" s="23">
        <v>3053</v>
      </c>
      <c r="G8" s="23">
        <v>81227</v>
      </c>
      <c r="H8" s="24">
        <f t="shared" si="0"/>
        <v>66.7</v>
      </c>
      <c r="I8" s="25">
        <f t="shared" si="1"/>
        <v>1.8724432532551565</v>
      </c>
    </row>
    <row r="9" spans="1:9" x14ac:dyDescent="0.45">
      <c r="A9" s="20">
        <v>1980</v>
      </c>
      <c r="B9" s="16"/>
      <c r="C9" s="21">
        <v>256864</v>
      </c>
      <c r="D9" s="22">
        <v>169898</v>
      </c>
      <c r="E9" s="23">
        <v>165680</v>
      </c>
      <c r="F9" s="23">
        <v>4218</v>
      </c>
      <c r="G9" s="23">
        <v>86566</v>
      </c>
      <c r="H9" s="24">
        <f t="shared" si="0"/>
        <v>66.2</v>
      </c>
      <c r="I9" s="25">
        <f t="shared" si="1"/>
        <v>2.4826660702303736</v>
      </c>
    </row>
    <row r="10" spans="1:9" x14ac:dyDescent="0.45">
      <c r="A10" s="26">
        <v>1985</v>
      </c>
      <c r="B10" s="16"/>
      <c r="C10" s="21">
        <v>274755</v>
      </c>
      <c r="D10" s="22">
        <v>179116</v>
      </c>
      <c r="E10" s="23">
        <v>173425</v>
      </c>
      <c r="F10" s="23">
        <v>5691</v>
      </c>
      <c r="G10" s="23">
        <v>95108</v>
      </c>
      <c r="H10" s="24">
        <f t="shared" si="0"/>
        <v>65.3</v>
      </c>
      <c r="I10" s="25">
        <f t="shared" si="1"/>
        <v>3.1772705955916836</v>
      </c>
    </row>
    <row r="11" spans="1:9" x14ac:dyDescent="0.45">
      <c r="A11" s="20">
        <v>1990</v>
      </c>
      <c r="B11" s="16"/>
      <c r="C11" s="21">
        <v>291857</v>
      </c>
      <c r="D11" s="22">
        <v>186034</v>
      </c>
      <c r="E11" s="23">
        <v>180580</v>
      </c>
      <c r="F11" s="23">
        <v>5454</v>
      </c>
      <c r="G11" s="23">
        <v>105023</v>
      </c>
      <c r="H11" s="24">
        <f t="shared" si="0"/>
        <v>63.9</v>
      </c>
      <c r="I11" s="25">
        <f t="shared" si="1"/>
        <v>2.9317221583151465</v>
      </c>
    </row>
    <row r="12" spans="1:9" x14ac:dyDescent="0.45">
      <c r="A12" s="20">
        <v>1995</v>
      </c>
      <c r="B12" s="16"/>
      <c r="C12" s="21">
        <v>309735</v>
      </c>
      <c r="D12" s="22">
        <v>199229</v>
      </c>
      <c r="E12" s="23">
        <v>190612</v>
      </c>
      <c r="F12" s="23">
        <v>8617</v>
      </c>
      <c r="G12" s="23">
        <v>109248</v>
      </c>
      <c r="H12" s="24">
        <f t="shared" si="0"/>
        <v>64.599999999999994</v>
      </c>
      <c r="I12" s="25">
        <f t="shared" si="1"/>
        <v>4.3251735440121664</v>
      </c>
    </row>
    <row r="13" spans="1:9" x14ac:dyDescent="0.45">
      <c r="A13" s="20">
        <v>2000</v>
      </c>
      <c r="B13" s="16"/>
      <c r="C13" s="21">
        <v>318774</v>
      </c>
      <c r="D13" s="22">
        <v>197438</v>
      </c>
      <c r="E13" s="23">
        <v>187835</v>
      </c>
      <c r="F13" s="23">
        <v>9603</v>
      </c>
      <c r="G13" s="23">
        <v>117937</v>
      </c>
      <c r="H13" s="24">
        <f t="shared" si="0"/>
        <v>62.6</v>
      </c>
      <c r="I13" s="25">
        <f t="shared" si="1"/>
        <v>4.863805346488518</v>
      </c>
    </row>
    <row r="14" spans="1:9" x14ac:dyDescent="0.45">
      <c r="A14" s="27">
        <v>2005</v>
      </c>
      <c r="B14" s="16"/>
      <c r="C14" s="21">
        <v>355216</v>
      </c>
      <c r="D14" s="22">
        <v>214555</v>
      </c>
      <c r="E14" s="22">
        <v>202448</v>
      </c>
      <c r="F14" s="22">
        <v>12107</v>
      </c>
      <c r="G14" s="22">
        <v>134493</v>
      </c>
      <c r="H14" s="24">
        <f t="shared" si="0"/>
        <v>61.5</v>
      </c>
      <c r="I14" s="25">
        <f>ROUND(F14/D14*100,1)</f>
        <v>5.6</v>
      </c>
    </row>
    <row r="15" spans="1:9" x14ac:dyDescent="0.45">
      <c r="A15" s="27">
        <v>2010</v>
      </c>
      <c r="B15" s="16"/>
      <c r="C15" s="21">
        <v>387686</v>
      </c>
      <c r="D15" s="22">
        <v>222096</v>
      </c>
      <c r="E15" s="22">
        <v>209716</v>
      </c>
      <c r="F15" s="22">
        <v>12380</v>
      </c>
      <c r="G15" s="22">
        <v>130158</v>
      </c>
      <c r="H15" s="24">
        <f t="shared" si="0"/>
        <v>63</v>
      </c>
      <c r="I15" s="28">
        <f>ROUND(F15/D15*100,1)</f>
        <v>5.6</v>
      </c>
    </row>
    <row r="16" spans="1:9" x14ac:dyDescent="0.45">
      <c r="A16" s="27">
        <v>2015</v>
      </c>
      <c r="B16" s="16"/>
      <c r="C16" s="21">
        <v>395180</v>
      </c>
      <c r="D16" s="22">
        <v>222208</v>
      </c>
      <c r="E16" s="22">
        <v>213452</v>
      </c>
      <c r="F16" s="22">
        <v>8756</v>
      </c>
      <c r="G16" s="22">
        <v>151935</v>
      </c>
      <c r="H16" s="24">
        <f t="shared" si="0"/>
        <v>59.4</v>
      </c>
      <c r="I16" s="28">
        <f>ROUND(F16/D16*100,1)</f>
        <v>3.9</v>
      </c>
    </row>
    <row r="17" spans="1:9" x14ac:dyDescent="0.45">
      <c r="A17" s="27">
        <v>2020</v>
      </c>
      <c r="B17" s="16"/>
      <c r="C17" s="21">
        <v>392550</v>
      </c>
      <c r="D17" s="22">
        <v>219856</v>
      </c>
      <c r="E17" s="22">
        <v>212140</v>
      </c>
      <c r="F17" s="22">
        <v>7716</v>
      </c>
      <c r="G17" s="22">
        <v>134521</v>
      </c>
      <c r="H17" s="24">
        <f>ROUND(D17/(D17+G17)*100,1)</f>
        <v>62</v>
      </c>
      <c r="I17" s="28">
        <f>ROUND(F17/D17*100,1)</f>
        <v>3.5</v>
      </c>
    </row>
    <row r="18" spans="1:9" x14ac:dyDescent="0.45">
      <c r="A18" s="8"/>
      <c r="B18" s="2"/>
      <c r="C18" s="29" t="s">
        <v>14</v>
      </c>
      <c r="D18" s="30"/>
      <c r="E18" s="30"/>
      <c r="F18" s="30"/>
      <c r="G18" s="30"/>
      <c r="H18" s="31"/>
      <c r="I18" s="2"/>
    </row>
    <row r="19" spans="1:9" x14ac:dyDescent="0.45">
      <c r="A19" s="18" t="s">
        <v>15</v>
      </c>
      <c r="B19" s="18"/>
      <c r="C19" s="24">
        <f t="shared" ref="C19:G26" si="2">C8/C7*100-100</f>
        <v>12.080974186266332</v>
      </c>
      <c r="D19" s="32">
        <f t="shared" si="2"/>
        <v>5.2485831213932528</v>
      </c>
      <c r="E19" s="32">
        <f t="shared" si="2"/>
        <v>4.3733528168462783</v>
      </c>
      <c r="F19" s="32">
        <f t="shared" si="2"/>
        <v>87.761377613776148</v>
      </c>
      <c r="G19" s="32">
        <f t="shared" si="2"/>
        <v>28.876513240357326</v>
      </c>
      <c r="H19" s="24">
        <f t="shared" ref="H19:I28" si="3">H8-H7</f>
        <v>-4.3999999999999915</v>
      </c>
      <c r="I19" s="32">
        <f t="shared" si="3"/>
        <v>0.82285572953292907</v>
      </c>
    </row>
    <row r="20" spans="1:9" x14ac:dyDescent="0.45">
      <c r="A20" s="18" t="s">
        <v>16</v>
      </c>
      <c r="B20" s="18"/>
      <c r="C20" s="24">
        <f t="shared" si="2"/>
        <v>5.1531873782115269</v>
      </c>
      <c r="D20" s="32">
        <f t="shared" si="2"/>
        <v>4.2005777404338573</v>
      </c>
      <c r="E20" s="32">
        <f t="shared" si="2"/>
        <v>3.5525888147203659</v>
      </c>
      <c r="F20" s="32">
        <f t="shared" si="2"/>
        <v>38.159187684245012</v>
      </c>
      <c r="G20" s="32">
        <f t="shared" si="2"/>
        <v>6.5729375700198176</v>
      </c>
      <c r="H20" s="24">
        <f>H9-H8</f>
        <v>-0.5</v>
      </c>
      <c r="I20" s="32">
        <f t="shared" si="3"/>
        <v>0.61022281697521707</v>
      </c>
    </row>
    <row r="21" spans="1:9" x14ac:dyDescent="0.45">
      <c r="A21" s="18" t="s">
        <v>17</v>
      </c>
      <c r="B21" s="18"/>
      <c r="C21" s="24">
        <f t="shared" si="2"/>
        <v>6.9651644449981234</v>
      </c>
      <c r="D21" s="32">
        <f t="shared" si="2"/>
        <v>5.4256083061601714</v>
      </c>
      <c r="E21" s="32">
        <f t="shared" si="2"/>
        <v>4.6746740704973604</v>
      </c>
      <c r="F21" s="32">
        <f t="shared" si="2"/>
        <v>34.921763869132292</v>
      </c>
      <c r="G21" s="32">
        <f t="shared" si="2"/>
        <v>9.8676154610355127</v>
      </c>
      <c r="H21" s="24">
        <f t="shared" si="3"/>
        <v>-0.90000000000000568</v>
      </c>
      <c r="I21" s="32">
        <f t="shared" si="3"/>
        <v>0.69460452536131001</v>
      </c>
    </row>
    <row r="22" spans="1:9" x14ac:dyDescent="0.45">
      <c r="A22" s="18" t="s">
        <v>18</v>
      </c>
      <c r="B22" s="18"/>
      <c r="C22" s="24">
        <f t="shared" si="2"/>
        <v>6.2244545140215877</v>
      </c>
      <c r="D22" s="32">
        <f t="shared" si="2"/>
        <v>3.8623015252685349</v>
      </c>
      <c r="E22" s="32">
        <f t="shared" si="2"/>
        <v>4.1257027533516037</v>
      </c>
      <c r="F22" s="32">
        <f t="shared" si="2"/>
        <v>-4.1644702161307379</v>
      </c>
      <c r="G22" s="32">
        <f t="shared" si="2"/>
        <v>10.42499053707364</v>
      </c>
      <c r="H22" s="24">
        <f t="shared" si="3"/>
        <v>-1.3999999999999986</v>
      </c>
      <c r="I22" s="32">
        <f t="shared" si="3"/>
        <v>-0.24554843727653708</v>
      </c>
    </row>
    <row r="23" spans="1:9" x14ac:dyDescent="0.45">
      <c r="A23" s="18" t="s">
        <v>19</v>
      </c>
      <c r="B23" s="18"/>
      <c r="C23" s="24">
        <f t="shared" si="2"/>
        <v>6.125602606756047</v>
      </c>
      <c r="D23" s="32">
        <f t="shared" si="2"/>
        <v>7.092789490093196</v>
      </c>
      <c r="E23" s="32">
        <f t="shared" si="2"/>
        <v>5.5554324952929619</v>
      </c>
      <c r="F23" s="32">
        <f t="shared" si="2"/>
        <v>57.994132746607988</v>
      </c>
      <c r="G23" s="32">
        <f t="shared" si="2"/>
        <v>4.022928310941424</v>
      </c>
      <c r="H23" s="24">
        <f t="shared" si="3"/>
        <v>0.69999999999999574</v>
      </c>
      <c r="I23" s="32">
        <f t="shared" si="3"/>
        <v>1.3934513856970199</v>
      </c>
    </row>
    <row r="24" spans="1:9" x14ac:dyDescent="0.45">
      <c r="A24" s="18" t="s">
        <v>20</v>
      </c>
      <c r="B24" s="18"/>
      <c r="C24" s="24">
        <f t="shared" si="2"/>
        <v>2.9183011283839448</v>
      </c>
      <c r="D24" s="32">
        <f t="shared" si="2"/>
        <v>-0.89896551204894593</v>
      </c>
      <c r="E24" s="32">
        <f t="shared" si="2"/>
        <v>-1.4568862401108049</v>
      </c>
      <c r="F24" s="32">
        <f t="shared" si="2"/>
        <v>11.44249738888243</v>
      </c>
      <c r="G24" s="32">
        <f t="shared" si="2"/>
        <v>7.9534636789689444</v>
      </c>
      <c r="H24" s="24">
        <f t="shared" si="3"/>
        <v>-1.9999999999999929</v>
      </c>
      <c r="I24" s="32">
        <f t="shared" si="3"/>
        <v>0.53863180247635167</v>
      </c>
    </row>
    <row r="25" spans="1:9" x14ac:dyDescent="0.45">
      <c r="A25" s="18" t="s">
        <v>21</v>
      </c>
      <c r="B25" s="18"/>
      <c r="C25" s="24">
        <f t="shared" si="2"/>
        <v>11.431923557128258</v>
      </c>
      <c r="D25" s="32">
        <f t="shared" si="2"/>
        <v>8.6695570254966157</v>
      </c>
      <c r="E25" s="32">
        <f t="shared" si="2"/>
        <v>7.7797002688529773</v>
      </c>
      <c r="F25" s="32">
        <f t="shared" si="2"/>
        <v>26.075184838071436</v>
      </c>
      <c r="G25" s="32">
        <f t="shared" si="2"/>
        <v>14.038003340766679</v>
      </c>
      <c r="H25" s="24">
        <f t="shared" si="3"/>
        <v>-1.1000000000000014</v>
      </c>
      <c r="I25" s="32">
        <v>0.8</v>
      </c>
    </row>
    <row r="26" spans="1:9" x14ac:dyDescent="0.45">
      <c r="A26" s="18" t="s">
        <v>22</v>
      </c>
      <c r="B26" s="18"/>
      <c r="C26" s="24">
        <f t="shared" si="2"/>
        <v>9.1409170758073941</v>
      </c>
      <c r="D26" s="32">
        <f t="shared" si="2"/>
        <v>3.5147165062571446</v>
      </c>
      <c r="E26" s="32">
        <f t="shared" si="2"/>
        <v>3.5900576938275464</v>
      </c>
      <c r="F26" s="32">
        <f t="shared" si="2"/>
        <v>2.2548938630544342</v>
      </c>
      <c r="G26" s="32">
        <f t="shared" si="2"/>
        <v>-3.2232160781602062</v>
      </c>
      <c r="H26" s="24">
        <f t="shared" si="3"/>
        <v>1.5</v>
      </c>
      <c r="I26" s="33" t="s">
        <v>23</v>
      </c>
    </row>
    <row r="27" spans="1:9" x14ac:dyDescent="0.45">
      <c r="A27" s="18" t="s">
        <v>24</v>
      </c>
      <c r="B27" s="34"/>
      <c r="C27" s="24">
        <f t="shared" ref="C27:G28" si="4">ROUND(C16/C15*100,1)-100</f>
        <v>1.9000000000000057</v>
      </c>
      <c r="D27" s="32">
        <f t="shared" si="4"/>
        <v>9.9999999999994316E-2</v>
      </c>
      <c r="E27" s="32">
        <f t="shared" si="4"/>
        <v>1.7999999999999972</v>
      </c>
      <c r="F27" s="32">
        <f t="shared" si="4"/>
        <v>-29.299999999999997</v>
      </c>
      <c r="G27" s="32">
        <f t="shared" si="4"/>
        <v>16.700000000000003</v>
      </c>
      <c r="H27" s="24">
        <f t="shared" si="3"/>
        <v>-3.6000000000000014</v>
      </c>
      <c r="I27" s="32">
        <f t="shared" si="3"/>
        <v>-1.6999999999999997</v>
      </c>
    </row>
    <row r="28" spans="1:9" x14ac:dyDescent="0.45">
      <c r="A28" s="35" t="s">
        <v>25</v>
      </c>
      <c r="B28" s="35"/>
      <c r="C28" s="36">
        <f t="shared" si="4"/>
        <v>-0.70000000000000284</v>
      </c>
      <c r="D28" s="37">
        <f t="shared" si="4"/>
        <v>-1.0999999999999943</v>
      </c>
      <c r="E28" s="37">
        <f t="shared" si="4"/>
        <v>-0.59999999999999432</v>
      </c>
      <c r="F28" s="37">
        <f t="shared" si="4"/>
        <v>-11.900000000000006</v>
      </c>
      <c r="G28" s="37">
        <f t="shared" si="4"/>
        <v>-11.5</v>
      </c>
      <c r="H28" s="36">
        <f t="shared" si="3"/>
        <v>2.6000000000000014</v>
      </c>
      <c r="I28" s="38">
        <f>I17-I16</f>
        <v>-0.39999999999999991</v>
      </c>
    </row>
    <row r="29" spans="1:9" x14ac:dyDescent="0.45">
      <c r="A29" s="39" t="s">
        <v>26</v>
      </c>
      <c r="B29" s="1"/>
      <c r="C29" s="16"/>
      <c r="D29" s="16"/>
      <c r="E29" s="16"/>
      <c r="F29" s="16"/>
      <c r="G29" s="16"/>
      <c r="H29" s="16"/>
      <c r="I29" s="16"/>
    </row>
  </sheetData>
  <mergeCells count="2">
    <mergeCell ref="A1:I1"/>
    <mergeCell ref="A4:B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2024-03-05T00:33:29Z</dcterms:created>
  <dcterms:modified xsi:type="dcterms:W3CDTF">2024-03-05T01:49:06Z</dcterms:modified>
</cp:coreProperties>
</file>