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K23" i="1"/>
  <c r="J23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K19" i="1" s="1"/>
  <c r="J21" i="1"/>
  <c r="P20" i="1"/>
  <c r="O20" i="1"/>
  <c r="N20" i="1"/>
  <c r="M20" i="1"/>
  <c r="M19" i="1" s="1"/>
  <c r="L20" i="1"/>
  <c r="L19" i="1" s="1"/>
  <c r="K20" i="1"/>
  <c r="J20" i="1"/>
  <c r="J19" i="1" s="1"/>
  <c r="P19" i="1"/>
  <c r="O19" i="1"/>
  <c r="N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M14" i="1"/>
  <c r="L14" i="1"/>
  <c r="K14" i="1"/>
  <c r="J14" i="1"/>
  <c r="P13" i="1"/>
  <c r="O13" i="1"/>
  <c r="N13" i="1"/>
  <c r="M13" i="1"/>
  <c r="M12" i="1" s="1"/>
  <c r="L13" i="1"/>
  <c r="L12" i="1" s="1"/>
  <c r="K13" i="1"/>
  <c r="K12" i="1" s="1"/>
  <c r="J13" i="1"/>
  <c r="P12" i="1"/>
  <c r="O12" i="1"/>
  <c r="N12" i="1"/>
  <c r="J12" i="1"/>
  <c r="P11" i="1"/>
  <c r="O11" i="1"/>
  <c r="N11" i="1"/>
  <c r="M11" i="1"/>
  <c r="L11" i="1"/>
  <c r="K11" i="1"/>
  <c r="J11" i="1"/>
  <c r="P10" i="1"/>
  <c r="O10" i="1"/>
  <c r="N10" i="1"/>
  <c r="M10" i="1"/>
  <c r="L10" i="1"/>
  <c r="K10" i="1"/>
  <c r="J10" i="1"/>
  <c r="P9" i="1"/>
  <c r="O9" i="1"/>
  <c r="N9" i="1"/>
  <c r="M9" i="1"/>
  <c r="L9" i="1"/>
  <c r="K9" i="1"/>
  <c r="J9" i="1"/>
  <c r="P8" i="1"/>
  <c r="O8" i="1"/>
  <c r="N8" i="1"/>
  <c r="M8" i="1"/>
  <c r="L8" i="1"/>
  <c r="K8" i="1"/>
  <c r="J8" i="1"/>
  <c r="P7" i="1"/>
  <c r="O7" i="1"/>
  <c r="N7" i="1"/>
  <c r="M7" i="1"/>
  <c r="M5" i="1" s="1"/>
  <c r="L7" i="1"/>
  <c r="K7" i="1"/>
  <c r="J7" i="1"/>
  <c r="P6" i="1"/>
  <c r="O6" i="1"/>
  <c r="N6" i="1"/>
  <c r="M6" i="1"/>
  <c r="L6" i="1"/>
  <c r="L5" i="1" s="1"/>
  <c r="K6" i="1"/>
  <c r="J6" i="1"/>
  <c r="P5" i="1"/>
  <c r="O5" i="1"/>
  <c r="N5" i="1"/>
  <c r="K5" i="1"/>
  <c r="J5" i="1"/>
</calcChain>
</file>

<file path=xl/sharedStrings.xml><?xml version="1.0" encoding="utf-8"?>
<sst xmlns="http://schemas.openxmlformats.org/spreadsheetml/2006/main" count="37" uniqueCount="25">
  <si>
    <t>表１５　 常住地による１５歳以上就業者・通学者の推移</t>
    <rPh sb="0" eb="1">
      <t>ヒョウ</t>
    </rPh>
    <rPh sb="13" eb="14">
      <t>サイ</t>
    </rPh>
    <rPh sb="14" eb="16">
      <t>イジョウ</t>
    </rPh>
    <phoneticPr fontId="4"/>
  </si>
  <si>
    <t>（単位：人，％）</t>
  </si>
  <si>
    <t>区　分</t>
    <rPh sb="0" eb="1">
      <t>ク</t>
    </rPh>
    <rPh sb="2" eb="3">
      <t>ブン</t>
    </rPh>
    <phoneticPr fontId="4"/>
  </si>
  <si>
    <t>15歳以上就業者・通学者数</t>
    <rPh sb="5" eb="8">
      <t>シュウギョウシャ</t>
    </rPh>
    <rPh sb="9" eb="12">
      <t>ツウガクシャ</t>
    </rPh>
    <rPh sb="12" eb="13">
      <t>スウ</t>
    </rPh>
    <phoneticPr fontId="4"/>
  </si>
  <si>
    <t>構成比</t>
    <rPh sb="0" eb="2">
      <t>コウセイ</t>
    </rPh>
    <rPh sb="2" eb="3">
      <t>ヒ</t>
    </rPh>
    <phoneticPr fontId="4"/>
  </si>
  <si>
    <t>増加率</t>
    <rPh sb="0" eb="2">
      <t>ゾウカ</t>
    </rPh>
    <rPh sb="2" eb="3">
      <t>リツ</t>
    </rPh>
    <phoneticPr fontId="4"/>
  </si>
  <si>
    <t>2005年</t>
    <phoneticPr fontId="4"/>
  </si>
  <si>
    <t>2010年</t>
    <rPh sb="4" eb="5">
      <t>ネン</t>
    </rPh>
    <phoneticPr fontId="4"/>
  </si>
  <si>
    <t>2015年</t>
    <rPh sb="4" eb="5">
      <t>ネン</t>
    </rPh>
    <phoneticPr fontId="4"/>
  </si>
  <si>
    <t>2020年</t>
    <rPh sb="4" eb="5">
      <t>ネン</t>
    </rPh>
    <phoneticPr fontId="4"/>
  </si>
  <si>
    <t>2005年</t>
    <phoneticPr fontId="4"/>
  </si>
  <si>
    <t>2010　/2005</t>
    <phoneticPr fontId="4"/>
  </si>
  <si>
    <t>2015　/2010</t>
    <phoneticPr fontId="4"/>
  </si>
  <si>
    <t>2020　/2015</t>
    <phoneticPr fontId="4"/>
  </si>
  <si>
    <t>就業者･通学者1)</t>
    <phoneticPr fontId="4"/>
  </si>
  <si>
    <t>自宅</t>
    <rPh sb="0" eb="2">
      <t>ジタク</t>
    </rPh>
    <phoneticPr fontId="4"/>
  </si>
  <si>
    <t>通勤･通学者</t>
  </si>
  <si>
    <t>自市区町村</t>
    <rPh sb="2" eb="3">
      <t>ク</t>
    </rPh>
    <phoneticPr fontId="4"/>
  </si>
  <si>
    <t>他市区町村</t>
  </si>
  <si>
    <t>県内</t>
  </si>
  <si>
    <t>他県</t>
  </si>
  <si>
    <t>就業者1)</t>
    <phoneticPr fontId="4"/>
  </si>
  <si>
    <t>通勤者</t>
  </si>
  <si>
    <t>通学者1)</t>
    <phoneticPr fontId="4"/>
  </si>
  <si>
    <t>1)従業地・通学地「不詳」を含む。</t>
    <rPh sb="2" eb="4">
      <t>ジュウギョウ</t>
    </rPh>
    <rPh sb="4" eb="5">
      <t>チ</t>
    </rPh>
    <rPh sb="6" eb="8">
      <t>ツウガク</t>
    </rPh>
    <rPh sb="8" eb="9">
      <t>チ</t>
    </rPh>
    <rPh sb="10" eb="12">
      <t>フショウ</t>
    </rPh>
    <rPh sb="14" eb="1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</si>
</sst>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;&quot;△ &quot;0.0"/>
    <numFmt numFmtId="178" formatCode="\ ###,###,##0;&quot;-&quot;###,##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/>
    <xf numFmtId="0" fontId="5" fillId="0" borderId="7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G25" sqref="G25"/>
    </sheetView>
  </sheetViews>
  <sheetFormatPr defaultRowHeight="18" x14ac:dyDescent="0.45"/>
  <cols>
    <col min="1" max="1" width="2.69921875" customWidth="1"/>
    <col min="2" max="4" width="3.69921875" customWidth="1"/>
    <col min="5" max="5" width="5.69921875" customWidth="1"/>
    <col min="6" max="16" width="9.69921875" customWidth="1"/>
  </cols>
  <sheetData>
    <row r="1" spans="1:16" ht="25.05" customHeight="1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5">
      <c r="A3" s="23" t="s">
        <v>2</v>
      </c>
      <c r="B3" s="23"/>
      <c r="C3" s="23"/>
      <c r="D3" s="23"/>
      <c r="E3" s="24"/>
      <c r="F3" s="27" t="s">
        <v>3</v>
      </c>
      <c r="G3" s="28"/>
      <c r="H3" s="28"/>
      <c r="I3" s="29"/>
      <c r="J3" s="27" t="s">
        <v>4</v>
      </c>
      <c r="K3" s="28"/>
      <c r="L3" s="28"/>
      <c r="M3" s="29"/>
      <c r="N3" s="27" t="s">
        <v>5</v>
      </c>
      <c r="O3" s="28"/>
      <c r="P3" s="28"/>
    </row>
    <row r="4" spans="1:16" x14ac:dyDescent="0.45">
      <c r="A4" s="25"/>
      <c r="B4" s="25"/>
      <c r="C4" s="25"/>
      <c r="D4" s="25"/>
      <c r="E4" s="26"/>
      <c r="F4" s="2" t="s">
        <v>6</v>
      </c>
      <c r="G4" s="3" t="s">
        <v>7</v>
      </c>
      <c r="H4" s="4" t="s">
        <v>8</v>
      </c>
      <c r="I4" s="4" t="s">
        <v>9</v>
      </c>
      <c r="J4" s="2" t="s">
        <v>10</v>
      </c>
      <c r="K4" s="3" t="s">
        <v>7</v>
      </c>
      <c r="L4" s="4" t="s">
        <v>8</v>
      </c>
      <c r="M4" s="4" t="s">
        <v>9</v>
      </c>
      <c r="N4" s="5" t="s">
        <v>11</v>
      </c>
      <c r="O4" s="5" t="s">
        <v>12</v>
      </c>
      <c r="P4" s="5" t="s">
        <v>13</v>
      </c>
    </row>
    <row r="5" spans="1:16" x14ac:dyDescent="0.45">
      <c r="A5" s="6" t="s">
        <v>14</v>
      </c>
      <c r="B5" s="6"/>
      <c r="C5" s="6"/>
      <c r="D5" s="6"/>
      <c r="E5" s="7"/>
      <c r="F5" s="8">
        <v>223146</v>
      </c>
      <c r="G5" s="8">
        <v>229605</v>
      </c>
      <c r="H5" s="8">
        <v>233741</v>
      </c>
      <c r="I5" s="8">
        <v>230433</v>
      </c>
      <c r="J5" s="9">
        <f>J6+J7</f>
        <v>100</v>
      </c>
      <c r="K5" s="9">
        <f>K6+K7</f>
        <v>100</v>
      </c>
      <c r="L5" s="9">
        <f>L6+L7</f>
        <v>100</v>
      </c>
      <c r="M5" s="9">
        <f>M6+M7</f>
        <v>100.00000000000001</v>
      </c>
      <c r="N5" s="10">
        <f>G5/F5*100-100</f>
        <v>2.8945174907907898</v>
      </c>
      <c r="O5" s="10">
        <f>H5/G5*100-100</f>
        <v>1.8013545001197713</v>
      </c>
      <c r="P5" s="10">
        <f t="shared" ref="P5:P23" si="0">ROUND(I5/H5*100,1)-100</f>
        <v>-1.4000000000000057</v>
      </c>
    </row>
    <row r="6" spans="1:16" x14ac:dyDescent="0.45">
      <c r="A6" s="6"/>
      <c r="B6" s="19" t="s">
        <v>15</v>
      </c>
      <c r="C6" s="20"/>
      <c r="D6" s="20"/>
      <c r="E6" s="21"/>
      <c r="F6" s="8">
        <v>21083</v>
      </c>
      <c r="G6" s="11">
        <v>17570</v>
      </c>
      <c r="H6" s="11">
        <v>17901</v>
      </c>
      <c r="I6" s="11">
        <v>16359</v>
      </c>
      <c r="J6" s="9">
        <f t="shared" ref="J6:J11" si="1">F6/($F$6+$F$7)*100</f>
        <v>9.4480743549066535</v>
      </c>
      <c r="K6" s="9">
        <f t="shared" ref="K6:K11" si="2">G6/($G$6+$G$7)*100</f>
        <v>8.0254695607688369</v>
      </c>
      <c r="L6" s="9">
        <f t="shared" ref="L6:L11" si="3">H6/($H$6+$H$7)*100</f>
        <v>7.8695399873391008</v>
      </c>
      <c r="M6" s="9">
        <f t="shared" ref="M6:M11" si="4">I6/($I$6+$I$7)*100</f>
        <v>7.4159198161319715</v>
      </c>
      <c r="N6" s="10">
        <f t="shared" ref="N6:O23" si="5">G6/F6*100-100</f>
        <v>-16.662714035004512</v>
      </c>
      <c r="O6" s="10">
        <f t="shared" si="5"/>
        <v>1.8838929994308558</v>
      </c>
      <c r="P6" s="10">
        <f t="shared" si="0"/>
        <v>-8.5999999999999943</v>
      </c>
    </row>
    <row r="7" spans="1:16" x14ac:dyDescent="0.45">
      <c r="A7" s="6"/>
      <c r="B7" s="19" t="s">
        <v>16</v>
      </c>
      <c r="C7" s="20"/>
      <c r="D7" s="20"/>
      <c r="E7" s="21"/>
      <c r="F7" s="8">
        <v>202063</v>
      </c>
      <c r="G7" s="8">
        <v>201358</v>
      </c>
      <c r="H7" s="8">
        <v>209571</v>
      </c>
      <c r="I7" s="8">
        <v>204234</v>
      </c>
      <c r="J7" s="9">
        <f t="shared" si="1"/>
        <v>90.551925645093348</v>
      </c>
      <c r="K7" s="9">
        <f t="shared" si="2"/>
        <v>91.97453043923116</v>
      </c>
      <c r="L7" s="9">
        <f t="shared" si="3"/>
        <v>92.130460012660905</v>
      </c>
      <c r="M7" s="9">
        <f t="shared" si="4"/>
        <v>92.584080183868039</v>
      </c>
      <c r="N7" s="10">
        <f t="shared" si="5"/>
        <v>-0.34890108530507291</v>
      </c>
      <c r="O7" s="10">
        <f t="shared" si="5"/>
        <v>4.0788049146296572</v>
      </c>
      <c r="P7" s="10">
        <f t="shared" si="0"/>
        <v>-2.5</v>
      </c>
    </row>
    <row r="8" spans="1:16" x14ac:dyDescent="0.45">
      <c r="A8" s="6"/>
      <c r="B8" s="6"/>
      <c r="C8" s="19" t="s">
        <v>17</v>
      </c>
      <c r="D8" s="20"/>
      <c r="E8" s="21"/>
      <c r="F8" s="8">
        <v>171554</v>
      </c>
      <c r="G8" s="8">
        <v>175275</v>
      </c>
      <c r="H8" s="8">
        <v>179909</v>
      </c>
      <c r="I8" s="8">
        <v>174496</v>
      </c>
      <c r="J8" s="9">
        <f t="shared" si="1"/>
        <v>76.87971104120173</v>
      </c>
      <c r="K8" s="9">
        <f t="shared" si="2"/>
        <v>80.060567857925889</v>
      </c>
      <c r="L8" s="9">
        <f t="shared" si="3"/>
        <v>79.090613350214539</v>
      </c>
      <c r="M8" s="9">
        <f t="shared" si="4"/>
        <v>79.103144705407701</v>
      </c>
      <c r="N8" s="10">
        <f t="shared" si="5"/>
        <v>2.1689963510031873</v>
      </c>
      <c r="O8" s="10">
        <f t="shared" si="5"/>
        <v>2.6438453858222744</v>
      </c>
      <c r="P8" s="10">
        <f t="shared" si="0"/>
        <v>-3</v>
      </c>
    </row>
    <row r="9" spans="1:16" x14ac:dyDescent="0.45">
      <c r="A9" s="6"/>
      <c r="B9" s="6"/>
      <c r="C9" s="19" t="s">
        <v>18</v>
      </c>
      <c r="D9" s="20"/>
      <c r="E9" s="21"/>
      <c r="F9" s="8">
        <v>30509</v>
      </c>
      <c r="G9" s="8">
        <v>26083</v>
      </c>
      <c r="H9" s="8">
        <v>29662</v>
      </c>
      <c r="I9" s="8">
        <v>29738</v>
      </c>
      <c r="J9" s="9">
        <f t="shared" si="1"/>
        <v>13.672214603891621</v>
      </c>
      <c r="K9" s="9">
        <f t="shared" si="2"/>
        <v>11.913962581305269</v>
      </c>
      <c r="L9" s="9">
        <f t="shared" si="3"/>
        <v>13.039846662446367</v>
      </c>
      <c r="M9" s="9">
        <f t="shared" si="4"/>
        <v>13.480935478460331</v>
      </c>
      <c r="N9" s="10">
        <f t="shared" si="5"/>
        <v>-14.507194598315252</v>
      </c>
      <c r="O9" s="10">
        <f t="shared" si="5"/>
        <v>13.721581106467823</v>
      </c>
      <c r="P9" s="10">
        <f t="shared" si="0"/>
        <v>0.29999999999999716</v>
      </c>
    </row>
    <row r="10" spans="1:16" x14ac:dyDescent="0.15">
      <c r="A10" s="6"/>
      <c r="B10" s="6"/>
      <c r="C10" s="12"/>
      <c r="D10" s="19" t="s">
        <v>19</v>
      </c>
      <c r="E10" s="21"/>
      <c r="F10" s="8">
        <v>21346</v>
      </c>
      <c r="G10" s="8">
        <v>16079</v>
      </c>
      <c r="H10" s="8">
        <v>17556</v>
      </c>
      <c r="I10" s="8">
        <v>18093</v>
      </c>
      <c r="J10" s="9">
        <f t="shared" si="1"/>
        <v>9.5659344106549078</v>
      </c>
      <c r="K10" s="9">
        <f t="shared" si="2"/>
        <v>7.344423737484469</v>
      </c>
      <c r="L10" s="9">
        <f t="shared" si="3"/>
        <v>7.7178729689807977</v>
      </c>
      <c r="M10" s="9">
        <f t="shared" si="4"/>
        <v>8.201982837170716</v>
      </c>
      <c r="N10" s="10">
        <f t="shared" si="5"/>
        <v>-24.674412067834723</v>
      </c>
      <c r="O10" s="10">
        <f t="shared" si="5"/>
        <v>9.1858946451893786</v>
      </c>
      <c r="P10" s="10">
        <f t="shared" si="0"/>
        <v>3.0999999999999943</v>
      </c>
    </row>
    <row r="11" spans="1:16" x14ac:dyDescent="0.15">
      <c r="A11" s="6"/>
      <c r="B11" s="6"/>
      <c r="C11" s="12"/>
      <c r="D11" s="19" t="s">
        <v>20</v>
      </c>
      <c r="E11" s="21"/>
      <c r="F11" s="8">
        <v>9163</v>
      </c>
      <c r="G11" s="8">
        <v>10004</v>
      </c>
      <c r="H11" s="8">
        <v>12106</v>
      </c>
      <c r="I11" s="8">
        <v>11645</v>
      </c>
      <c r="J11" s="9">
        <f t="shared" si="1"/>
        <v>4.1062801932367154</v>
      </c>
      <c r="K11" s="9">
        <f t="shared" si="2"/>
        <v>4.5695388438207996</v>
      </c>
      <c r="L11" s="9">
        <f t="shared" si="3"/>
        <v>5.3219736934655693</v>
      </c>
      <c r="M11" s="9">
        <f t="shared" si="4"/>
        <v>5.2789526412896155</v>
      </c>
      <c r="N11" s="10">
        <f t="shared" si="5"/>
        <v>9.178216741241954</v>
      </c>
      <c r="O11" s="10">
        <f t="shared" si="5"/>
        <v>21.011595361855257</v>
      </c>
      <c r="P11" s="10">
        <f t="shared" si="0"/>
        <v>-3.7999999999999972</v>
      </c>
    </row>
    <row r="12" spans="1:16" x14ac:dyDescent="0.45">
      <c r="A12" s="6"/>
      <c r="B12" s="19" t="s">
        <v>21</v>
      </c>
      <c r="C12" s="20"/>
      <c r="D12" s="20"/>
      <c r="E12" s="21"/>
      <c r="F12" s="8">
        <v>202448</v>
      </c>
      <c r="G12" s="8">
        <v>209716</v>
      </c>
      <c r="H12" s="8">
        <v>213452</v>
      </c>
      <c r="I12" s="8">
        <v>212140</v>
      </c>
      <c r="J12" s="9">
        <f>J13+J14</f>
        <v>100</v>
      </c>
      <c r="K12" s="9">
        <f>K13+K14</f>
        <v>100</v>
      </c>
      <c r="L12" s="9">
        <f>L13+L14</f>
        <v>100</v>
      </c>
      <c r="M12" s="9">
        <f>M13+M14</f>
        <v>100</v>
      </c>
      <c r="N12" s="10">
        <f t="shared" si="5"/>
        <v>3.5900576938275464</v>
      </c>
      <c r="O12" s="10">
        <f t="shared" si="5"/>
        <v>1.7814568273283697</v>
      </c>
      <c r="P12" s="10">
        <f t="shared" si="0"/>
        <v>-0.59999999999999432</v>
      </c>
    </row>
    <row r="13" spans="1:16" x14ac:dyDescent="0.45">
      <c r="A13" s="6"/>
      <c r="B13" s="6"/>
      <c r="C13" s="19" t="s">
        <v>15</v>
      </c>
      <c r="D13" s="20"/>
      <c r="E13" s="21"/>
      <c r="F13" s="8">
        <v>21083</v>
      </c>
      <c r="G13" s="8">
        <v>17570</v>
      </c>
      <c r="H13" s="8">
        <v>17901</v>
      </c>
      <c r="I13" s="8">
        <v>16359</v>
      </c>
      <c r="J13" s="9">
        <f t="shared" ref="J13:J18" si="6">F13/($F$13+$F$14)*100</f>
        <v>10.414032245317316</v>
      </c>
      <c r="K13" s="9">
        <f t="shared" ref="K13:K18" si="7">G13/($G$13+$G$14)*100</f>
        <v>8.7777144969675174</v>
      </c>
      <c r="L13" s="9">
        <f t="shared" ref="L13:L18" si="8">H13/($H$13+$H$14)*100</f>
        <v>8.6177679783556869</v>
      </c>
      <c r="M13" s="9">
        <f t="shared" ref="M13:M18" si="9">I13/($I$13+$I$14)*100</f>
        <v>8.0590573873461118</v>
      </c>
      <c r="N13" s="10">
        <f t="shared" si="5"/>
        <v>-16.662714035004512</v>
      </c>
      <c r="O13" s="10">
        <f t="shared" si="5"/>
        <v>1.8838929994308558</v>
      </c>
      <c r="P13" s="10">
        <f t="shared" si="0"/>
        <v>-8.5999999999999943</v>
      </c>
    </row>
    <row r="14" spans="1:16" x14ac:dyDescent="0.45">
      <c r="A14" s="6"/>
      <c r="B14" s="6"/>
      <c r="C14" s="19" t="s">
        <v>22</v>
      </c>
      <c r="D14" s="20"/>
      <c r="E14" s="21"/>
      <c r="F14" s="8">
        <v>181365</v>
      </c>
      <c r="G14" s="8">
        <v>182596</v>
      </c>
      <c r="H14" s="8">
        <v>189821</v>
      </c>
      <c r="I14" s="8">
        <v>186630</v>
      </c>
      <c r="J14" s="9">
        <f t="shared" si="6"/>
        <v>89.585967754682684</v>
      </c>
      <c r="K14" s="9">
        <f t="shared" si="7"/>
        <v>91.222285503032481</v>
      </c>
      <c r="L14" s="9">
        <f t="shared" si="8"/>
        <v>91.382232021644313</v>
      </c>
      <c r="M14" s="9">
        <f t="shared" si="9"/>
        <v>91.940942612653885</v>
      </c>
      <c r="N14" s="10">
        <f t="shared" si="5"/>
        <v>0.67874176384638929</v>
      </c>
      <c r="O14" s="10">
        <f t="shared" si="5"/>
        <v>3.9568227124362068</v>
      </c>
      <c r="P14" s="10">
        <f t="shared" si="0"/>
        <v>-1.7000000000000028</v>
      </c>
    </row>
    <row r="15" spans="1:16" x14ac:dyDescent="0.15">
      <c r="A15" s="6"/>
      <c r="B15" s="6"/>
      <c r="C15" s="12"/>
      <c r="D15" s="19" t="s">
        <v>17</v>
      </c>
      <c r="E15" s="21"/>
      <c r="F15" s="8">
        <v>154549</v>
      </c>
      <c r="G15" s="8">
        <v>159901</v>
      </c>
      <c r="H15" s="8">
        <v>164150</v>
      </c>
      <c r="I15" s="8">
        <v>160523</v>
      </c>
      <c r="J15" s="9">
        <f t="shared" si="6"/>
        <v>76.340097210147789</v>
      </c>
      <c r="K15" s="9">
        <f t="shared" si="7"/>
        <v>79.8841961172227</v>
      </c>
      <c r="L15" s="9">
        <f t="shared" si="8"/>
        <v>79.023887696055311</v>
      </c>
      <c r="M15" s="9">
        <f t="shared" si="9"/>
        <v>79.07965456256251</v>
      </c>
      <c r="N15" s="10">
        <f t="shared" si="5"/>
        <v>3.4629793787083685</v>
      </c>
      <c r="O15" s="10">
        <f t="shared" si="5"/>
        <v>2.6572691853084223</v>
      </c>
      <c r="P15" s="10">
        <f t="shared" si="0"/>
        <v>-2.2000000000000028</v>
      </c>
    </row>
    <row r="16" spans="1:16" x14ac:dyDescent="0.15">
      <c r="A16" s="6"/>
      <c r="B16" s="6"/>
      <c r="C16" s="12"/>
      <c r="D16" s="19" t="s">
        <v>18</v>
      </c>
      <c r="E16" s="21"/>
      <c r="F16" s="8">
        <v>26816</v>
      </c>
      <c r="G16" s="8">
        <v>22695</v>
      </c>
      <c r="H16" s="8">
        <v>25671</v>
      </c>
      <c r="I16" s="8">
        <v>26107</v>
      </c>
      <c r="J16" s="9">
        <f t="shared" si="6"/>
        <v>13.245870544534894</v>
      </c>
      <c r="K16" s="9">
        <f t="shared" si="7"/>
        <v>11.338089385809779</v>
      </c>
      <c r="L16" s="9">
        <f t="shared" si="8"/>
        <v>12.358344325589009</v>
      </c>
      <c r="M16" s="9">
        <f t="shared" si="9"/>
        <v>12.861288050091385</v>
      </c>
      <c r="N16" s="10">
        <f t="shared" si="5"/>
        <v>-15.367690930787589</v>
      </c>
      <c r="O16" s="10">
        <f t="shared" si="5"/>
        <v>13.113020489094509</v>
      </c>
      <c r="P16" s="10">
        <f t="shared" si="0"/>
        <v>1.7000000000000028</v>
      </c>
    </row>
    <row r="17" spans="1:16" x14ac:dyDescent="0.15">
      <c r="A17" s="6"/>
      <c r="B17" s="6"/>
      <c r="C17" s="12"/>
      <c r="D17" s="12"/>
      <c r="E17" s="7" t="s">
        <v>19</v>
      </c>
      <c r="F17" s="8">
        <v>19710</v>
      </c>
      <c r="G17" s="8">
        <v>14762</v>
      </c>
      <c r="H17" s="8">
        <v>16186</v>
      </c>
      <c r="I17" s="8">
        <v>16707</v>
      </c>
      <c r="J17" s="9">
        <f t="shared" si="6"/>
        <v>9.7358333991938668</v>
      </c>
      <c r="K17" s="9">
        <f t="shared" si="7"/>
        <v>7.3748788505540395</v>
      </c>
      <c r="L17" s="9">
        <f t="shared" si="8"/>
        <v>7.7921452710834673</v>
      </c>
      <c r="M17" s="9">
        <f t="shared" si="9"/>
        <v>8.2304952485110032</v>
      </c>
      <c r="N17" s="10">
        <f t="shared" si="5"/>
        <v>-25.104008117706741</v>
      </c>
      <c r="O17" s="10">
        <f t="shared" si="5"/>
        <v>9.6463893781330512</v>
      </c>
      <c r="P17" s="10">
        <f t="shared" si="0"/>
        <v>3.2000000000000028</v>
      </c>
    </row>
    <row r="18" spans="1:16" x14ac:dyDescent="0.15">
      <c r="A18" s="6"/>
      <c r="B18" s="6"/>
      <c r="C18" s="12"/>
      <c r="D18" s="12"/>
      <c r="E18" s="7" t="s">
        <v>20</v>
      </c>
      <c r="F18" s="8">
        <v>7106</v>
      </c>
      <c r="G18" s="8">
        <v>7933</v>
      </c>
      <c r="H18" s="8">
        <v>9485</v>
      </c>
      <c r="I18" s="8">
        <v>9400</v>
      </c>
      <c r="J18" s="9">
        <f t="shared" si="6"/>
        <v>3.510037145341026</v>
      </c>
      <c r="K18" s="9">
        <f t="shared" si="7"/>
        <v>3.9632105352557381</v>
      </c>
      <c r="L18" s="9">
        <f t="shared" si="8"/>
        <v>4.5661990545055406</v>
      </c>
      <c r="M18" s="9">
        <f t="shared" si="9"/>
        <v>4.6307928015803812</v>
      </c>
      <c r="N18" s="10">
        <f t="shared" si="5"/>
        <v>11.638052350126642</v>
      </c>
      <c r="O18" s="10">
        <f t="shared" si="5"/>
        <v>19.563847220471445</v>
      </c>
      <c r="P18" s="10">
        <f t="shared" si="0"/>
        <v>-0.90000000000000568</v>
      </c>
    </row>
    <row r="19" spans="1:16" x14ac:dyDescent="0.45">
      <c r="A19" s="6"/>
      <c r="B19" s="19" t="s">
        <v>23</v>
      </c>
      <c r="C19" s="20"/>
      <c r="D19" s="20"/>
      <c r="E19" s="21"/>
      <c r="F19" s="8">
        <v>20698</v>
      </c>
      <c r="G19" s="8">
        <v>19889</v>
      </c>
      <c r="H19" s="8">
        <v>20289</v>
      </c>
      <c r="I19" s="8">
        <v>18293</v>
      </c>
      <c r="J19" s="9">
        <f>J20+J21</f>
        <v>100</v>
      </c>
      <c r="K19" s="9">
        <f>K20+K21</f>
        <v>100</v>
      </c>
      <c r="L19" s="9">
        <f>L20+L21</f>
        <v>100</v>
      </c>
      <c r="M19" s="9">
        <f>M20+M21</f>
        <v>100</v>
      </c>
      <c r="N19" s="10">
        <f t="shared" si="5"/>
        <v>-3.9085902019518812</v>
      </c>
      <c r="O19" s="10">
        <f t="shared" si="5"/>
        <v>2.0111619488159249</v>
      </c>
      <c r="P19" s="10">
        <f t="shared" si="0"/>
        <v>-9.7999999999999972</v>
      </c>
    </row>
    <row r="20" spans="1:16" x14ac:dyDescent="0.15">
      <c r="A20" s="6"/>
      <c r="B20" s="6"/>
      <c r="C20" s="12"/>
      <c r="D20" s="19" t="s">
        <v>17</v>
      </c>
      <c r="E20" s="21"/>
      <c r="F20" s="8">
        <v>17005</v>
      </c>
      <c r="G20" s="8">
        <v>15374</v>
      </c>
      <c r="H20" s="8">
        <v>15759</v>
      </c>
      <c r="I20" s="8">
        <v>13973</v>
      </c>
      <c r="J20" s="9">
        <f>F20/($F$20+$F$21)*100</f>
        <v>82.157696395787028</v>
      </c>
      <c r="K20" s="9">
        <f>G20/($G$20+$G$21)*100</f>
        <v>81.942223643534803</v>
      </c>
      <c r="L20" s="9">
        <f>H20/($H$20+$H$21)*100</f>
        <v>79.792405063291142</v>
      </c>
      <c r="M20" s="9">
        <f>I20/($I$20+$I$21)*100</f>
        <v>79.374005907748241</v>
      </c>
      <c r="N20" s="10">
        <f t="shared" si="5"/>
        <v>-9.591296677447815</v>
      </c>
      <c r="O20" s="10">
        <f t="shared" si="5"/>
        <v>2.5042279172629094</v>
      </c>
      <c r="P20" s="10">
        <f t="shared" si="0"/>
        <v>-11.299999999999997</v>
      </c>
    </row>
    <row r="21" spans="1:16" x14ac:dyDescent="0.15">
      <c r="A21" s="6"/>
      <c r="B21" s="6"/>
      <c r="C21" s="12"/>
      <c r="D21" s="19" t="s">
        <v>18</v>
      </c>
      <c r="E21" s="21"/>
      <c r="F21" s="8">
        <v>3693</v>
      </c>
      <c r="G21" s="8">
        <v>3388</v>
      </c>
      <c r="H21" s="8">
        <v>3991</v>
      </c>
      <c r="I21" s="8">
        <v>3631</v>
      </c>
      <c r="J21" s="9">
        <f>F21/($F$20+$F$21)*100</f>
        <v>17.842303604212965</v>
      </c>
      <c r="K21" s="9">
        <f>G21/($G$20+$G$21)*100</f>
        <v>18.057776356465197</v>
      </c>
      <c r="L21" s="9">
        <f>H21/($H$20+$H$21)*100</f>
        <v>20.207594936708862</v>
      </c>
      <c r="M21" s="9">
        <f>I21/($I$20+$I$21)*100</f>
        <v>20.625994092251762</v>
      </c>
      <c r="N21" s="10">
        <f t="shared" si="5"/>
        <v>-8.2588681288925017</v>
      </c>
      <c r="O21" s="10">
        <f t="shared" si="5"/>
        <v>17.798110979929163</v>
      </c>
      <c r="P21" s="10">
        <f t="shared" si="0"/>
        <v>-9</v>
      </c>
    </row>
    <row r="22" spans="1:16" x14ac:dyDescent="0.15">
      <c r="A22" s="6"/>
      <c r="B22" s="6"/>
      <c r="C22" s="12"/>
      <c r="D22" s="12"/>
      <c r="E22" s="7" t="s">
        <v>19</v>
      </c>
      <c r="F22" s="8">
        <v>1636</v>
      </c>
      <c r="G22" s="8">
        <v>1317</v>
      </c>
      <c r="H22" s="8">
        <v>1370</v>
      </c>
      <c r="I22" s="8">
        <v>1386</v>
      </c>
      <c r="J22" s="9">
        <f>F22/($F$20+$F$21)*100</f>
        <v>7.9041453280510199</v>
      </c>
      <c r="K22" s="9">
        <f>G22/($G$20+$G$21)*100</f>
        <v>7.0195075151902779</v>
      </c>
      <c r="L22" s="9">
        <f>H22/($H$20+$H$21)*100</f>
        <v>6.9367088607594942</v>
      </c>
      <c r="M22" s="9">
        <f>I22/($I$20+$I$21)*100</f>
        <v>7.8732106339468295</v>
      </c>
      <c r="N22" s="10">
        <f t="shared" si="5"/>
        <v>-19.498777506112475</v>
      </c>
      <c r="O22" s="10">
        <f t="shared" si="5"/>
        <v>4.0242976461655218</v>
      </c>
      <c r="P22" s="10">
        <f t="shared" si="0"/>
        <v>1.2000000000000028</v>
      </c>
    </row>
    <row r="23" spans="1:16" x14ac:dyDescent="0.15">
      <c r="A23" s="13"/>
      <c r="B23" s="13"/>
      <c r="C23" s="14"/>
      <c r="D23" s="14"/>
      <c r="E23" s="15" t="s">
        <v>20</v>
      </c>
      <c r="F23" s="16">
        <v>2057</v>
      </c>
      <c r="G23" s="16">
        <v>2071</v>
      </c>
      <c r="H23" s="16">
        <v>2621</v>
      </c>
      <c r="I23" s="16">
        <v>2245</v>
      </c>
      <c r="J23" s="17">
        <f>F23/($F$20+$F$21)*100</f>
        <v>9.938158276161948</v>
      </c>
      <c r="K23" s="17">
        <f>G23/($G$20+$G$21)*100</f>
        <v>11.038268841274917</v>
      </c>
      <c r="L23" s="17">
        <f>H23/($H$20+$H$21)*100</f>
        <v>13.270886075949367</v>
      </c>
      <c r="M23" s="9">
        <f>I23/($I$20+$I$21)*100</f>
        <v>12.752783458304931</v>
      </c>
      <c r="N23" s="10">
        <f t="shared" si="5"/>
        <v>0.68060281964025648</v>
      </c>
      <c r="O23" s="10">
        <f t="shared" si="5"/>
        <v>26.557218734910677</v>
      </c>
      <c r="P23" s="10">
        <f t="shared" si="0"/>
        <v>-14.299999999999997</v>
      </c>
    </row>
    <row r="24" spans="1:16" x14ac:dyDescent="0.45">
      <c r="A24" s="1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8"/>
      <c r="N24" s="18"/>
      <c r="O24" s="18"/>
      <c r="P24" s="18"/>
    </row>
  </sheetData>
  <mergeCells count="19">
    <mergeCell ref="D21:E21"/>
    <mergeCell ref="C13:E13"/>
    <mergeCell ref="C14:E14"/>
    <mergeCell ref="D15:E15"/>
    <mergeCell ref="D16:E16"/>
    <mergeCell ref="B19:E19"/>
    <mergeCell ref="D20:E20"/>
    <mergeCell ref="B12:E12"/>
    <mergeCell ref="A1:P1"/>
    <mergeCell ref="A3:E4"/>
    <mergeCell ref="F3:I3"/>
    <mergeCell ref="J3:M3"/>
    <mergeCell ref="N3:P3"/>
    <mergeCell ref="B6:E6"/>
    <mergeCell ref="B7:E7"/>
    <mergeCell ref="C8:E8"/>
    <mergeCell ref="C9:E9"/>
    <mergeCell ref="D10:E10"/>
    <mergeCell ref="D11:E1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表１５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2024-03-05T00:47:40Z</dcterms:created>
  <dcterms:modified xsi:type="dcterms:W3CDTF">2024-03-05T02:06:32Z</dcterms:modified>
</cp:coreProperties>
</file>