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１６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J23" i="1"/>
  <c r="P22" i="1"/>
  <c r="O22" i="1"/>
  <c r="N22" i="1"/>
  <c r="M22" i="1"/>
  <c r="L22" i="1"/>
  <c r="K22" i="1"/>
  <c r="J22" i="1"/>
  <c r="P21" i="1"/>
  <c r="O21" i="1"/>
  <c r="N21" i="1"/>
  <c r="M21" i="1"/>
  <c r="M19" i="1" s="1"/>
  <c r="L21" i="1"/>
  <c r="K21" i="1"/>
  <c r="J21" i="1"/>
  <c r="P20" i="1"/>
  <c r="O20" i="1"/>
  <c r="N20" i="1"/>
  <c r="M20" i="1"/>
  <c r="L20" i="1"/>
  <c r="L19" i="1" s="1"/>
  <c r="K20" i="1"/>
  <c r="K19" i="1" s="1"/>
  <c r="J20" i="1"/>
  <c r="P19" i="1"/>
  <c r="O19" i="1"/>
  <c r="N19" i="1"/>
  <c r="J19" i="1"/>
  <c r="P18" i="1"/>
  <c r="O18" i="1"/>
  <c r="N18" i="1"/>
  <c r="M18" i="1"/>
  <c r="L18" i="1"/>
  <c r="K18" i="1"/>
  <c r="J18" i="1"/>
  <c r="P17" i="1"/>
  <c r="O17" i="1"/>
  <c r="N17" i="1"/>
  <c r="M17" i="1"/>
  <c r="L17" i="1"/>
  <c r="K17" i="1"/>
  <c r="J17" i="1"/>
  <c r="P16" i="1"/>
  <c r="O16" i="1"/>
  <c r="N16" i="1"/>
  <c r="M16" i="1"/>
  <c r="L16" i="1"/>
  <c r="K16" i="1"/>
  <c r="J16" i="1"/>
  <c r="P15" i="1"/>
  <c r="O15" i="1"/>
  <c r="N15" i="1"/>
  <c r="M15" i="1"/>
  <c r="L15" i="1"/>
  <c r="K15" i="1"/>
  <c r="J15" i="1"/>
  <c r="P14" i="1"/>
  <c r="O14" i="1"/>
  <c r="N14" i="1"/>
  <c r="M14" i="1"/>
  <c r="L14" i="1"/>
  <c r="K14" i="1"/>
  <c r="J14" i="1"/>
  <c r="P13" i="1"/>
  <c r="O13" i="1"/>
  <c r="N13" i="1"/>
  <c r="M13" i="1"/>
  <c r="L13" i="1"/>
  <c r="L12" i="1" s="1"/>
  <c r="K13" i="1"/>
  <c r="J13" i="1"/>
  <c r="P12" i="1"/>
  <c r="O12" i="1"/>
  <c r="N12" i="1"/>
  <c r="K12" i="1"/>
  <c r="J12" i="1"/>
  <c r="P11" i="1"/>
  <c r="O11" i="1"/>
  <c r="N11" i="1"/>
  <c r="M11" i="1"/>
  <c r="L11" i="1"/>
  <c r="K11" i="1"/>
  <c r="J11" i="1"/>
  <c r="P10" i="1"/>
  <c r="O10" i="1"/>
  <c r="N10" i="1"/>
  <c r="M10" i="1"/>
  <c r="L10" i="1"/>
  <c r="K10" i="1"/>
  <c r="J10" i="1"/>
  <c r="P9" i="1"/>
  <c r="O9" i="1"/>
  <c r="N9" i="1"/>
  <c r="M9" i="1"/>
  <c r="L9" i="1"/>
  <c r="K9" i="1"/>
  <c r="J9" i="1"/>
  <c r="P8" i="1"/>
  <c r="O8" i="1"/>
  <c r="N8" i="1"/>
  <c r="M8" i="1"/>
  <c r="L8" i="1"/>
  <c r="K8" i="1"/>
  <c r="J8" i="1"/>
  <c r="P7" i="1"/>
  <c r="O7" i="1"/>
  <c r="N7" i="1"/>
  <c r="M7" i="1"/>
  <c r="L7" i="1"/>
  <c r="K7" i="1"/>
  <c r="J7" i="1"/>
  <c r="P6" i="1"/>
  <c r="O6" i="1"/>
  <c r="N6" i="1"/>
  <c r="M6" i="1"/>
  <c r="L6" i="1"/>
  <c r="L5" i="1" s="1"/>
  <c r="K6" i="1"/>
  <c r="J6" i="1"/>
  <c r="P5" i="1"/>
  <c r="O5" i="1"/>
  <c r="N5" i="1"/>
  <c r="K5" i="1"/>
  <c r="J5" i="1"/>
</calcChain>
</file>

<file path=xl/sharedStrings.xml><?xml version="1.0" encoding="utf-8"?>
<sst xmlns="http://schemas.openxmlformats.org/spreadsheetml/2006/main" count="37" uniqueCount="24">
  <si>
    <t>表１６　 従業地による１５歳以上就業者・通学者の推移</t>
    <rPh sb="0" eb="1">
      <t>ヒョウ</t>
    </rPh>
    <phoneticPr fontId="4"/>
  </si>
  <si>
    <t>（単位：人，％）</t>
  </si>
  <si>
    <t>区　　分</t>
    <rPh sb="0" eb="1">
      <t>ク</t>
    </rPh>
    <rPh sb="3" eb="4">
      <t>ブン</t>
    </rPh>
    <phoneticPr fontId="4"/>
  </si>
  <si>
    <t>15歳以上就業者・通学者数</t>
    <rPh sb="5" eb="8">
      <t>シュウギョウシャ</t>
    </rPh>
    <rPh sb="9" eb="12">
      <t>ツウガクシャ</t>
    </rPh>
    <rPh sb="12" eb="13">
      <t>スウ</t>
    </rPh>
    <phoneticPr fontId="4"/>
  </si>
  <si>
    <t>構成比</t>
    <rPh sb="0" eb="3">
      <t>コウセイヒ</t>
    </rPh>
    <phoneticPr fontId="4"/>
  </si>
  <si>
    <t>増加率</t>
    <rPh sb="0" eb="2">
      <t>ゾウカ</t>
    </rPh>
    <rPh sb="2" eb="3">
      <t>リツ</t>
    </rPh>
    <phoneticPr fontId="4"/>
  </si>
  <si>
    <t>2005年</t>
    <rPh sb="4" eb="5">
      <t>ネン</t>
    </rPh>
    <phoneticPr fontId="4"/>
  </si>
  <si>
    <t>2010年</t>
    <rPh sb="4" eb="5">
      <t>ネン</t>
    </rPh>
    <phoneticPr fontId="4"/>
  </si>
  <si>
    <t>2015年</t>
    <rPh sb="4" eb="5">
      <t>ネン</t>
    </rPh>
    <phoneticPr fontId="4"/>
  </si>
  <si>
    <t>2020年</t>
    <rPh sb="4" eb="5">
      <t>ネン</t>
    </rPh>
    <phoneticPr fontId="4"/>
  </si>
  <si>
    <t>2010 /2005</t>
    <phoneticPr fontId="4"/>
  </si>
  <si>
    <t>2015 /2010</t>
    <phoneticPr fontId="4"/>
  </si>
  <si>
    <t>2020 /2015</t>
    <phoneticPr fontId="4"/>
  </si>
  <si>
    <t>就業者･通学者1)</t>
    <phoneticPr fontId="4"/>
  </si>
  <si>
    <t>自宅</t>
  </si>
  <si>
    <t>通勤･通学者</t>
  </si>
  <si>
    <t>自市区町村</t>
    <rPh sb="2" eb="3">
      <t>ク</t>
    </rPh>
    <phoneticPr fontId="4"/>
  </si>
  <si>
    <t>他市区町村</t>
  </si>
  <si>
    <t>県内</t>
  </si>
  <si>
    <t>他県</t>
  </si>
  <si>
    <t>就業者1)</t>
    <phoneticPr fontId="4"/>
  </si>
  <si>
    <t>通勤者</t>
  </si>
  <si>
    <t>通学者1)</t>
    <phoneticPr fontId="4"/>
  </si>
  <si>
    <t>1)従業地・通学地「不詳」で，当地に常住している者を含む。</t>
    <rPh sb="2" eb="4">
      <t>ジュウギョウ</t>
    </rPh>
    <rPh sb="4" eb="5">
      <t>チ</t>
    </rPh>
    <rPh sb="6" eb="8">
      <t>ツウガク</t>
    </rPh>
    <rPh sb="8" eb="9">
      <t>チ</t>
    </rPh>
    <rPh sb="10" eb="12">
      <t>フショウ</t>
    </rPh>
    <rPh sb="15" eb="17">
      <t>トウチ</t>
    </rPh>
    <rPh sb="18" eb="19">
      <t>ツネ</t>
    </rPh>
    <rPh sb="19" eb="20">
      <t>ス</t>
    </rPh>
    <rPh sb="24" eb="25">
      <t>モノ</t>
    </rPh>
    <rPh sb="26" eb="27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</si>
</sst>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;&quot;△ &quot;0.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5" fillId="0" borderId="9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/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/>
    <xf numFmtId="38" fontId="5" fillId="0" borderId="11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F26" sqref="F26"/>
    </sheetView>
  </sheetViews>
  <sheetFormatPr defaultRowHeight="18" x14ac:dyDescent="0.45"/>
  <cols>
    <col min="1" max="1" width="2.69921875" customWidth="1"/>
    <col min="2" max="4" width="3.69921875" customWidth="1"/>
    <col min="5" max="5" width="5.69921875" customWidth="1"/>
    <col min="6" max="16" width="9.69921875" customWidth="1"/>
  </cols>
  <sheetData>
    <row r="1" spans="1:16" ht="25.05" customHeight="1" x14ac:dyDescent="0.4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45">
      <c r="A2" s="1" t="s">
        <v>1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3"/>
      <c r="O2" s="1"/>
      <c r="P2" s="1"/>
    </row>
    <row r="3" spans="1:16" x14ac:dyDescent="0.45">
      <c r="A3" s="35" t="s">
        <v>2</v>
      </c>
      <c r="B3" s="35"/>
      <c r="C3" s="35"/>
      <c r="D3" s="35"/>
      <c r="E3" s="36"/>
      <c r="F3" s="39" t="s">
        <v>3</v>
      </c>
      <c r="G3" s="40"/>
      <c r="H3" s="40"/>
      <c r="I3" s="41"/>
      <c r="J3" s="39" t="s">
        <v>4</v>
      </c>
      <c r="K3" s="40"/>
      <c r="L3" s="40"/>
      <c r="M3" s="41"/>
      <c r="N3" s="39" t="s">
        <v>5</v>
      </c>
      <c r="O3" s="40"/>
      <c r="P3" s="40"/>
    </row>
    <row r="4" spans="1:16" x14ac:dyDescent="0.45">
      <c r="A4" s="37"/>
      <c r="B4" s="37"/>
      <c r="C4" s="37"/>
      <c r="D4" s="37"/>
      <c r="E4" s="38"/>
      <c r="F4" s="4" t="s">
        <v>6</v>
      </c>
      <c r="G4" s="4" t="s">
        <v>7</v>
      </c>
      <c r="H4" s="5" t="s">
        <v>8</v>
      </c>
      <c r="I4" s="6" t="s">
        <v>9</v>
      </c>
      <c r="J4" s="4" t="s">
        <v>6</v>
      </c>
      <c r="K4" s="4" t="s">
        <v>7</v>
      </c>
      <c r="L4" s="5" t="s">
        <v>8</v>
      </c>
      <c r="M4" s="6" t="s">
        <v>9</v>
      </c>
      <c r="N4" s="7" t="s">
        <v>10</v>
      </c>
      <c r="O4" s="8" t="s">
        <v>11</v>
      </c>
      <c r="P4" s="8" t="s">
        <v>12</v>
      </c>
    </row>
    <row r="5" spans="1:16" x14ac:dyDescent="0.45">
      <c r="A5" s="33" t="s">
        <v>13</v>
      </c>
      <c r="B5" s="33"/>
      <c r="C5" s="33"/>
      <c r="D5" s="33"/>
      <c r="E5" s="33"/>
      <c r="F5" s="9">
        <v>230295</v>
      </c>
      <c r="G5" s="10">
        <v>231576</v>
      </c>
      <c r="H5" s="10">
        <v>233780</v>
      </c>
      <c r="I5" s="10">
        <v>229272</v>
      </c>
      <c r="J5" s="11">
        <f>J6+J7</f>
        <v>100</v>
      </c>
      <c r="K5" s="11">
        <f>K6+K7</f>
        <v>99.999999999999986</v>
      </c>
      <c r="L5" s="11">
        <f>L6+L7</f>
        <v>100.00000000000001</v>
      </c>
      <c r="M5" s="11">
        <v>100</v>
      </c>
      <c r="N5" s="12">
        <f>G5/F5*100-100</f>
        <v>0.55624307952844276</v>
      </c>
      <c r="O5" s="12">
        <f>H5/G5*100-100</f>
        <v>0.95173938577400463</v>
      </c>
      <c r="P5" s="12">
        <f>ROUND(I5/H5*100,1)-100</f>
        <v>-1.9000000000000057</v>
      </c>
    </row>
    <row r="6" spans="1:16" x14ac:dyDescent="0.45">
      <c r="A6" s="13"/>
      <c r="B6" s="30" t="s">
        <v>14</v>
      </c>
      <c r="C6" s="30"/>
      <c r="D6" s="30"/>
      <c r="E6" s="30"/>
      <c r="F6" s="14">
        <v>21083</v>
      </c>
      <c r="G6" s="10">
        <v>17570</v>
      </c>
      <c r="H6" s="15">
        <v>17901</v>
      </c>
      <c r="I6" s="15">
        <v>16359</v>
      </c>
      <c r="J6" s="11">
        <f t="shared" ref="J6:J11" si="0">F6/($F$6+$F$7)*100</f>
        <v>9.1547797390303742</v>
      </c>
      <c r="K6" s="11">
        <f t="shared" ref="K6:K11" si="1">G6/($G$6+$G$7)*100</f>
        <v>7.9538612669138375</v>
      </c>
      <c r="L6" s="11">
        <f t="shared" ref="L6:L11" si="2">H6/($H$6+$H$7)*100</f>
        <v>7.8681909885675863</v>
      </c>
      <c r="M6" s="11">
        <f t="shared" ref="M6:M11" si="3">I6/($I$6+$I$7)*100</f>
        <v>7.4551569506726452</v>
      </c>
      <c r="N6" s="12">
        <f t="shared" ref="N6:O23" si="4">G6/F6*100-100</f>
        <v>-16.662714035004512</v>
      </c>
      <c r="O6" s="12">
        <f t="shared" si="4"/>
        <v>1.8838929994308558</v>
      </c>
      <c r="P6" s="12">
        <f t="shared" ref="P6:P23" si="5">ROUND(I6/H6*100,1)-100</f>
        <v>-8.5999999999999943</v>
      </c>
    </row>
    <row r="7" spans="1:16" x14ac:dyDescent="0.45">
      <c r="A7" s="13"/>
      <c r="B7" s="30" t="s">
        <v>15</v>
      </c>
      <c r="C7" s="30"/>
      <c r="D7" s="30"/>
      <c r="E7" s="30"/>
      <c r="F7" s="14">
        <v>209212</v>
      </c>
      <c r="G7" s="10">
        <v>203329</v>
      </c>
      <c r="H7" s="15">
        <v>209610</v>
      </c>
      <c r="I7" s="15">
        <v>203073</v>
      </c>
      <c r="J7" s="11">
        <f t="shared" si="0"/>
        <v>90.845220260969626</v>
      </c>
      <c r="K7" s="11">
        <f t="shared" si="1"/>
        <v>92.046138733086153</v>
      </c>
      <c r="L7" s="11">
        <f t="shared" si="2"/>
        <v>92.131809011432424</v>
      </c>
      <c r="M7" s="11">
        <f t="shared" si="3"/>
        <v>92.544843049327355</v>
      </c>
      <c r="N7" s="12">
        <f t="shared" si="4"/>
        <v>-2.8119801923407834</v>
      </c>
      <c r="O7" s="12">
        <f t="shared" si="4"/>
        <v>3.0890822263425264</v>
      </c>
      <c r="P7" s="12">
        <f t="shared" si="5"/>
        <v>-3.0999999999999943</v>
      </c>
    </row>
    <row r="8" spans="1:16" x14ac:dyDescent="0.45">
      <c r="A8" s="1"/>
      <c r="B8" s="1"/>
      <c r="C8" s="31" t="s">
        <v>16</v>
      </c>
      <c r="D8" s="32"/>
      <c r="E8" s="33"/>
      <c r="F8" s="14">
        <v>171554</v>
      </c>
      <c r="G8" s="16">
        <v>175275</v>
      </c>
      <c r="H8" s="17">
        <v>179909</v>
      </c>
      <c r="I8" s="17">
        <v>174496</v>
      </c>
      <c r="J8" s="18">
        <f t="shared" si="0"/>
        <v>74.493150090101821</v>
      </c>
      <c r="K8" s="18">
        <f t="shared" si="1"/>
        <v>79.346217049420773</v>
      </c>
      <c r="L8" s="18">
        <f t="shared" si="2"/>
        <v>79.077055614893339</v>
      </c>
      <c r="M8" s="18">
        <f t="shared" si="3"/>
        <v>79.521674140508225</v>
      </c>
      <c r="N8" s="12">
        <f t="shared" si="4"/>
        <v>2.1689963510031873</v>
      </c>
      <c r="O8" s="12">
        <f t="shared" si="4"/>
        <v>2.6438453858222744</v>
      </c>
      <c r="P8" s="12">
        <f t="shared" si="5"/>
        <v>-3</v>
      </c>
    </row>
    <row r="9" spans="1:16" x14ac:dyDescent="0.45">
      <c r="A9" s="1"/>
      <c r="B9" s="1"/>
      <c r="C9" s="29" t="s">
        <v>17</v>
      </c>
      <c r="D9" s="29"/>
      <c r="E9" s="30"/>
      <c r="F9" s="14">
        <v>37658</v>
      </c>
      <c r="G9" s="16">
        <v>28054</v>
      </c>
      <c r="H9" s="17">
        <v>29701</v>
      </c>
      <c r="I9" s="17">
        <v>28577</v>
      </c>
      <c r="J9" s="18">
        <f t="shared" si="0"/>
        <v>16.352070170867801</v>
      </c>
      <c r="K9" s="18">
        <f t="shared" si="1"/>
        <v>12.699921683665385</v>
      </c>
      <c r="L9" s="18">
        <f t="shared" si="2"/>
        <v>13.054753396539068</v>
      </c>
      <c r="M9" s="18">
        <f t="shared" si="3"/>
        <v>13.023168908819132</v>
      </c>
      <c r="N9" s="12">
        <f t="shared" si="4"/>
        <v>-25.503213128684479</v>
      </c>
      <c r="O9" s="12">
        <f t="shared" si="4"/>
        <v>5.8708205603479087</v>
      </c>
      <c r="P9" s="12">
        <f t="shared" si="5"/>
        <v>-3.7999999999999972</v>
      </c>
    </row>
    <row r="10" spans="1:16" x14ac:dyDescent="0.15">
      <c r="A10" s="1"/>
      <c r="B10" s="1"/>
      <c r="C10" s="19"/>
      <c r="D10" s="29" t="s">
        <v>18</v>
      </c>
      <c r="E10" s="30"/>
      <c r="F10" s="14">
        <v>25448</v>
      </c>
      <c r="G10" s="16">
        <v>15805</v>
      </c>
      <c r="H10" s="17">
        <v>16478</v>
      </c>
      <c r="I10" s="17">
        <v>16292</v>
      </c>
      <c r="J10" s="18">
        <f t="shared" si="0"/>
        <v>11.050174775831</v>
      </c>
      <c r="K10" s="18">
        <f t="shared" si="1"/>
        <v>7.1548535756160065</v>
      </c>
      <c r="L10" s="18">
        <f t="shared" si="2"/>
        <v>7.2427267253011944</v>
      </c>
      <c r="M10" s="18">
        <f t="shared" si="3"/>
        <v>7.4246235735899964</v>
      </c>
      <c r="N10" s="12">
        <f t="shared" si="4"/>
        <v>-37.89295818924866</v>
      </c>
      <c r="O10" s="12">
        <f t="shared" si="4"/>
        <v>4.2581461562796648</v>
      </c>
      <c r="P10" s="12">
        <f t="shared" si="5"/>
        <v>-1.0999999999999943</v>
      </c>
    </row>
    <row r="11" spans="1:16" x14ac:dyDescent="0.15">
      <c r="A11" s="1"/>
      <c r="B11" s="1"/>
      <c r="C11" s="19"/>
      <c r="D11" s="29" t="s">
        <v>19</v>
      </c>
      <c r="E11" s="30"/>
      <c r="F11" s="14">
        <v>12210</v>
      </c>
      <c r="G11" s="16">
        <v>12249</v>
      </c>
      <c r="H11" s="17">
        <v>13223</v>
      </c>
      <c r="I11" s="17">
        <v>12285</v>
      </c>
      <c r="J11" s="18">
        <f t="shared" si="0"/>
        <v>5.3018953950368006</v>
      </c>
      <c r="K11" s="18">
        <f t="shared" si="1"/>
        <v>5.5450681080493798</v>
      </c>
      <c r="L11" s="18">
        <f t="shared" si="2"/>
        <v>5.8120266712378745</v>
      </c>
      <c r="M11" s="18">
        <f t="shared" si="3"/>
        <v>5.5985453352291366</v>
      </c>
      <c r="N11" s="12">
        <f t="shared" si="4"/>
        <v>0.3194103194103235</v>
      </c>
      <c r="O11" s="12">
        <f t="shared" si="4"/>
        <v>7.951669524042785</v>
      </c>
      <c r="P11" s="12">
        <f t="shared" si="5"/>
        <v>-7.0999999999999943</v>
      </c>
    </row>
    <row r="12" spans="1:16" x14ac:dyDescent="0.45">
      <c r="A12" s="1"/>
      <c r="B12" s="29" t="s">
        <v>20</v>
      </c>
      <c r="C12" s="29"/>
      <c r="D12" s="29"/>
      <c r="E12" s="30"/>
      <c r="F12" s="14">
        <v>209557</v>
      </c>
      <c r="G12" s="16">
        <v>212628</v>
      </c>
      <c r="H12" s="17">
        <v>214478</v>
      </c>
      <c r="I12" s="17">
        <v>211884</v>
      </c>
      <c r="J12" s="18">
        <f>J13+J14</f>
        <v>99.999999999999986</v>
      </c>
      <c r="K12" s="18">
        <f>K13+K14</f>
        <v>100</v>
      </c>
      <c r="L12" s="18">
        <f>L13+L14</f>
        <v>100</v>
      </c>
      <c r="M12" s="18">
        <v>100</v>
      </c>
      <c r="N12" s="12">
        <f>G12/F12*100-100</f>
        <v>1.4654724013036997</v>
      </c>
      <c r="O12" s="12">
        <f>H12/G12*100-100</f>
        <v>0.87006414959461154</v>
      </c>
      <c r="P12" s="12">
        <f>ROUND(I12/H12*100,1)-100</f>
        <v>-1.2000000000000028</v>
      </c>
    </row>
    <row r="13" spans="1:16" x14ac:dyDescent="0.45">
      <c r="A13" s="1"/>
      <c r="B13" s="1"/>
      <c r="C13" s="29" t="s">
        <v>14</v>
      </c>
      <c r="D13" s="29"/>
      <c r="E13" s="30"/>
      <c r="F13" s="14">
        <v>21083</v>
      </c>
      <c r="G13" s="16">
        <v>17570</v>
      </c>
      <c r="H13" s="17">
        <v>17901</v>
      </c>
      <c r="I13" s="17">
        <v>16359</v>
      </c>
      <c r="J13" s="18">
        <f t="shared" ref="J13:J18" si="6">F13/($F$13+$F$14)*100</f>
        <v>10.060747195273839</v>
      </c>
      <c r="K13" s="18">
        <f t="shared" ref="K13:K18" si="7">G13/($G$13+$G$14)*100</f>
        <v>8.6518480583815087</v>
      </c>
      <c r="L13" s="18">
        <f t="shared" ref="L13:L18" si="8">H13/($H$13+$H$14)*100</f>
        <v>8.5754115009485119</v>
      </c>
      <c r="M13" s="18">
        <f t="shared" ref="M13:M18" si="9">I13/($I$13+$I$14)*100</f>
        <v>8.069233918503647</v>
      </c>
      <c r="N13" s="12">
        <f t="shared" si="4"/>
        <v>-16.662714035004512</v>
      </c>
      <c r="O13" s="12">
        <f t="shared" si="4"/>
        <v>1.8838929994308558</v>
      </c>
      <c r="P13" s="12">
        <f t="shared" si="5"/>
        <v>-8.5999999999999943</v>
      </c>
    </row>
    <row r="14" spans="1:16" x14ac:dyDescent="0.45">
      <c r="A14" s="1"/>
      <c r="B14" s="1"/>
      <c r="C14" s="29" t="s">
        <v>21</v>
      </c>
      <c r="D14" s="29"/>
      <c r="E14" s="30"/>
      <c r="F14" s="14">
        <v>188474</v>
      </c>
      <c r="G14" s="16">
        <v>185508</v>
      </c>
      <c r="H14" s="17">
        <v>190847</v>
      </c>
      <c r="I14" s="17">
        <v>186374</v>
      </c>
      <c r="J14" s="18">
        <f t="shared" si="6"/>
        <v>89.939252804726152</v>
      </c>
      <c r="K14" s="18">
        <f t="shared" si="7"/>
        <v>91.348151941618497</v>
      </c>
      <c r="L14" s="18">
        <f t="shared" si="8"/>
        <v>91.424588499051481</v>
      </c>
      <c r="M14" s="18">
        <f t="shared" si="9"/>
        <v>91.930766081496358</v>
      </c>
      <c r="N14" s="12">
        <f t="shared" si="4"/>
        <v>-1.5736918620074931</v>
      </c>
      <c r="O14" s="12">
        <f t="shared" si="4"/>
        <v>2.878042995450329</v>
      </c>
      <c r="P14" s="12">
        <f t="shared" si="5"/>
        <v>-2.2999999999999972</v>
      </c>
    </row>
    <row r="15" spans="1:16" x14ac:dyDescent="0.15">
      <c r="A15" s="1"/>
      <c r="B15" s="1"/>
      <c r="C15" s="19"/>
      <c r="D15" s="29" t="s">
        <v>16</v>
      </c>
      <c r="E15" s="30"/>
      <c r="F15" s="14">
        <v>154549</v>
      </c>
      <c r="G15" s="20">
        <v>159901</v>
      </c>
      <c r="H15" s="21">
        <v>164150</v>
      </c>
      <c r="I15" s="21">
        <v>160523</v>
      </c>
      <c r="J15" s="18">
        <f t="shared" si="6"/>
        <v>73.750340002958623</v>
      </c>
      <c r="K15" s="18">
        <f t="shared" si="7"/>
        <v>78.7387112341071</v>
      </c>
      <c r="L15" s="18">
        <f t="shared" si="8"/>
        <v>78.63548393278019</v>
      </c>
      <c r="M15" s="18">
        <f t="shared" si="9"/>
        <v>79.179511968944368</v>
      </c>
      <c r="N15" s="12">
        <f t="shared" si="4"/>
        <v>3.4629793787083685</v>
      </c>
      <c r="O15" s="12">
        <f t="shared" si="4"/>
        <v>2.6572691853084223</v>
      </c>
      <c r="P15" s="12">
        <f t="shared" si="5"/>
        <v>-2.2000000000000028</v>
      </c>
    </row>
    <row r="16" spans="1:16" x14ac:dyDescent="0.15">
      <c r="A16" s="1"/>
      <c r="B16" s="1"/>
      <c r="C16" s="19"/>
      <c r="D16" s="29" t="s">
        <v>17</v>
      </c>
      <c r="E16" s="30"/>
      <c r="F16" s="14">
        <v>33925</v>
      </c>
      <c r="G16" s="16">
        <v>25607</v>
      </c>
      <c r="H16" s="17">
        <v>26697</v>
      </c>
      <c r="I16" s="17">
        <v>25851</v>
      </c>
      <c r="J16" s="18">
        <f t="shared" si="6"/>
        <v>16.18891280176754</v>
      </c>
      <c r="K16" s="18">
        <f t="shared" si="7"/>
        <v>12.6094407075114</v>
      </c>
      <c r="L16" s="18">
        <f t="shared" si="8"/>
        <v>12.789104566271295</v>
      </c>
      <c r="M16" s="18">
        <f t="shared" si="9"/>
        <v>12.751254112551976</v>
      </c>
      <c r="N16" s="12">
        <f t="shared" si="4"/>
        <v>-24.518791451731758</v>
      </c>
      <c r="O16" s="12">
        <f t="shared" si="4"/>
        <v>4.2566485726559051</v>
      </c>
      <c r="P16" s="12">
        <f t="shared" si="5"/>
        <v>-3.2000000000000028</v>
      </c>
    </row>
    <row r="17" spans="1:16" x14ac:dyDescent="0.15">
      <c r="A17" s="1"/>
      <c r="B17" s="1"/>
      <c r="C17" s="19"/>
      <c r="D17" s="19"/>
      <c r="E17" s="13" t="s">
        <v>18</v>
      </c>
      <c r="F17" s="14">
        <v>22675</v>
      </c>
      <c r="G17" s="16">
        <v>14017</v>
      </c>
      <c r="H17" s="17">
        <v>14409</v>
      </c>
      <c r="I17" s="17">
        <v>14408</v>
      </c>
      <c r="J17" s="18">
        <f t="shared" si="6"/>
        <v>10.820445034048015</v>
      </c>
      <c r="K17" s="18">
        <f t="shared" si="7"/>
        <v>6.9022740030924083</v>
      </c>
      <c r="L17" s="18">
        <f t="shared" si="8"/>
        <v>6.9025811025734383</v>
      </c>
      <c r="M17" s="18">
        <f t="shared" si="9"/>
        <v>7.1068844243413754</v>
      </c>
      <c r="N17" s="12">
        <f t="shared" si="4"/>
        <v>-38.183020948180811</v>
      </c>
      <c r="O17" s="12">
        <f t="shared" si="4"/>
        <v>2.7966041235642365</v>
      </c>
      <c r="P17" s="12">
        <f t="shared" si="5"/>
        <v>0</v>
      </c>
    </row>
    <row r="18" spans="1:16" x14ac:dyDescent="0.15">
      <c r="A18" s="1"/>
      <c r="B18" s="1"/>
      <c r="C18" s="19"/>
      <c r="D18" s="19"/>
      <c r="E18" s="13" t="s">
        <v>19</v>
      </c>
      <c r="F18" s="14">
        <v>11250</v>
      </c>
      <c r="G18" s="16">
        <v>11590</v>
      </c>
      <c r="H18" s="17">
        <v>12288</v>
      </c>
      <c r="I18" s="17">
        <v>11443</v>
      </c>
      <c r="J18" s="18">
        <f t="shared" si="6"/>
        <v>5.3684677677195225</v>
      </c>
      <c r="K18" s="18">
        <f t="shared" si="7"/>
        <v>5.7071667044189915</v>
      </c>
      <c r="L18" s="18">
        <f t="shared" si="8"/>
        <v>5.8865234636978556</v>
      </c>
      <c r="M18" s="18">
        <f t="shared" si="9"/>
        <v>5.6443696882106025</v>
      </c>
      <c r="N18" s="12">
        <f t="shared" si="4"/>
        <v>3.0222222222222115</v>
      </c>
      <c r="O18" s="12">
        <f t="shared" si="4"/>
        <v>6.022433132010363</v>
      </c>
      <c r="P18" s="12">
        <f t="shared" si="5"/>
        <v>-6.9000000000000057</v>
      </c>
    </row>
    <row r="19" spans="1:16" x14ac:dyDescent="0.45">
      <c r="A19" s="1"/>
      <c r="B19" s="29" t="s">
        <v>22</v>
      </c>
      <c r="C19" s="29"/>
      <c r="D19" s="29"/>
      <c r="E19" s="30"/>
      <c r="F19" s="14">
        <v>20738</v>
      </c>
      <c r="G19" s="16">
        <v>18948</v>
      </c>
      <c r="H19" s="17">
        <v>19302</v>
      </c>
      <c r="I19" s="17">
        <v>17388</v>
      </c>
      <c r="J19" s="18">
        <f>J20+J21</f>
        <v>100</v>
      </c>
      <c r="K19" s="18">
        <f>K20+K21</f>
        <v>100</v>
      </c>
      <c r="L19" s="18">
        <f>L20+L21</f>
        <v>100</v>
      </c>
      <c r="M19" s="18">
        <f>M20+M21</f>
        <v>100</v>
      </c>
      <c r="N19" s="12">
        <f>G19/F19*100-100</f>
        <v>-8.6314977336290895</v>
      </c>
      <c r="O19" s="12">
        <f>H19/G19*100-100</f>
        <v>1.8682710576314037</v>
      </c>
      <c r="P19" s="12">
        <f>ROUND(I19/H19*100,1)-100</f>
        <v>-9.9000000000000057</v>
      </c>
    </row>
    <row r="20" spans="1:16" x14ac:dyDescent="0.15">
      <c r="A20" s="1"/>
      <c r="B20" s="1"/>
      <c r="C20" s="19"/>
      <c r="D20" s="29" t="s">
        <v>16</v>
      </c>
      <c r="E20" s="30"/>
      <c r="F20" s="14">
        <v>17005</v>
      </c>
      <c r="G20" s="16">
        <v>15374</v>
      </c>
      <c r="H20" s="17">
        <v>15759</v>
      </c>
      <c r="I20" s="17">
        <v>13973</v>
      </c>
      <c r="J20" s="18">
        <f>F20/($F$20+$F$21)*100</f>
        <v>81.999228469476321</v>
      </c>
      <c r="K20" s="18">
        <f>G20/($G$20+$G$21)*100</f>
        <v>86.269008473149654</v>
      </c>
      <c r="L20" s="18">
        <f>H20/($H$20+$H$21)*100</f>
        <v>83.989767094814255</v>
      </c>
      <c r="M20" s="18">
        <f>I20/($I$20+$I$21)*100</f>
        <v>83.675669201748605</v>
      </c>
      <c r="N20" s="12">
        <f t="shared" si="4"/>
        <v>-9.591296677447815</v>
      </c>
      <c r="O20" s="12">
        <f t="shared" si="4"/>
        <v>2.5042279172629094</v>
      </c>
      <c r="P20" s="12">
        <f t="shared" si="5"/>
        <v>-11.299999999999997</v>
      </c>
    </row>
    <row r="21" spans="1:16" x14ac:dyDescent="0.15">
      <c r="A21" s="1"/>
      <c r="B21" s="1"/>
      <c r="C21" s="19"/>
      <c r="D21" s="29" t="s">
        <v>17</v>
      </c>
      <c r="E21" s="30"/>
      <c r="F21" s="14">
        <v>3733</v>
      </c>
      <c r="G21" s="16">
        <v>2447</v>
      </c>
      <c r="H21" s="17">
        <v>3004</v>
      </c>
      <c r="I21" s="17">
        <v>2726</v>
      </c>
      <c r="J21" s="18">
        <f>F21/($F$20+$F$21)*100</f>
        <v>18.000771530523675</v>
      </c>
      <c r="K21" s="18">
        <f>G21/($G$20+$G$21)*100</f>
        <v>13.730991526850344</v>
      </c>
      <c r="L21" s="18">
        <f>H21/($H$20+$H$21)*100</f>
        <v>16.010232905185738</v>
      </c>
      <c r="M21" s="18">
        <f>I21/($I$20+$I$21)*100</f>
        <v>16.324330798251392</v>
      </c>
      <c r="N21" s="12">
        <f t="shared" si="4"/>
        <v>-34.449504420037499</v>
      </c>
      <c r="O21" s="12">
        <f t="shared" si="4"/>
        <v>22.76256640784635</v>
      </c>
      <c r="P21" s="12">
        <f t="shared" si="5"/>
        <v>-9.2999999999999972</v>
      </c>
    </row>
    <row r="22" spans="1:16" x14ac:dyDescent="0.15">
      <c r="A22" s="1"/>
      <c r="B22" s="1"/>
      <c r="C22" s="19"/>
      <c r="D22" s="19"/>
      <c r="E22" s="13" t="s">
        <v>18</v>
      </c>
      <c r="F22" s="14">
        <v>2773</v>
      </c>
      <c r="G22" s="16">
        <v>1788</v>
      </c>
      <c r="H22" s="17">
        <v>2069</v>
      </c>
      <c r="I22" s="17">
        <v>1884</v>
      </c>
      <c r="J22" s="18">
        <f>F22/($F$20+$F$21)*100</f>
        <v>13.37158838846562</v>
      </c>
      <c r="K22" s="18">
        <f>G22/($G$20+$G$21)*100</f>
        <v>10.033107008585377</v>
      </c>
      <c r="L22" s="18">
        <f>H22/($H$20+$H$21)*100</f>
        <v>11.027021265256089</v>
      </c>
      <c r="M22" s="18">
        <f>I22/($I$20+$I$21)*100</f>
        <v>11.282112701359363</v>
      </c>
      <c r="N22" s="12">
        <f t="shared" si="4"/>
        <v>-35.52109628561125</v>
      </c>
      <c r="O22" s="12">
        <f t="shared" si="4"/>
        <v>15.7158836689038</v>
      </c>
      <c r="P22" s="12">
        <f t="shared" si="5"/>
        <v>-8.9000000000000057</v>
      </c>
    </row>
    <row r="23" spans="1:16" x14ac:dyDescent="0.15">
      <c r="A23" s="22"/>
      <c r="B23" s="22"/>
      <c r="C23" s="23"/>
      <c r="D23" s="23"/>
      <c r="E23" s="22" t="s">
        <v>19</v>
      </c>
      <c r="F23" s="24">
        <v>960</v>
      </c>
      <c r="G23" s="25">
        <v>659</v>
      </c>
      <c r="H23" s="26">
        <v>935</v>
      </c>
      <c r="I23" s="26">
        <v>842</v>
      </c>
      <c r="J23" s="27">
        <f>F23/($F$20+$F$21)*100</f>
        <v>4.6291831420580571</v>
      </c>
      <c r="K23" s="27">
        <f>G23/($G$20+$G$21)*100</f>
        <v>3.6978845182649684</v>
      </c>
      <c r="L23" s="27">
        <f>H23/($H$20+$H$21)*100</f>
        <v>4.9832116399296487</v>
      </c>
      <c r="M23" s="27">
        <f>I23/($I$20+$I$21)*100</f>
        <v>5.0422180968920296</v>
      </c>
      <c r="N23" s="27">
        <f t="shared" si="4"/>
        <v>-31.354166666666671</v>
      </c>
      <c r="O23" s="27">
        <f t="shared" si="4"/>
        <v>41.881638846737474</v>
      </c>
      <c r="P23" s="27">
        <f t="shared" si="5"/>
        <v>-9.9000000000000057</v>
      </c>
    </row>
    <row r="24" spans="1:16" x14ac:dyDescent="0.45">
      <c r="A24" s="1" t="s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8"/>
      <c r="N24" s="28"/>
      <c r="O24" s="28"/>
      <c r="P24" s="28"/>
    </row>
  </sheetData>
  <mergeCells count="20">
    <mergeCell ref="D11:E11"/>
    <mergeCell ref="A1:P1"/>
    <mergeCell ref="A3:E4"/>
    <mergeCell ref="F3:I3"/>
    <mergeCell ref="J3:M3"/>
    <mergeCell ref="N3:P3"/>
    <mergeCell ref="A5:E5"/>
    <mergeCell ref="B6:E6"/>
    <mergeCell ref="B7:E7"/>
    <mergeCell ref="C8:E8"/>
    <mergeCell ref="C9:E9"/>
    <mergeCell ref="D10:E10"/>
    <mergeCell ref="D20:E20"/>
    <mergeCell ref="D21:E21"/>
    <mergeCell ref="B12:E12"/>
    <mergeCell ref="C13:E13"/>
    <mergeCell ref="C14:E14"/>
    <mergeCell ref="D15:E15"/>
    <mergeCell ref="D16:E16"/>
    <mergeCell ref="B19:E19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表１６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2024-03-05T00:48:28Z</dcterms:created>
  <dcterms:modified xsi:type="dcterms:W3CDTF">2024-03-05T02:07:03Z</dcterms:modified>
</cp:coreProperties>
</file>