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05119\Desktop\公表紙　ＰＤＦ化\"/>
    </mc:Choice>
  </mc:AlternateContent>
  <bookViews>
    <workbookView xWindow="0" yWindow="0" windowWidth="23040" windowHeight="10380"/>
  </bookViews>
  <sheets>
    <sheet name="表２１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5" i="1" l="1"/>
  <c r="J25" i="1" s="1"/>
  <c r="H25" i="1"/>
  <c r="J24" i="1"/>
  <c r="I24" i="1"/>
  <c r="H24" i="1"/>
  <c r="I23" i="1"/>
  <c r="J23" i="1" s="1"/>
  <c r="H23" i="1"/>
  <c r="I22" i="1"/>
  <c r="J22" i="1" s="1"/>
  <c r="H22" i="1"/>
  <c r="I21" i="1"/>
  <c r="J21" i="1" s="1"/>
  <c r="H21" i="1"/>
  <c r="I20" i="1"/>
  <c r="J20" i="1" s="1"/>
  <c r="H20" i="1"/>
  <c r="I19" i="1"/>
  <c r="J19" i="1" s="1"/>
  <c r="H19" i="1"/>
  <c r="J18" i="1"/>
  <c r="I18" i="1"/>
  <c r="H18" i="1"/>
  <c r="I17" i="1"/>
  <c r="J17" i="1" s="1"/>
  <c r="H17" i="1"/>
  <c r="J16" i="1"/>
  <c r="I16" i="1"/>
  <c r="H16" i="1"/>
  <c r="I15" i="1"/>
  <c r="J15" i="1" s="1"/>
  <c r="H15" i="1"/>
  <c r="I14" i="1"/>
  <c r="J14" i="1" s="1"/>
  <c r="H14" i="1"/>
  <c r="I13" i="1"/>
  <c r="J13" i="1" s="1"/>
  <c r="H13" i="1"/>
  <c r="I12" i="1"/>
  <c r="J12" i="1" s="1"/>
  <c r="H12" i="1"/>
  <c r="I11" i="1"/>
  <c r="J11" i="1" s="1"/>
  <c r="H11" i="1"/>
  <c r="J10" i="1"/>
  <c r="I10" i="1"/>
  <c r="H10" i="1"/>
  <c r="I9" i="1"/>
  <c r="J9" i="1" s="1"/>
  <c r="H9" i="1"/>
  <c r="J8" i="1"/>
  <c r="I8" i="1"/>
  <c r="H8" i="1"/>
  <c r="I7" i="1"/>
  <c r="J7" i="1" s="1"/>
  <c r="H7" i="1"/>
  <c r="I6" i="1"/>
  <c r="J6" i="1" s="1"/>
  <c r="H6" i="1"/>
  <c r="I5" i="1"/>
  <c r="H5" i="1"/>
</calcChain>
</file>

<file path=xl/sharedStrings.xml><?xml version="1.0" encoding="utf-8"?>
<sst xmlns="http://schemas.openxmlformats.org/spreadsheetml/2006/main" count="40" uniqueCount="37">
  <si>
    <t>表２１　 流出人口上位２０市区町村（１５歳以上就業者）の推移</t>
    <rPh sb="0" eb="1">
      <t>ヒョウ</t>
    </rPh>
    <rPh sb="5" eb="7">
      <t>リュウシュツ</t>
    </rPh>
    <rPh sb="7" eb="9">
      <t>ジンコウ</t>
    </rPh>
    <rPh sb="9" eb="11">
      <t>ジョウイ</t>
    </rPh>
    <rPh sb="13" eb="15">
      <t>シク</t>
    </rPh>
    <rPh sb="15" eb="17">
      <t>チョウソン</t>
    </rPh>
    <rPh sb="23" eb="26">
      <t>シュウギョウシャ</t>
    </rPh>
    <rPh sb="28" eb="30">
      <t>スイイ</t>
    </rPh>
    <phoneticPr fontId="4"/>
  </si>
  <si>
    <t>（単位：人，％）</t>
  </si>
  <si>
    <t>区　分</t>
    <rPh sb="0" eb="1">
      <t>ク</t>
    </rPh>
    <rPh sb="2" eb="3">
      <t>ブン</t>
    </rPh>
    <phoneticPr fontId="4"/>
  </si>
  <si>
    <t>15歳以上就業者</t>
    <phoneticPr fontId="4"/>
  </si>
  <si>
    <t>増加率</t>
  </si>
  <si>
    <t>増加数</t>
  </si>
  <si>
    <t>寄与率</t>
  </si>
  <si>
    <t>2000年</t>
  </si>
  <si>
    <t>2005年</t>
  </si>
  <si>
    <t>2010年</t>
  </si>
  <si>
    <t>2015年</t>
    <phoneticPr fontId="4"/>
  </si>
  <si>
    <t>2020年</t>
    <phoneticPr fontId="4"/>
  </si>
  <si>
    <t>2020/
2015</t>
    <phoneticPr fontId="4"/>
  </si>
  <si>
    <t>2015～
2020</t>
    <phoneticPr fontId="4"/>
  </si>
  <si>
    <t>福山市からの流出人口1)</t>
    <phoneticPr fontId="4"/>
  </si>
  <si>
    <t>尾道市</t>
  </si>
  <si>
    <t>府中市</t>
  </si>
  <si>
    <t>笠岡市</t>
    <phoneticPr fontId="4"/>
  </si>
  <si>
    <t>井原市</t>
    <phoneticPr fontId="4"/>
  </si>
  <si>
    <t>三原市</t>
  </si>
  <si>
    <t>倉敷市</t>
    <phoneticPr fontId="4"/>
  </si>
  <si>
    <t>岡山市</t>
    <rPh sb="0" eb="1">
      <t>オカヤマシ</t>
    </rPh>
    <phoneticPr fontId="4"/>
  </si>
  <si>
    <t>広島市</t>
    <rPh sb="0" eb="1">
      <t>ヒロシマシ</t>
    </rPh>
    <phoneticPr fontId="4"/>
  </si>
  <si>
    <t>神石高原町</t>
    <rPh sb="0" eb="2">
      <t>ジンセキ</t>
    </rPh>
    <rPh sb="2" eb="4">
      <t>コウゲン</t>
    </rPh>
    <rPh sb="4" eb="5">
      <t>マチ</t>
    </rPh>
    <phoneticPr fontId="4"/>
  </si>
  <si>
    <t>-</t>
  </si>
  <si>
    <t>浅口市</t>
    <rPh sb="0" eb="1">
      <t>アサ</t>
    </rPh>
    <rPh sb="1" eb="2">
      <t>クチ</t>
    </rPh>
    <rPh sb="2" eb="3">
      <t>シ</t>
    </rPh>
    <phoneticPr fontId="4"/>
  </si>
  <si>
    <t>里庄町</t>
    <phoneticPr fontId="4"/>
  </si>
  <si>
    <t>東広島市</t>
    <phoneticPr fontId="4"/>
  </si>
  <si>
    <t>世羅町</t>
    <rPh sb="0" eb="2">
      <t>セラ</t>
    </rPh>
    <rPh sb="2" eb="3">
      <t>チョウ</t>
    </rPh>
    <phoneticPr fontId="4"/>
  </si>
  <si>
    <t>矢掛町</t>
    <rPh sb="0" eb="2">
      <t>ヤカゲ</t>
    </rPh>
    <rPh sb="2" eb="3">
      <t>チョウ</t>
    </rPh>
    <phoneticPr fontId="4"/>
  </si>
  <si>
    <t>総社市</t>
    <rPh sb="0" eb="3">
      <t>ソウジャシ</t>
    </rPh>
    <phoneticPr fontId="4"/>
  </si>
  <si>
    <t>三次市</t>
    <rPh sb="0" eb="2">
      <t>ミヨシ</t>
    </rPh>
    <rPh sb="2" eb="3">
      <t>シ</t>
    </rPh>
    <phoneticPr fontId="4"/>
  </si>
  <si>
    <t>早島町</t>
    <rPh sb="0" eb="2">
      <t>ハヤシマ</t>
    </rPh>
    <rPh sb="2" eb="3">
      <t>チョウ</t>
    </rPh>
    <phoneticPr fontId="4"/>
  </si>
  <si>
    <t>庄原市</t>
    <rPh sb="0" eb="3">
      <t>ショウバラシ</t>
    </rPh>
    <phoneticPr fontId="4"/>
  </si>
  <si>
    <t>呉市</t>
    <rPh sb="0" eb="1">
      <t>クレ</t>
    </rPh>
    <rPh sb="1" eb="2">
      <t>シ</t>
    </rPh>
    <phoneticPr fontId="4"/>
  </si>
  <si>
    <t>大阪市</t>
    <rPh sb="0" eb="2">
      <t>オオサカ</t>
    </rPh>
    <rPh sb="2" eb="3">
      <t>シ</t>
    </rPh>
    <phoneticPr fontId="4"/>
  </si>
  <si>
    <t>1) 他の市区町村を含む。</t>
    <rPh sb="3" eb="4">
      <t>タ</t>
    </rPh>
    <rPh sb="5" eb="7">
      <t>シク</t>
    </rPh>
    <rPh sb="7" eb="9">
      <t>チョウソン</t>
    </rPh>
    <rPh sb="10" eb="11">
      <t>フク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</si>
</sst>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0;&quot;△ &quot;0"/>
    <numFmt numFmtId="177" formatCode="\ ###,###,##0;&quot;-&quot;###,###,##0"/>
    <numFmt numFmtId="178" formatCode="#,##0.0;&quot;△ &quot;#,##0.0"/>
    <numFmt numFmtId="179" formatCode="#,##0;&quot;△ &quot;#,##0"/>
    <numFmt numFmtId="180" formatCode="0.0"/>
    <numFmt numFmtId="181" formatCode="#,##0.0;&quot;△&quot;#,##0.0"/>
    <numFmt numFmtId="182" formatCode="#\ ##0"/>
  </numFmts>
  <fonts count="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name val="ＭＳ Ｐゴシック"/>
      <family val="3"/>
      <charset val="128"/>
    </font>
    <font>
      <sz val="9"/>
      <color indexed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6" fillId="0" borderId="0"/>
  </cellStyleXfs>
  <cellXfs count="42">
    <xf numFmtId="0" fontId="0" fillId="0" borderId="0" xfId="0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76" fontId="5" fillId="0" borderId="7" xfId="0" quotePrefix="1" applyNumberFormat="1" applyFont="1" applyBorder="1" applyAlignment="1">
      <alignment horizontal="center" vertical="center" wrapText="1"/>
    </xf>
    <xf numFmtId="176" fontId="5" fillId="0" borderId="5" xfId="0" applyNumberFormat="1" applyFont="1" applyBorder="1" applyAlignment="1">
      <alignment horizontal="center" vertical="center"/>
    </xf>
    <xf numFmtId="0" fontId="5" fillId="0" borderId="0" xfId="0" quotePrefix="1" applyFont="1" applyAlignment="1">
      <alignment horizontal="left" vertical="center"/>
    </xf>
    <xf numFmtId="38" fontId="5" fillId="0" borderId="8" xfId="1" applyFont="1" applyBorder="1" applyAlignment="1">
      <alignment vertical="center"/>
    </xf>
    <xf numFmtId="38" fontId="5" fillId="0" borderId="0" xfId="1" applyFont="1" applyBorder="1" applyAlignment="1">
      <alignment vertical="center"/>
    </xf>
    <xf numFmtId="177" fontId="7" fillId="0" borderId="0" xfId="2" applyNumberFormat="1" applyFont="1" applyFill="1" applyBorder="1" applyAlignment="1">
      <alignment vertical="center"/>
    </xf>
    <xf numFmtId="178" fontId="5" fillId="0" borderId="0" xfId="0" applyNumberFormat="1" applyFont="1" applyAlignment="1">
      <alignment vertical="center"/>
    </xf>
    <xf numFmtId="179" fontId="5" fillId="0" borderId="0" xfId="0" applyNumberFormat="1" applyFont="1" applyAlignment="1">
      <alignment vertical="center"/>
    </xf>
    <xf numFmtId="180" fontId="5" fillId="0" borderId="0" xfId="0" applyNumberFormat="1" applyFont="1" applyAlignment="1">
      <alignment vertical="center"/>
    </xf>
    <xf numFmtId="0" fontId="5" fillId="0" borderId="0" xfId="0" applyFont="1" applyAlignment="1">
      <alignment horizontal="center" vertical="center"/>
    </xf>
    <xf numFmtId="38" fontId="5" fillId="0" borderId="9" xfId="1" applyFont="1" applyBorder="1" applyAlignment="1">
      <alignment vertical="center"/>
    </xf>
    <xf numFmtId="181" fontId="5" fillId="0" borderId="0" xfId="0" applyNumberFormat="1" applyFont="1" applyAlignment="1">
      <alignment vertical="center"/>
    </xf>
    <xf numFmtId="0" fontId="5" fillId="0" borderId="0" xfId="0" quotePrefix="1" applyFont="1" applyAlignment="1">
      <alignment vertical="center"/>
    </xf>
    <xf numFmtId="182" fontId="5" fillId="0" borderId="9" xfId="1" applyNumberFormat="1" applyFont="1" applyBorder="1" applyAlignment="1">
      <alignment horizontal="right" vertical="center"/>
    </xf>
    <xf numFmtId="182" fontId="5" fillId="0" borderId="0" xfId="1" applyNumberFormat="1" applyFont="1" applyBorder="1" applyAlignment="1">
      <alignment horizontal="right" vertical="center"/>
    </xf>
    <xf numFmtId="38" fontId="5" fillId="0" borderId="9" xfId="1" applyFont="1" applyFill="1" applyBorder="1" applyAlignment="1">
      <alignment vertical="center"/>
    </xf>
    <xf numFmtId="38" fontId="5" fillId="0" borderId="0" xfId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vertical="center"/>
    </xf>
    <xf numFmtId="182" fontId="5" fillId="0" borderId="10" xfId="1" applyNumberFormat="1" applyFont="1" applyBorder="1" applyAlignment="1">
      <alignment horizontal="right" vertical="center"/>
    </xf>
    <xf numFmtId="182" fontId="5" fillId="0" borderId="5" xfId="1" applyNumberFormat="1" applyFont="1" applyBorder="1" applyAlignment="1">
      <alignment horizontal="right" vertical="center"/>
    </xf>
    <xf numFmtId="177" fontId="7" fillId="0" borderId="5" xfId="2" applyNumberFormat="1" applyFont="1" applyFill="1" applyBorder="1" applyAlignment="1">
      <alignment vertical="center"/>
    </xf>
    <xf numFmtId="178" fontId="5" fillId="0" borderId="5" xfId="0" applyNumberFormat="1" applyFont="1" applyBorder="1" applyAlignment="1">
      <alignment vertical="center"/>
    </xf>
    <xf numFmtId="179" fontId="5" fillId="0" borderId="5" xfId="0" applyNumberFormat="1" applyFont="1" applyBorder="1" applyAlignment="1">
      <alignment vertical="center"/>
    </xf>
    <xf numFmtId="181" fontId="5" fillId="0" borderId="5" xfId="0" applyNumberFormat="1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quotePrefix="1" applyFont="1" applyBorder="1" applyAlignment="1">
      <alignment horizontal="center" vertical="center"/>
    </xf>
    <xf numFmtId="0" fontId="5" fillId="0" borderId="5" xfId="0" quotePrefix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JB1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workbookViewId="0">
      <selection sqref="A1:XFD1"/>
    </sheetView>
  </sheetViews>
  <sheetFormatPr defaultRowHeight="18" x14ac:dyDescent="0.45"/>
  <cols>
    <col min="1" max="1" width="4.69921875" customWidth="1"/>
    <col min="2" max="2" width="13.69921875" customWidth="1"/>
    <col min="3" max="10" width="9.69921875" customWidth="1"/>
  </cols>
  <sheetData>
    <row r="1" spans="1:10" ht="25.05" customHeight="1" x14ac:dyDescent="0.45">
      <c r="A1" s="35" t="s">
        <v>0</v>
      </c>
      <c r="B1" s="35"/>
      <c r="C1" s="35"/>
      <c r="D1" s="35"/>
      <c r="E1" s="35"/>
      <c r="F1" s="35"/>
      <c r="G1" s="35"/>
      <c r="H1" s="35"/>
      <c r="I1" s="35"/>
      <c r="J1" s="35"/>
    </row>
    <row r="2" spans="1:10" x14ac:dyDescent="0.45">
      <c r="A2" s="1" t="s">
        <v>1</v>
      </c>
      <c r="B2" s="1"/>
      <c r="C2" s="1"/>
      <c r="D2" s="1"/>
      <c r="E2" s="2"/>
      <c r="F2" s="1"/>
      <c r="G2" s="1"/>
      <c r="H2" s="1"/>
      <c r="I2" s="1"/>
      <c r="J2" s="3"/>
    </row>
    <row r="3" spans="1:10" x14ac:dyDescent="0.45">
      <c r="A3" s="36" t="s">
        <v>2</v>
      </c>
      <c r="B3" s="37"/>
      <c r="C3" s="39" t="s">
        <v>3</v>
      </c>
      <c r="D3" s="40"/>
      <c r="E3" s="40"/>
      <c r="F3" s="40"/>
      <c r="G3" s="41"/>
      <c r="H3" s="4" t="s">
        <v>4</v>
      </c>
      <c r="I3" s="4" t="s">
        <v>5</v>
      </c>
      <c r="J3" s="5" t="s">
        <v>6</v>
      </c>
    </row>
    <row r="4" spans="1:10" ht="21.6" x14ac:dyDescent="0.45">
      <c r="A4" s="38"/>
      <c r="B4" s="38"/>
      <c r="C4" s="6" t="s">
        <v>7</v>
      </c>
      <c r="D4" s="7" t="s">
        <v>8</v>
      </c>
      <c r="E4" s="8" t="s">
        <v>9</v>
      </c>
      <c r="F4" s="6" t="s">
        <v>10</v>
      </c>
      <c r="G4" s="6" t="s">
        <v>11</v>
      </c>
      <c r="H4" s="9" t="s">
        <v>12</v>
      </c>
      <c r="I4" s="9" t="s">
        <v>13</v>
      </c>
      <c r="J4" s="10" t="s">
        <v>11</v>
      </c>
    </row>
    <row r="5" spans="1:10" x14ac:dyDescent="0.45">
      <c r="A5" s="11" t="s">
        <v>14</v>
      </c>
      <c r="B5" s="1"/>
      <c r="C5" s="12">
        <v>23655</v>
      </c>
      <c r="D5" s="13">
        <v>26816</v>
      </c>
      <c r="E5" s="14">
        <v>22695</v>
      </c>
      <c r="F5" s="14">
        <v>25671</v>
      </c>
      <c r="G5" s="14">
        <v>26107</v>
      </c>
      <c r="H5" s="15">
        <f>ROUND(G5/F5*100,1)-100</f>
        <v>1.7000000000000028</v>
      </c>
      <c r="I5" s="16">
        <f>G5-F5</f>
        <v>436</v>
      </c>
      <c r="J5" s="17">
        <v>100</v>
      </c>
    </row>
    <row r="6" spans="1:10" x14ac:dyDescent="0.45">
      <c r="A6" s="18">
        <v>1</v>
      </c>
      <c r="B6" s="1" t="s">
        <v>15</v>
      </c>
      <c r="C6" s="19">
        <v>4314</v>
      </c>
      <c r="D6" s="13">
        <v>5880</v>
      </c>
      <c r="E6" s="14">
        <v>6505</v>
      </c>
      <c r="F6" s="14">
        <v>7410</v>
      </c>
      <c r="G6" s="14">
        <v>7881</v>
      </c>
      <c r="H6" s="15">
        <f t="shared" ref="H6:H25" si="0">ROUND(G6/F6*100,1)-100</f>
        <v>6.4000000000000057</v>
      </c>
      <c r="I6" s="16">
        <f t="shared" ref="I6:I25" si="1">G6-F6</f>
        <v>471</v>
      </c>
      <c r="J6" s="20">
        <f>ROUND(I6/$I$5*100,1)</f>
        <v>108</v>
      </c>
    </row>
    <row r="7" spans="1:10" x14ac:dyDescent="0.45">
      <c r="A7" s="18">
        <v>2</v>
      </c>
      <c r="B7" s="1" t="s">
        <v>16</v>
      </c>
      <c r="C7" s="19">
        <v>3436</v>
      </c>
      <c r="D7" s="13">
        <v>5424</v>
      </c>
      <c r="E7" s="14">
        <v>5048</v>
      </c>
      <c r="F7" s="14">
        <v>5479</v>
      </c>
      <c r="G7" s="14">
        <v>5453</v>
      </c>
      <c r="H7" s="15">
        <f t="shared" si="0"/>
        <v>-0.5</v>
      </c>
      <c r="I7" s="16">
        <f t="shared" si="1"/>
        <v>-26</v>
      </c>
      <c r="J7" s="20">
        <f t="shared" ref="J7:J25" si="2">ROUND(I7/$I$5*100,1)</f>
        <v>-6</v>
      </c>
    </row>
    <row r="8" spans="1:10" x14ac:dyDescent="0.45">
      <c r="A8" s="18">
        <v>3</v>
      </c>
      <c r="B8" s="21" t="s">
        <v>17</v>
      </c>
      <c r="C8" s="19">
        <v>2534</v>
      </c>
      <c r="D8" s="13">
        <v>2857</v>
      </c>
      <c r="E8" s="14">
        <v>2906</v>
      </c>
      <c r="F8" s="14">
        <v>3281</v>
      </c>
      <c r="G8" s="14">
        <v>3417</v>
      </c>
      <c r="H8" s="15">
        <f t="shared" si="0"/>
        <v>4.0999999999999943</v>
      </c>
      <c r="I8" s="16">
        <f t="shared" si="1"/>
        <v>136</v>
      </c>
      <c r="J8" s="20">
        <f t="shared" si="2"/>
        <v>31.2</v>
      </c>
    </row>
    <row r="9" spans="1:10" x14ac:dyDescent="0.45">
      <c r="A9" s="18">
        <v>4</v>
      </c>
      <c r="B9" s="21" t="s">
        <v>18</v>
      </c>
      <c r="C9" s="19">
        <v>784</v>
      </c>
      <c r="D9" s="13">
        <v>1212</v>
      </c>
      <c r="E9" s="14">
        <v>1869</v>
      </c>
      <c r="F9" s="14">
        <v>2151</v>
      </c>
      <c r="G9" s="14">
        <v>2251</v>
      </c>
      <c r="H9" s="15">
        <f>ROUND(G9/F9*100,1)-100</f>
        <v>4.5999999999999943</v>
      </c>
      <c r="I9" s="16">
        <f>G9-F9</f>
        <v>100</v>
      </c>
      <c r="J9" s="20">
        <f>ROUND(I9/$I$5*100,1)</f>
        <v>22.9</v>
      </c>
    </row>
    <row r="10" spans="1:10" x14ac:dyDescent="0.45">
      <c r="A10" s="18">
        <v>5</v>
      </c>
      <c r="B10" s="1" t="s">
        <v>19</v>
      </c>
      <c r="C10" s="19">
        <v>1050</v>
      </c>
      <c r="D10" s="13">
        <v>1321</v>
      </c>
      <c r="E10" s="14">
        <v>1372</v>
      </c>
      <c r="F10" s="14">
        <v>1259</v>
      </c>
      <c r="G10" s="14">
        <v>1230</v>
      </c>
      <c r="H10" s="15">
        <f t="shared" si="0"/>
        <v>-2.2999999999999972</v>
      </c>
      <c r="I10" s="16">
        <f t="shared" si="1"/>
        <v>-29</v>
      </c>
      <c r="J10" s="20">
        <f t="shared" si="2"/>
        <v>-6.7</v>
      </c>
    </row>
    <row r="11" spans="1:10" x14ac:dyDescent="0.45">
      <c r="A11" s="18">
        <v>6</v>
      </c>
      <c r="B11" s="21" t="s">
        <v>20</v>
      </c>
      <c r="C11" s="19">
        <v>655</v>
      </c>
      <c r="D11" s="13">
        <v>701</v>
      </c>
      <c r="E11" s="14">
        <v>768</v>
      </c>
      <c r="F11" s="14">
        <v>999</v>
      </c>
      <c r="G11" s="14">
        <v>1016</v>
      </c>
      <c r="H11" s="15">
        <f t="shared" si="0"/>
        <v>1.7000000000000028</v>
      </c>
      <c r="I11" s="16">
        <f t="shared" si="1"/>
        <v>17</v>
      </c>
      <c r="J11" s="20">
        <f t="shared" si="2"/>
        <v>3.9</v>
      </c>
    </row>
    <row r="12" spans="1:10" x14ac:dyDescent="0.45">
      <c r="A12" s="18">
        <v>7</v>
      </c>
      <c r="B12" s="21" t="s">
        <v>21</v>
      </c>
      <c r="C12" s="19">
        <v>771</v>
      </c>
      <c r="D12" s="13">
        <v>821</v>
      </c>
      <c r="E12" s="14">
        <v>866</v>
      </c>
      <c r="F12" s="14">
        <v>960</v>
      </c>
      <c r="G12" s="14">
        <v>969</v>
      </c>
      <c r="H12" s="15">
        <f t="shared" si="0"/>
        <v>0.90000000000000568</v>
      </c>
      <c r="I12" s="16">
        <f t="shared" si="1"/>
        <v>9</v>
      </c>
      <c r="J12" s="20">
        <f t="shared" si="2"/>
        <v>2.1</v>
      </c>
    </row>
    <row r="13" spans="1:10" x14ac:dyDescent="0.45">
      <c r="A13" s="18">
        <v>8</v>
      </c>
      <c r="B13" s="21" t="s">
        <v>22</v>
      </c>
      <c r="C13" s="19">
        <v>772</v>
      </c>
      <c r="D13" s="13">
        <v>919</v>
      </c>
      <c r="E13" s="14">
        <v>884</v>
      </c>
      <c r="F13" s="14">
        <v>986</v>
      </c>
      <c r="G13" s="14">
        <v>951</v>
      </c>
      <c r="H13" s="15">
        <f t="shared" si="0"/>
        <v>-3.5</v>
      </c>
      <c r="I13" s="16">
        <f t="shared" si="1"/>
        <v>-35</v>
      </c>
      <c r="J13" s="20">
        <f t="shared" si="2"/>
        <v>-8</v>
      </c>
    </row>
    <row r="14" spans="1:10" x14ac:dyDescent="0.45">
      <c r="A14" s="18">
        <v>9</v>
      </c>
      <c r="B14" s="1" t="s">
        <v>23</v>
      </c>
      <c r="C14" s="22" t="s">
        <v>24</v>
      </c>
      <c r="D14" s="23">
        <v>288</v>
      </c>
      <c r="E14" s="14">
        <v>367</v>
      </c>
      <c r="F14" s="14">
        <v>404</v>
      </c>
      <c r="G14" s="14">
        <v>444</v>
      </c>
      <c r="H14" s="15">
        <f>ROUND(G14/F14*100,1)-100</f>
        <v>9.9000000000000057</v>
      </c>
      <c r="I14" s="16">
        <f>G14-F14</f>
        <v>40</v>
      </c>
      <c r="J14" s="20">
        <f>ROUND(I14/$I$5*100,1)</f>
        <v>9.1999999999999993</v>
      </c>
    </row>
    <row r="15" spans="1:10" x14ac:dyDescent="0.45">
      <c r="A15" s="18">
        <v>10</v>
      </c>
      <c r="B15" s="1" t="s">
        <v>25</v>
      </c>
      <c r="C15" s="22" t="s">
        <v>24</v>
      </c>
      <c r="D15" s="23" t="s">
        <v>24</v>
      </c>
      <c r="E15" s="23">
        <v>264</v>
      </c>
      <c r="F15" s="14">
        <v>317</v>
      </c>
      <c r="G15" s="14">
        <v>306</v>
      </c>
      <c r="H15" s="15">
        <f t="shared" si="0"/>
        <v>-3.5</v>
      </c>
      <c r="I15" s="16">
        <f t="shared" si="1"/>
        <v>-11</v>
      </c>
      <c r="J15" s="20">
        <f t="shared" si="2"/>
        <v>-2.5</v>
      </c>
    </row>
    <row r="16" spans="1:10" x14ac:dyDescent="0.45">
      <c r="A16" s="18">
        <v>11</v>
      </c>
      <c r="B16" s="21" t="s">
        <v>26</v>
      </c>
      <c r="C16" s="19">
        <v>269</v>
      </c>
      <c r="D16" s="13">
        <v>303</v>
      </c>
      <c r="E16" s="14">
        <v>283</v>
      </c>
      <c r="F16" s="14">
        <v>364</v>
      </c>
      <c r="G16" s="14">
        <v>297</v>
      </c>
      <c r="H16" s="15">
        <f t="shared" si="0"/>
        <v>-18.400000000000006</v>
      </c>
      <c r="I16" s="16">
        <f t="shared" si="1"/>
        <v>-67</v>
      </c>
      <c r="J16" s="20">
        <f t="shared" si="2"/>
        <v>-15.4</v>
      </c>
    </row>
    <row r="17" spans="1:10" x14ac:dyDescent="0.45">
      <c r="A17" s="18">
        <v>12</v>
      </c>
      <c r="B17" s="21" t="s">
        <v>27</v>
      </c>
      <c r="C17" s="24">
        <v>126</v>
      </c>
      <c r="D17" s="25">
        <v>161</v>
      </c>
      <c r="E17" s="14">
        <v>185</v>
      </c>
      <c r="F17" s="14">
        <v>216</v>
      </c>
      <c r="G17" s="14">
        <v>235</v>
      </c>
      <c r="H17" s="15">
        <f t="shared" si="0"/>
        <v>8.7999999999999972</v>
      </c>
      <c r="I17" s="16">
        <f t="shared" si="1"/>
        <v>19</v>
      </c>
      <c r="J17" s="20">
        <f t="shared" si="2"/>
        <v>4.4000000000000004</v>
      </c>
    </row>
    <row r="18" spans="1:10" x14ac:dyDescent="0.45">
      <c r="A18" s="18">
        <v>13</v>
      </c>
      <c r="B18" s="1" t="s">
        <v>28</v>
      </c>
      <c r="C18" s="19">
        <v>36</v>
      </c>
      <c r="D18" s="25">
        <v>131</v>
      </c>
      <c r="E18" s="14">
        <v>107</v>
      </c>
      <c r="F18" s="14">
        <v>119</v>
      </c>
      <c r="G18" s="14">
        <v>176</v>
      </c>
      <c r="H18" s="15">
        <f>ROUND(G18/F18*100,1)-100</f>
        <v>47.900000000000006</v>
      </c>
      <c r="I18" s="16">
        <f>G18-F18</f>
        <v>57</v>
      </c>
      <c r="J18" s="20">
        <f t="shared" si="2"/>
        <v>13.1</v>
      </c>
    </row>
    <row r="19" spans="1:10" x14ac:dyDescent="0.45">
      <c r="A19" s="18">
        <v>14</v>
      </c>
      <c r="B19" s="1" t="s">
        <v>29</v>
      </c>
      <c r="C19" s="22">
        <v>65</v>
      </c>
      <c r="D19" s="23">
        <v>81</v>
      </c>
      <c r="E19" s="23">
        <v>103</v>
      </c>
      <c r="F19" s="14">
        <v>114</v>
      </c>
      <c r="G19" s="14">
        <v>137</v>
      </c>
      <c r="H19" s="15">
        <f>ROUND(G19/F19*100,1)-100</f>
        <v>20.200000000000003</v>
      </c>
      <c r="I19" s="16">
        <f>G19-F19</f>
        <v>23</v>
      </c>
      <c r="J19" s="20">
        <f t="shared" si="2"/>
        <v>5.3</v>
      </c>
    </row>
    <row r="20" spans="1:10" x14ac:dyDescent="0.45">
      <c r="A20" s="18">
        <v>15</v>
      </c>
      <c r="B20" s="26" t="s">
        <v>30</v>
      </c>
      <c r="C20" s="22">
        <v>26</v>
      </c>
      <c r="D20" s="23">
        <v>58</v>
      </c>
      <c r="E20" s="23">
        <v>48</v>
      </c>
      <c r="F20" s="14">
        <v>47</v>
      </c>
      <c r="G20" s="14">
        <v>84</v>
      </c>
      <c r="H20" s="15">
        <f t="shared" si="0"/>
        <v>78.699999999999989</v>
      </c>
      <c r="I20" s="16">
        <f t="shared" si="1"/>
        <v>37</v>
      </c>
      <c r="J20" s="20">
        <f t="shared" si="2"/>
        <v>8.5</v>
      </c>
    </row>
    <row r="21" spans="1:10" x14ac:dyDescent="0.45">
      <c r="A21" s="18">
        <v>16</v>
      </c>
      <c r="B21" s="1" t="s">
        <v>31</v>
      </c>
      <c r="C21" s="22">
        <v>46</v>
      </c>
      <c r="D21" s="23">
        <v>77</v>
      </c>
      <c r="E21" s="23">
        <v>52</v>
      </c>
      <c r="F21" s="14">
        <v>78</v>
      </c>
      <c r="G21" s="14">
        <v>83</v>
      </c>
      <c r="H21" s="15">
        <f t="shared" si="0"/>
        <v>6.4000000000000057</v>
      </c>
      <c r="I21" s="16">
        <f t="shared" si="1"/>
        <v>5</v>
      </c>
      <c r="J21" s="20">
        <f t="shared" si="2"/>
        <v>1.1000000000000001</v>
      </c>
    </row>
    <row r="22" spans="1:10" x14ac:dyDescent="0.45">
      <c r="A22" s="18">
        <v>17</v>
      </c>
      <c r="B22" s="1" t="s">
        <v>32</v>
      </c>
      <c r="C22" s="24">
        <v>11</v>
      </c>
      <c r="D22" s="25">
        <v>10</v>
      </c>
      <c r="E22" s="14">
        <v>19</v>
      </c>
      <c r="F22" s="14">
        <v>78</v>
      </c>
      <c r="G22" s="14">
        <v>79</v>
      </c>
      <c r="H22" s="15">
        <f t="shared" si="0"/>
        <v>1.2999999999999972</v>
      </c>
      <c r="I22" s="16">
        <f t="shared" si="1"/>
        <v>1</v>
      </c>
      <c r="J22" s="20">
        <f t="shared" si="2"/>
        <v>0.2</v>
      </c>
    </row>
    <row r="23" spans="1:10" x14ac:dyDescent="0.45">
      <c r="A23" s="18">
        <v>18</v>
      </c>
      <c r="B23" s="1" t="s">
        <v>33</v>
      </c>
      <c r="C23" s="24">
        <v>19</v>
      </c>
      <c r="D23" s="25">
        <v>59</v>
      </c>
      <c r="E23" s="14">
        <v>73</v>
      </c>
      <c r="F23" s="14">
        <v>57</v>
      </c>
      <c r="G23" s="14">
        <v>67</v>
      </c>
      <c r="H23" s="15">
        <f t="shared" si="0"/>
        <v>17.5</v>
      </c>
      <c r="I23" s="16">
        <f t="shared" si="1"/>
        <v>10</v>
      </c>
      <c r="J23" s="20">
        <f t="shared" si="2"/>
        <v>2.2999999999999998</v>
      </c>
    </row>
    <row r="24" spans="1:10" x14ac:dyDescent="0.45">
      <c r="A24" s="18">
        <v>19</v>
      </c>
      <c r="B24" s="1" t="s">
        <v>34</v>
      </c>
      <c r="C24" s="22">
        <v>44</v>
      </c>
      <c r="D24" s="23">
        <v>60</v>
      </c>
      <c r="E24" s="23">
        <v>44</v>
      </c>
      <c r="F24" s="14">
        <v>47</v>
      </c>
      <c r="G24" s="14">
        <v>64</v>
      </c>
      <c r="H24" s="15">
        <f>ROUND(G24/F24*100,1)-100</f>
        <v>36.199999999999989</v>
      </c>
      <c r="I24" s="16">
        <f>G24-F24</f>
        <v>17</v>
      </c>
      <c r="J24" s="20">
        <f t="shared" si="2"/>
        <v>3.9</v>
      </c>
    </row>
    <row r="25" spans="1:10" x14ac:dyDescent="0.45">
      <c r="A25" s="27">
        <v>20</v>
      </c>
      <c r="B25" s="28" t="s">
        <v>35</v>
      </c>
      <c r="C25" s="29">
        <v>78</v>
      </c>
      <c r="D25" s="30">
        <v>99</v>
      </c>
      <c r="E25" s="31">
        <v>80</v>
      </c>
      <c r="F25" s="31">
        <v>122</v>
      </c>
      <c r="G25" s="31">
        <v>62</v>
      </c>
      <c r="H25" s="32">
        <f t="shared" si="0"/>
        <v>-49.2</v>
      </c>
      <c r="I25" s="33">
        <f t="shared" si="1"/>
        <v>-60</v>
      </c>
      <c r="J25" s="34">
        <f t="shared" si="2"/>
        <v>-13.8</v>
      </c>
    </row>
    <row r="26" spans="1:10" x14ac:dyDescent="0.45">
      <c r="A26" s="11" t="s">
        <v>36</v>
      </c>
      <c r="B26" s="1"/>
      <c r="C26" s="1"/>
      <c r="D26" s="1"/>
      <c r="E26" s="1"/>
      <c r="F26" s="1"/>
      <c r="G26" s="1"/>
      <c r="H26" s="1"/>
      <c r="I26" s="1"/>
      <c r="J26" s="1"/>
    </row>
  </sheetData>
  <mergeCells count="3">
    <mergeCell ref="A1:J1"/>
    <mergeCell ref="A3:B4"/>
    <mergeCell ref="C3:G3"/>
  </mergeCells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表２１</vt:lpstr>
    </vt:vector>
  </TitlesOfParts>
  <Company>福山市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藤井　厚匡</dc:creator>
  <cp:lastModifiedBy>藤井　厚匡</cp:lastModifiedBy>
  <dcterms:created xsi:type="dcterms:W3CDTF">2024-03-05T00:52:21Z</dcterms:created>
  <dcterms:modified xsi:type="dcterms:W3CDTF">2024-03-05T02:11:07Z</dcterms:modified>
</cp:coreProperties>
</file>