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２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J20" i="1"/>
  <c r="I20" i="1"/>
  <c r="H20" i="1"/>
  <c r="I19" i="1"/>
  <c r="H19" i="1"/>
  <c r="I18" i="1"/>
  <c r="J18" i="1" s="1"/>
  <c r="H18" i="1"/>
  <c r="I17" i="1"/>
  <c r="H17" i="1"/>
  <c r="I16" i="1"/>
  <c r="J16" i="1" s="1"/>
  <c r="H16" i="1"/>
  <c r="I15" i="1"/>
  <c r="J15" i="1" s="1"/>
  <c r="H15" i="1"/>
  <c r="I14" i="1"/>
  <c r="J14" i="1" s="1"/>
  <c r="H14" i="1"/>
  <c r="I13" i="1"/>
  <c r="J13" i="1" s="1"/>
  <c r="H13" i="1"/>
  <c r="J12" i="1"/>
  <c r="I12" i="1"/>
  <c r="H12" i="1"/>
  <c r="I11" i="1"/>
  <c r="H11" i="1"/>
  <c r="I10" i="1"/>
  <c r="J10" i="1" s="1"/>
  <c r="H10" i="1"/>
  <c r="I9" i="1"/>
  <c r="H9" i="1"/>
  <c r="I8" i="1"/>
  <c r="J8" i="1" s="1"/>
  <c r="H8" i="1"/>
  <c r="I7" i="1"/>
  <c r="J7" i="1" s="1"/>
  <c r="H7" i="1"/>
  <c r="I6" i="1"/>
  <c r="J6" i="1" s="1"/>
  <c r="H6" i="1"/>
  <c r="I5" i="1"/>
  <c r="J17" i="1" s="1"/>
  <c r="H5" i="1"/>
  <c r="J11" i="1" l="1"/>
  <c r="J19" i="1"/>
  <c r="J9" i="1"/>
</calcChain>
</file>

<file path=xl/sharedStrings.xml><?xml version="1.0" encoding="utf-8"?>
<sst xmlns="http://schemas.openxmlformats.org/spreadsheetml/2006/main" count="41" uniqueCount="38">
  <si>
    <t>表２２　 流出人口上位２０市区町村（１５歳以上通学者）の推移</t>
    <rPh sb="0" eb="1">
      <t>ヒョウ</t>
    </rPh>
    <rPh sb="5" eb="7">
      <t>リュウシュツ</t>
    </rPh>
    <rPh sb="7" eb="9">
      <t>ジンコウ</t>
    </rPh>
    <rPh sb="9" eb="11">
      <t>ジョウイ</t>
    </rPh>
    <rPh sb="13" eb="15">
      <t>シク</t>
    </rPh>
    <rPh sb="15" eb="17">
      <t>チョウソン</t>
    </rPh>
    <rPh sb="23" eb="26">
      <t>ツウガクシャ</t>
    </rPh>
    <rPh sb="28" eb="30">
      <t>スイイ</t>
    </rPh>
    <phoneticPr fontId="4"/>
  </si>
  <si>
    <t>（単位：人，％）</t>
  </si>
  <si>
    <t>区　分</t>
    <rPh sb="0" eb="1">
      <t>ク</t>
    </rPh>
    <rPh sb="2" eb="3">
      <t>ブン</t>
    </rPh>
    <phoneticPr fontId="4"/>
  </si>
  <si>
    <t>増加率</t>
  </si>
  <si>
    <t>増加数</t>
  </si>
  <si>
    <t>寄与率</t>
  </si>
  <si>
    <t>2000年</t>
  </si>
  <si>
    <t>2005年</t>
  </si>
  <si>
    <t>2010年</t>
  </si>
  <si>
    <t>岡山市</t>
    <rPh sb="0" eb="2">
      <t>オカヤマシ</t>
    </rPh>
    <phoneticPr fontId="4"/>
  </si>
  <si>
    <t>府中市</t>
    <phoneticPr fontId="4"/>
  </si>
  <si>
    <t>-</t>
  </si>
  <si>
    <t>広島市</t>
    <phoneticPr fontId="4"/>
  </si>
  <si>
    <t>神石高原町</t>
    <rPh sb="0" eb="4">
      <t>ジンセキコウゲン</t>
    </rPh>
    <rPh sb="4" eb="5">
      <t>チョウ</t>
    </rPh>
    <phoneticPr fontId="4"/>
  </si>
  <si>
    <t>上島町（愛媛県）</t>
    <rPh sb="0" eb="1">
      <t>カミシマ</t>
    </rPh>
    <rPh sb="1" eb="2">
      <t>マチ</t>
    </rPh>
    <rPh sb="3" eb="6">
      <t>エヒメケン</t>
    </rPh>
    <phoneticPr fontId="4"/>
  </si>
  <si>
    <t>高梁市</t>
    <phoneticPr fontId="4"/>
  </si>
  <si>
    <t>東大阪市</t>
    <rPh sb="0" eb="1">
      <t>ヒガシオオサカシ</t>
    </rPh>
    <phoneticPr fontId="4"/>
  </si>
  <si>
    <t>京都市</t>
    <rPh sb="0" eb="3">
      <t>キョウトシ</t>
    </rPh>
    <phoneticPr fontId="4"/>
  </si>
  <si>
    <t>神戸市</t>
    <rPh sb="0" eb="2">
      <t>コウベ</t>
    </rPh>
    <rPh sb="2" eb="3">
      <t>シ</t>
    </rPh>
    <phoneticPr fontId="4"/>
  </si>
  <si>
    <t>大阪市</t>
    <rPh sb="0" eb="3">
      <t>オオサカシ</t>
    </rPh>
    <phoneticPr fontId="4"/>
  </si>
  <si>
    <t>山口市</t>
    <rPh sb="0" eb="3">
      <t>ヤマグチシ</t>
    </rPh>
    <phoneticPr fontId="4"/>
  </si>
  <si>
    <t>1) 他の市区町村を含む。</t>
    <rPh sb="3" eb="4">
      <t>タ</t>
    </rPh>
    <rPh sb="5" eb="7">
      <t>シク</t>
    </rPh>
    <rPh sb="7" eb="9">
      <t>チョウソン</t>
    </rPh>
    <rPh sb="10" eb="11">
      <t>フク</t>
    </rPh>
    <phoneticPr fontId="4"/>
  </si>
  <si>
    <t>15歳以上通学者</t>
    <phoneticPr fontId="4"/>
  </si>
  <si>
    <t>2015年</t>
    <phoneticPr fontId="4"/>
  </si>
  <si>
    <t>2020年</t>
    <phoneticPr fontId="4"/>
  </si>
  <si>
    <t>2020/
2015</t>
    <phoneticPr fontId="4"/>
  </si>
  <si>
    <t>2015～
2020</t>
    <phoneticPr fontId="4"/>
  </si>
  <si>
    <t>福山市からの流出人口1)</t>
    <phoneticPr fontId="4"/>
  </si>
  <si>
    <t>倉敷市</t>
    <phoneticPr fontId="4"/>
  </si>
  <si>
    <t>浅口市</t>
    <phoneticPr fontId="4"/>
  </si>
  <si>
    <t>尾道市</t>
    <phoneticPr fontId="4"/>
  </si>
  <si>
    <t>笠岡市</t>
    <phoneticPr fontId="4"/>
  </si>
  <si>
    <t>井原市</t>
    <phoneticPr fontId="4"/>
  </si>
  <si>
    <t>三原市</t>
    <phoneticPr fontId="4"/>
  </si>
  <si>
    <t>東広島市</t>
    <phoneticPr fontId="4"/>
  </si>
  <si>
    <t>松山市</t>
    <phoneticPr fontId="4"/>
  </si>
  <si>
    <t>-</t>
    <phoneticPr fontId="4"/>
  </si>
  <si>
    <t>呉市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</si>
</sst>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&quot;△ &quot;0"/>
    <numFmt numFmtId="177" formatCode="\ ###,###,##0;&quot;-&quot;###,###,##0"/>
    <numFmt numFmtId="178" formatCode="#,##0.0;&quot;△ &quot;#,##0.0"/>
    <numFmt numFmtId="179" formatCode="#,##0;&quot;△ &quot;#,##0"/>
    <numFmt numFmtId="180" formatCode="0.0"/>
    <numFmt numFmtId="181" formatCode="0.0;&quot;△ &quot;0.0"/>
    <numFmt numFmtId="182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7" xfId="0" quotePrefix="1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38" fontId="5" fillId="0" borderId="9" xfId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2" fontId="5" fillId="0" borderId="9" xfId="1" applyNumberFormat="1" applyFont="1" applyBorder="1" applyAlignment="1">
      <alignment horizontal="right" vertical="center"/>
    </xf>
    <xf numFmtId="182" fontId="5" fillId="0" borderId="0" xfId="1" applyNumberFormat="1" applyFont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81" fontId="5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8" sqref="G18"/>
    </sheetView>
  </sheetViews>
  <sheetFormatPr defaultRowHeight="18" x14ac:dyDescent="0.45"/>
  <cols>
    <col min="1" max="1" width="4.69921875" customWidth="1"/>
    <col min="2" max="2" width="13.69921875" customWidth="1"/>
    <col min="3" max="10" width="9.69921875" customWidth="1"/>
  </cols>
  <sheetData>
    <row r="1" spans="1:10" ht="25.05" customHeight="1" x14ac:dyDescent="0.4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45">
      <c r="A2" s="1" t="s">
        <v>1</v>
      </c>
      <c r="B2" s="1"/>
      <c r="C2" s="1"/>
      <c r="D2" s="1"/>
      <c r="E2" s="2"/>
      <c r="F2" s="1"/>
      <c r="G2" s="1"/>
      <c r="H2" s="1"/>
      <c r="I2" s="1"/>
      <c r="J2" s="3"/>
    </row>
    <row r="3" spans="1:10" x14ac:dyDescent="0.45">
      <c r="A3" s="38" t="s">
        <v>2</v>
      </c>
      <c r="B3" s="39"/>
      <c r="C3" s="41" t="s">
        <v>22</v>
      </c>
      <c r="D3" s="42"/>
      <c r="E3" s="42"/>
      <c r="F3" s="42"/>
      <c r="G3" s="43"/>
      <c r="H3" s="4" t="s">
        <v>3</v>
      </c>
      <c r="I3" s="4" t="s">
        <v>4</v>
      </c>
      <c r="J3" s="5" t="s">
        <v>5</v>
      </c>
    </row>
    <row r="4" spans="1:10" ht="21.6" x14ac:dyDescent="0.45">
      <c r="A4" s="40"/>
      <c r="B4" s="40"/>
      <c r="C4" s="6" t="s">
        <v>6</v>
      </c>
      <c r="D4" s="7" t="s">
        <v>7</v>
      </c>
      <c r="E4" s="8" t="s">
        <v>8</v>
      </c>
      <c r="F4" s="6" t="s">
        <v>23</v>
      </c>
      <c r="G4" s="6" t="s">
        <v>24</v>
      </c>
      <c r="H4" s="9" t="s">
        <v>25</v>
      </c>
      <c r="I4" s="9" t="s">
        <v>26</v>
      </c>
      <c r="J4" s="10" t="s">
        <v>24</v>
      </c>
    </row>
    <row r="5" spans="1:10" x14ac:dyDescent="0.45">
      <c r="A5" s="11" t="s">
        <v>27</v>
      </c>
      <c r="B5" s="1"/>
      <c r="C5" s="12">
        <v>3768</v>
      </c>
      <c r="D5" s="13">
        <v>3693</v>
      </c>
      <c r="E5" s="14">
        <v>3388</v>
      </c>
      <c r="F5" s="14">
        <v>3991</v>
      </c>
      <c r="G5" s="14">
        <v>3631</v>
      </c>
      <c r="H5" s="15">
        <f>ROUND(G5/F5*100,1)-100</f>
        <v>-9</v>
      </c>
      <c r="I5" s="16">
        <f>G5-F5</f>
        <v>-360</v>
      </c>
      <c r="J5" s="17">
        <v>100</v>
      </c>
    </row>
    <row r="6" spans="1:10" x14ac:dyDescent="0.45">
      <c r="A6" s="18">
        <v>1</v>
      </c>
      <c r="B6" s="19" t="s">
        <v>9</v>
      </c>
      <c r="C6" s="20">
        <v>622</v>
      </c>
      <c r="D6" s="13">
        <v>604</v>
      </c>
      <c r="E6" s="14">
        <v>544</v>
      </c>
      <c r="F6" s="14">
        <v>617</v>
      </c>
      <c r="G6" s="14">
        <v>602</v>
      </c>
      <c r="H6" s="15">
        <f t="shared" ref="H6:H25" si="0">ROUND(G6/F6*100,1)-100</f>
        <v>-2.4000000000000057</v>
      </c>
      <c r="I6" s="16">
        <f t="shared" ref="I6:I25" si="1">G6-F6</f>
        <v>-15</v>
      </c>
      <c r="J6" s="21">
        <f>ROUND(I6/$I$5*100,1)</f>
        <v>4.2</v>
      </c>
    </row>
    <row r="7" spans="1:10" x14ac:dyDescent="0.45">
      <c r="A7" s="18">
        <v>2</v>
      </c>
      <c r="B7" s="19" t="s">
        <v>10</v>
      </c>
      <c r="C7" s="20">
        <v>437</v>
      </c>
      <c r="D7" s="13">
        <v>491</v>
      </c>
      <c r="E7" s="14">
        <v>461</v>
      </c>
      <c r="F7" s="14">
        <v>471</v>
      </c>
      <c r="G7" s="14">
        <v>485</v>
      </c>
      <c r="H7" s="15">
        <f>ROUND(G7/F7*100,1)-100</f>
        <v>3</v>
      </c>
      <c r="I7" s="16">
        <f>G7-F7</f>
        <v>14</v>
      </c>
      <c r="J7" s="21">
        <f>ROUND(I7/$I$5*100,1)</f>
        <v>-3.9</v>
      </c>
    </row>
    <row r="8" spans="1:10" x14ac:dyDescent="0.45">
      <c r="A8" s="18">
        <v>3</v>
      </c>
      <c r="B8" s="19" t="s">
        <v>28</v>
      </c>
      <c r="C8" s="20">
        <v>431</v>
      </c>
      <c r="D8" s="13">
        <v>397</v>
      </c>
      <c r="E8" s="14">
        <v>475</v>
      </c>
      <c r="F8" s="14">
        <v>512</v>
      </c>
      <c r="G8" s="14">
        <v>447</v>
      </c>
      <c r="H8" s="15">
        <f t="shared" si="0"/>
        <v>-12.700000000000003</v>
      </c>
      <c r="I8" s="16">
        <f t="shared" si="1"/>
        <v>-65</v>
      </c>
      <c r="J8" s="21">
        <f t="shared" ref="J8:J25" si="2">ROUND(I8/$I$5*100,1)</f>
        <v>18.100000000000001</v>
      </c>
    </row>
    <row r="9" spans="1:10" x14ac:dyDescent="0.45">
      <c r="A9" s="18">
        <v>4</v>
      </c>
      <c r="B9" s="19" t="s">
        <v>29</v>
      </c>
      <c r="C9" s="20" t="s">
        <v>11</v>
      </c>
      <c r="D9" s="13" t="s">
        <v>11</v>
      </c>
      <c r="E9" s="14">
        <v>303</v>
      </c>
      <c r="F9" s="14">
        <v>433</v>
      </c>
      <c r="G9" s="14">
        <v>337</v>
      </c>
      <c r="H9" s="15">
        <f t="shared" si="0"/>
        <v>-22.200000000000003</v>
      </c>
      <c r="I9" s="16">
        <f t="shared" si="1"/>
        <v>-96</v>
      </c>
      <c r="J9" s="21">
        <f t="shared" si="2"/>
        <v>26.7</v>
      </c>
    </row>
    <row r="10" spans="1:10" x14ac:dyDescent="0.45">
      <c r="A10" s="18">
        <v>5</v>
      </c>
      <c r="B10" s="19" t="s">
        <v>30</v>
      </c>
      <c r="C10" s="22">
        <v>281</v>
      </c>
      <c r="D10" s="23">
        <v>317</v>
      </c>
      <c r="E10" s="23">
        <v>368</v>
      </c>
      <c r="F10" s="14">
        <v>305</v>
      </c>
      <c r="G10" s="14">
        <v>323</v>
      </c>
      <c r="H10" s="15">
        <f t="shared" si="0"/>
        <v>5.9000000000000057</v>
      </c>
      <c r="I10" s="16">
        <f t="shared" si="1"/>
        <v>18</v>
      </c>
      <c r="J10" s="21">
        <f t="shared" si="2"/>
        <v>-5</v>
      </c>
    </row>
    <row r="11" spans="1:10" x14ac:dyDescent="0.45">
      <c r="A11" s="18">
        <v>6</v>
      </c>
      <c r="B11" s="19" t="s">
        <v>31</v>
      </c>
      <c r="C11" s="20">
        <v>158</v>
      </c>
      <c r="D11" s="13">
        <v>137</v>
      </c>
      <c r="E11" s="14">
        <v>250</v>
      </c>
      <c r="F11" s="14">
        <v>274</v>
      </c>
      <c r="G11" s="14">
        <v>319</v>
      </c>
      <c r="H11" s="15">
        <f>ROUND(G11/F11*100,1)-100</f>
        <v>16.400000000000006</v>
      </c>
      <c r="I11" s="16">
        <f>G11-F11</f>
        <v>45</v>
      </c>
      <c r="J11" s="21">
        <f>ROUND(I11/$I$5*100,1)</f>
        <v>-12.5</v>
      </c>
    </row>
    <row r="12" spans="1:10" x14ac:dyDescent="0.45">
      <c r="A12" s="18">
        <v>7</v>
      </c>
      <c r="B12" s="19" t="s">
        <v>12</v>
      </c>
      <c r="C12" s="20">
        <v>138</v>
      </c>
      <c r="D12" s="13">
        <v>188</v>
      </c>
      <c r="E12" s="14">
        <v>198</v>
      </c>
      <c r="F12" s="14">
        <v>280</v>
      </c>
      <c r="G12" s="14">
        <v>259</v>
      </c>
      <c r="H12" s="15">
        <f t="shared" si="0"/>
        <v>-7.5</v>
      </c>
      <c r="I12" s="16">
        <f t="shared" si="1"/>
        <v>-21</v>
      </c>
      <c r="J12" s="21">
        <f t="shared" si="2"/>
        <v>5.8</v>
      </c>
    </row>
    <row r="13" spans="1:10" x14ac:dyDescent="0.45">
      <c r="A13" s="18">
        <v>8</v>
      </c>
      <c r="B13" s="19" t="s">
        <v>32</v>
      </c>
      <c r="C13" s="20">
        <v>65</v>
      </c>
      <c r="D13" s="13">
        <v>40</v>
      </c>
      <c r="E13" s="14">
        <v>88</v>
      </c>
      <c r="F13" s="14">
        <v>88</v>
      </c>
      <c r="G13" s="14">
        <v>153</v>
      </c>
      <c r="H13" s="15">
        <f t="shared" si="0"/>
        <v>73.900000000000006</v>
      </c>
      <c r="I13" s="16">
        <f t="shared" si="1"/>
        <v>65</v>
      </c>
      <c r="J13" s="21">
        <f t="shared" si="2"/>
        <v>-18.100000000000001</v>
      </c>
    </row>
    <row r="14" spans="1:10" x14ac:dyDescent="0.45">
      <c r="A14" s="18">
        <v>9</v>
      </c>
      <c r="B14" s="19" t="s">
        <v>33</v>
      </c>
      <c r="C14" s="20">
        <v>68</v>
      </c>
      <c r="D14" s="13">
        <v>106</v>
      </c>
      <c r="E14" s="14">
        <v>126</v>
      </c>
      <c r="F14" s="14">
        <v>154</v>
      </c>
      <c r="G14" s="14">
        <v>148</v>
      </c>
      <c r="H14" s="15">
        <f t="shared" si="0"/>
        <v>-3.9000000000000057</v>
      </c>
      <c r="I14" s="16">
        <f t="shared" si="1"/>
        <v>-6</v>
      </c>
      <c r="J14" s="21">
        <f t="shared" si="2"/>
        <v>1.7</v>
      </c>
    </row>
    <row r="15" spans="1:10" x14ac:dyDescent="0.45">
      <c r="A15" s="18">
        <v>10</v>
      </c>
      <c r="B15" s="19" t="s">
        <v>34</v>
      </c>
      <c r="C15" s="20">
        <v>44</v>
      </c>
      <c r="D15" s="13">
        <v>68</v>
      </c>
      <c r="E15" s="14">
        <v>117</v>
      </c>
      <c r="F15" s="14">
        <v>99</v>
      </c>
      <c r="G15" s="14">
        <v>103</v>
      </c>
      <c r="H15" s="15">
        <f>ROUND(G15/F15*100,1)-100</f>
        <v>4</v>
      </c>
      <c r="I15" s="16">
        <f>G15-F15</f>
        <v>4</v>
      </c>
      <c r="J15" s="21">
        <f>ROUND(I15/$I$5*100,1)</f>
        <v>-1.1000000000000001</v>
      </c>
    </row>
    <row r="16" spans="1:10" x14ac:dyDescent="0.45">
      <c r="A16" s="18">
        <v>11</v>
      </c>
      <c r="B16" s="19" t="s">
        <v>35</v>
      </c>
      <c r="C16" s="20">
        <v>4</v>
      </c>
      <c r="D16" s="13">
        <v>19</v>
      </c>
      <c r="E16" s="14">
        <v>14</v>
      </c>
      <c r="F16" s="14">
        <v>38</v>
      </c>
      <c r="G16" s="14">
        <v>30</v>
      </c>
      <c r="H16" s="15">
        <f>ROUND(G16/F16*100,1)-100</f>
        <v>-21.099999999999994</v>
      </c>
      <c r="I16" s="16">
        <f>G16-F16</f>
        <v>-8</v>
      </c>
      <c r="J16" s="21">
        <f t="shared" si="2"/>
        <v>2.2000000000000002</v>
      </c>
    </row>
    <row r="17" spans="1:10" x14ac:dyDescent="0.45">
      <c r="A17" s="18">
        <v>12</v>
      </c>
      <c r="B17" s="1" t="s">
        <v>13</v>
      </c>
      <c r="C17" s="24" t="s">
        <v>36</v>
      </c>
      <c r="D17" s="25">
        <v>7</v>
      </c>
      <c r="E17" s="25">
        <v>7</v>
      </c>
      <c r="F17" s="25">
        <v>21</v>
      </c>
      <c r="G17" s="25">
        <v>26</v>
      </c>
      <c r="H17" s="15">
        <f>ROUND(G17/F17*100,1)-100</f>
        <v>23.799999999999997</v>
      </c>
      <c r="I17" s="16">
        <f>G17-F17</f>
        <v>5</v>
      </c>
      <c r="J17" s="21">
        <f t="shared" si="2"/>
        <v>-1.4</v>
      </c>
    </row>
    <row r="18" spans="1:10" x14ac:dyDescent="0.45">
      <c r="A18" s="18">
        <v>13</v>
      </c>
      <c r="B18" s="19" t="s">
        <v>14</v>
      </c>
      <c r="C18" s="24" t="s">
        <v>36</v>
      </c>
      <c r="D18" s="25">
        <v>5</v>
      </c>
      <c r="E18" s="14">
        <v>9</v>
      </c>
      <c r="F18" s="14">
        <v>11</v>
      </c>
      <c r="G18" s="14">
        <v>23</v>
      </c>
      <c r="H18" s="15">
        <f t="shared" si="0"/>
        <v>109.1</v>
      </c>
      <c r="I18" s="16">
        <f t="shared" si="1"/>
        <v>12</v>
      </c>
      <c r="J18" s="21">
        <f t="shared" si="2"/>
        <v>-3.3</v>
      </c>
    </row>
    <row r="19" spans="1:10" x14ac:dyDescent="0.45">
      <c r="A19" s="18">
        <v>14</v>
      </c>
      <c r="B19" s="19" t="s">
        <v>15</v>
      </c>
      <c r="C19" s="20">
        <v>31</v>
      </c>
      <c r="D19" s="13">
        <v>55</v>
      </c>
      <c r="E19" s="14">
        <v>30</v>
      </c>
      <c r="F19" s="14">
        <v>31</v>
      </c>
      <c r="G19" s="14">
        <v>19</v>
      </c>
      <c r="H19" s="15">
        <f t="shared" si="0"/>
        <v>-38.700000000000003</v>
      </c>
      <c r="I19" s="16">
        <f t="shared" si="1"/>
        <v>-12</v>
      </c>
      <c r="J19" s="21">
        <f t="shared" si="2"/>
        <v>3.3</v>
      </c>
    </row>
    <row r="20" spans="1:10" x14ac:dyDescent="0.45">
      <c r="A20" s="18">
        <v>15</v>
      </c>
      <c r="B20" s="19" t="s">
        <v>16</v>
      </c>
      <c r="C20" s="20">
        <v>4</v>
      </c>
      <c r="D20" s="13">
        <v>4</v>
      </c>
      <c r="E20" s="25">
        <v>12</v>
      </c>
      <c r="F20" s="25">
        <v>22</v>
      </c>
      <c r="G20" s="25">
        <v>18</v>
      </c>
      <c r="H20" s="15">
        <f>ROUND(G20/F20*100,1)-100</f>
        <v>-18.200000000000003</v>
      </c>
      <c r="I20" s="16">
        <f>G20-F20</f>
        <v>-4</v>
      </c>
      <c r="J20" s="21">
        <f>ROUND(I20/$I$5*100,1)</f>
        <v>1.1000000000000001</v>
      </c>
    </row>
    <row r="21" spans="1:10" x14ac:dyDescent="0.45">
      <c r="A21" s="18">
        <v>16</v>
      </c>
      <c r="B21" s="1" t="s">
        <v>17</v>
      </c>
      <c r="C21" s="24">
        <v>9</v>
      </c>
      <c r="D21" s="25">
        <v>20</v>
      </c>
      <c r="E21" s="25">
        <v>34</v>
      </c>
      <c r="F21" s="25">
        <v>69</v>
      </c>
      <c r="G21" s="25">
        <v>17</v>
      </c>
      <c r="H21" s="26">
        <f>ROUND(G21/F21*100,1)-100</f>
        <v>-75.400000000000006</v>
      </c>
      <c r="I21" s="27">
        <f>G21-F21</f>
        <v>-52</v>
      </c>
      <c r="J21" s="28">
        <f>ROUND(I21/$I$5*100,1)</f>
        <v>14.4</v>
      </c>
    </row>
    <row r="22" spans="1:10" x14ac:dyDescent="0.45">
      <c r="A22" s="18">
        <v>17</v>
      </c>
      <c r="B22" s="1" t="s">
        <v>18</v>
      </c>
      <c r="C22" s="24">
        <v>12</v>
      </c>
      <c r="D22" s="25">
        <v>30</v>
      </c>
      <c r="E22" s="14">
        <v>44</v>
      </c>
      <c r="F22" s="14">
        <v>50</v>
      </c>
      <c r="G22" s="14">
        <v>17</v>
      </c>
      <c r="H22" s="15">
        <f>ROUND(G22/F22*100,1)-100</f>
        <v>-66</v>
      </c>
      <c r="I22" s="16">
        <f>G22-F22</f>
        <v>-33</v>
      </c>
      <c r="J22" s="21">
        <f>ROUND(I22/$I$5*100,1)</f>
        <v>9.1999999999999993</v>
      </c>
    </row>
    <row r="23" spans="1:10" x14ac:dyDescent="0.45">
      <c r="A23" s="18">
        <v>18</v>
      </c>
      <c r="B23" s="1" t="s">
        <v>19</v>
      </c>
      <c r="C23" s="24">
        <v>20</v>
      </c>
      <c r="D23" s="25">
        <v>33</v>
      </c>
      <c r="E23" s="25">
        <v>21</v>
      </c>
      <c r="F23" s="25">
        <v>33</v>
      </c>
      <c r="G23" s="25">
        <v>17</v>
      </c>
      <c r="H23" s="15">
        <f t="shared" si="0"/>
        <v>-48.5</v>
      </c>
      <c r="I23" s="16">
        <f t="shared" si="1"/>
        <v>-16</v>
      </c>
      <c r="J23" s="21">
        <f t="shared" si="2"/>
        <v>4.4000000000000004</v>
      </c>
    </row>
    <row r="24" spans="1:10" x14ac:dyDescent="0.45">
      <c r="A24" s="18">
        <v>19</v>
      </c>
      <c r="B24" s="19" t="s">
        <v>37</v>
      </c>
      <c r="C24" s="24">
        <v>14</v>
      </c>
      <c r="D24" s="29">
        <v>35</v>
      </c>
      <c r="E24" s="23">
        <v>21</v>
      </c>
      <c r="F24" s="14">
        <v>20</v>
      </c>
      <c r="G24" s="14">
        <v>13</v>
      </c>
      <c r="H24" s="15">
        <f t="shared" si="0"/>
        <v>-35</v>
      </c>
      <c r="I24" s="16">
        <f t="shared" si="1"/>
        <v>-7</v>
      </c>
      <c r="J24" s="21">
        <f t="shared" si="2"/>
        <v>1.9</v>
      </c>
    </row>
    <row r="25" spans="1:10" x14ac:dyDescent="0.45">
      <c r="A25" s="30">
        <v>20</v>
      </c>
      <c r="B25" s="31" t="s">
        <v>20</v>
      </c>
      <c r="C25" s="32">
        <v>3</v>
      </c>
      <c r="D25" s="33">
        <v>9</v>
      </c>
      <c r="E25" s="33">
        <v>9</v>
      </c>
      <c r="F25" s="33">
        <v>17</v>
      </c>
      <c r="G25" s="33">
        <v>11</v>
      </c>
      <c r="H25" s="34">
        <f t="shared" si="0"/>
        <v>-35.299999999999997</v>
      </c>
      <c r="I25" s="35">
        <f t="shared" si="1"/>
        <v>-6</v>
      </c>
      <c r="J25" s="36">
        <f t="shared" si="2"/>
        <v>1.7</v>
      </c>
    </row>
    <row r="26" spans="1:10" x14ac:dyDescent="0.45">
      <c r="A26" s="11" t="s">
        <v>21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A1:J1"/>
    <mergeCell ref="A3:B4"/>
    <mergeCell ref="C3:G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表２２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2024-03-05T00:53:07Z</dcterms:created>
  <dcterms:modified xsi:type="dcterms:W3CDTF">2024-03-05T02:11:54Z</dcterms:modified>
</cp:coreProperties>
</file>