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240" yWindow="12" windowWidth="8736" windowHeight="7920"/>
  </bookViews>
  <sheets>
    <sheet name="従業上の地位表" sheetId="4" r:id="rId1"/>
  </sheets>
  <calcPr calcId="162913"/>
</workbook>
</file>

<file path=xl/calcChain.xml><?xml version="1.0" encoding="utf-8"?>
<calcChain xmlns="http://schemas.openxmlformats.org/spreadsheetml/2006/main">
  <c r="K9" i="4" l="1"/>
  <c r="M11" i="4" l="1"/>
  <c r="L11" i="4"/>
  <c r="L8" i="4"/>
  <c r="K57" i="4"/>
  <c r="K51" i="4"/>
  <c r="K48" i="4"/>
  <c r="K45" i="4"/>
  <c r="K42" i="4"/>
  <c r="K39" i="4"/>
  <c r="K36" i="4"/>
  <c r="K33" i="4"/>
  <c r="K30" i="4"/>
  <c r="K27" i="4"/>
  <c r="K24" i="4"/>
  <c r="K18" i="4"/>
  <c r="K15" i="4"/>
  <c r="K6" i="4"/>
  <c r="L57" i="4"/>
  <c r="L54" i="4"/>
  <c r="L51" i="4"/>
  <c r="L48" i="4"/>
  <c r="L45" i="4"/>
  <c r="L42" i="4"/>
  <c r="L39" i="4"/>
  <c r="L36" i="4"/>
  <c r="L33" i="4"/>
  <c r="L30" i="4"/>
  <c r="L27" i="4"/>
  <c r="L24" i="4"/>
  <c r="L21" i="4"/>
  <c r="L18" i="4"/>
  <c r="L15" i="4"/>
  <c r="L9" i="4"/>
  <c r="L6" i="4"/>
  <c r="G57" i="4"/>
  <c r="G51" i="4"/>
  <c r="G48" i="4"/>
  <c r="G45" i="4"/>
  <c r="G42" i="4"/>
  <c r="G39" i="4"/>
  <c r="G36" i="4"/>
  <c r="G33" i="4"/>
  <c r="G30" i="4"/>
  <c r="G27" i="4"/>
  <c r="G18" i="4"/>
  <c r="G15" i="4"/>
  <c r="G6" i="4"/>
  <c r="L59" i="4" l="1"/>
  <c r="M59" i="4"/>
  <c r="N59" i="4"/>
  <c r="O59" i="4"/>
  <c r="K59" i="4"/>
  <c r="G58" i="4"/>
  <c r="H58" i="4"/>
  <c r="I58" i="4"/>
  <c r="J58" i="4"/>
  <c r="K58" i="4"/>
  <c r="L58" i="4"/>
  <c r="M58" i="4"/>
  <c r="N58" i="4"/>
  <c r="O58" i="4"/>
  <c r="F58" i="4"/>
  <c r="L56" i="4"/>
  <c r="M56" i="4"/>
  <c r="N56" i="4"/>
  <c r="K56" i="4"/>
  <c r="G55" i="4"/>
  <c r="H55" i="4"/>
  <c r="J55" i="4"/>
  <c r="K55" i="4"/>
  <c r="L55" i="4"/>
  <c r="M55" i="4"/>
  <c r="N55" i="4"/>
  <c r="F55" i="4"/>
  <c r="L53" i="4"/>
  <c r="M53" i="4"/>
  <c r="N53" i="4"/>
  <c r="O53" i="4"/>
  <c r="K53" i="4"/>
  <c r="G52" i="4"/>
  <c r="H52" i="4"/>
  <c r="I52" i="4"/>
  <c r="J52" i="4"/>
  <c r="K52" i="4"/>
  <c r="L52" i="4"/>
  <c r="M52" i="4"/>
  <c r="N52" i="4"/>
  <c r="O52" i="4"/>
  <c r="F52" i="4"/>
  <c r="L50" i="4"/>
  <c r="M50" i="4"/>
  <c r="N50" i="4"/>
  <c r="O50" i="4"/>
  <c r="K50" i="4"/>
  <c r="G49" i="4"/>
  <c r="H49" i="4"/>
  <c r="I49" i="4"/>
  <c r="J49" i="4"/>
  <c r="K49" i="4"/>
  <c r="L49" i="4"/>
  <c r="M49" i="4"/>
  <c r="N49" i="4"/>
  <c r="O49" i="4"/>
  <c r="F49" i="4"/>
  <c r="O47" i="4"/>
  <c r="L47" i="4"/>
  <c r="M47" i="4"/>
  <c r="N47" i="4"/>
  <c r="K47" i="4"/>
  <c r="G46" i="4"/>
  <c r="H46" i="4"/>
  <c r="I46" i="4"/>
  <c r="J46" i="4"/>
  <c r="K46" i="4"/>
  <c r="L46" i="4"/>
  <c r="M46" i="4"/>
  <c r="N46" i="4"/>
  <c r="O46" i="4"/>
  <c r="F46" i="4"/>
  <c r="L44" i="4"/>
  <c r="M44" i="4"/>
  <c r="N44" i="4"/>
  <c r="O44" i="4"/>
  <c r="K44" i="4"/>
  <c r="G43" i="4"/>
  <c r="H43" i="4"/>
  <c r="I43" i="4"/>
  <c r="J43" i="4"/>
  <c r="K43" i="4"/>
  <c r="L43" i="4"/>
  <c r="M43" i="4"/>
  <c r="N43" i="4"/>
  <c r="O43" i="4"/>
  <c r="F43" i="4"/>
  <c r="L41" i="4"/>
  <c r="M41" i="4"/>
  <c r="N41" i="4"/>
  <c r="O41" i="4"/>
  <c r="K41" i="4"/>
  <c r="G40" i="4"/>
  <c r="H40" i="4"/>
  <c r="I40" i="4"/>
  <c r="J40" i="4"/>
  <c r="K40" i="4"/>
  <c r="L40" i="4"/>
  <c r="M40" i="4"/>
  <c r="N40" i="4"/>
  <c r="O40" i="4"/>
  <c r="F40" i="4"/>
  <c r="L38" i="4"/>
  <c r="M38" i="4"/>
  <c r="N38" i="4"/>
  <c r="O38" i="4"/>
  <c r="K38" i="4"/>
  <c r="G37" i="4"/>
  <c r="H37" i="4"/>
  <c r="I37" i="4"/>
  <c r="J37" i="4"/>
  <c r="K37" i="4"/>
  <c r="L37" i="4"/>
  <c r="M37" i="4"/>
  <c r="N37" i="4"/>
  <c r="O37" i="4"/>
  <c r="F37" i="4"/>
  <c r="L35" i="4"/>
  <c r="M35" i="4"/>
  <c r="N35" i="4"/>
  <c r="O35" i="4"/>
  <c r="K35" i="4"/>
  <c r="G34" i="4"/>
  <c r="H34" i="4"/>
  <c r="I34" i="4"/>
  <c r="J34" i="4"/>
  <c r="K34" i="4"/>
  <c r="L34" i="4"/>
  <c r="M34" i="4"/>
  <c r="N34" i="4"/>
  <c r="O34" i="4"/>
  <c r="F34" i="4"/>
  <c r="L32" i="4"/>
  <c r="M32" i="4"/>
  <c r="N32" i="4"/>
  <c r="O32" i="4"/>
  <c r="K32" i="4"/>
  <c r="G31" i="4"/>
  <c r="H31" i="4"/>
  <c r="I31" i="4"/>
  <c r="J31" i="4"/>
  <c r="K31" i="4"/>
  <c r="L31" i="4"/>
  <c r="M31" i="4"/>
  <c r="N31" i="4"/>
  <c r="O31" i="4"/>
  <c r="F31" i="4"/>
  <c r="L29" i="4"/>
  <c r="M29" i="4"/>
  <c r="N29" i="4"/>
  <c r="O29" i="4"/>
  <c r="K29" i="4"/>
  <c r="G28" i="4"/>
  <c r="H28" i="4"/>
  <c r="I28" i="4"/>
  <c r="J28" i="4"/>
  <c r="K28" i="4"/>
  <c r="L28" i="4"/>
  <c r="M28" i="4"/>
  <c r="N28" i="4"/>
  <c r="O28" i="4"/>
  <c r="F28" i="4"/>
  <c r="L26" i="4"/>
  <c r="M26" i="4"/>
  <c r="N26" i="4"/>
  <c r="O26" i="4"/>
  <c r="K26" i="4"/>
  <c r="G25" i="4"/>
  <c r="H25" i="4"/>
  <c r="J25" i="4"/>
  <c r="K25" i="4"/>
  <c r="L25" i="4"/>
  <c r="M25" i="4"/>
  <c r="N25" i="4"/>
  <c r="O25" i="4"/>
  <c r="F25" i="4"/>
  <c r="L23" i="4"/>
  <c r="M23" i="4"/>
  <c r="N23" i="4"/>
  <c r="K23" i="4"/>
  <c r="J22" i="4"/>
  <c r="K22" i="4"/>
  <c r="L22" i="4"/>
  <c r="M22" i="4"/>
  <c r="N22" i="4"/>
  <c r="F22" i="4"/>
  <c r="L20" i="4"/>
  <c r="M20" i="4"/>
  <c r="N20" i="4"/>
  <c r="O20" i="4"/>
  <c r="K20" i="4"/>
  <c r="G19" i="4"/>
  <c r="H19" i="4"/>
  <c r="I19" i="4"/>
  <c r="J19" i="4"/>
  <c r="K19" i="4"/>
  <c r="L19" i="4"/>
  <c r="M19" i="4"/>
  <c r="N19" i="4"/>
  <c r="O19" i="4"/>
  <c r="F19" i="4"/>
  <c r="L17" i="4"/>
  <c r="M17" i="4"/>
  <c r="N17" i="4"/>
  <c r="O17" i="4"/>
  <c r="K17" i="4"/>
  <c r="G16" i="4"/>
  <c r="H16" i="4"/>
  <c r="I16" i="4"/>
  <c r="J16" i="4"/>
  <c r="K16" i="4"/>
  <c r="L16" i="4"/>
  <c r="M16" i="4"/>
  <c r="N16" i="4"/>
  <c r="O16" i="4"/>
  <c r="F16" i="4"/>
  <c r="J13" i="4"/>
  <c r="F13" i="4"/>
  <c r="N11" i="4"/>
  <c r="O11" i="4"/>
  <c r="J10" i="4"/>
  <c r="K10" i="4"/>
  <c r="L10" i="4"/>
  <c r="M10" i="4"/>
  <c r="N10" i="4"/>
  <c r="O10" i="4"/>
  <c r="K11" i="4"/>
  <c r="F10" i="4"/>
  <c r="M8" i="4"/>
  <c r="N8" i="4"/>
  <c r="O8" i="4"/>
  <c r="K8" i="4"/>
  <c r="G7" i="4"/>
  <c r="H7" i="4"/>
  <c r="I7" i="4"/>
  <c r="J7" i="4"/>
  <c r="K7" i="4"/>
  <c r="L7" i="4"/>
  <c r="M7" i="4"/>
  <c r="N7" i="4"/>
  <c r="O7" i="4"/>
  <c r="F7" i="4"/>
</calcChain>
</file>

<file path=xl/sharedStrings.xml><?xml version="1.0" encoding="utf-8"?>
<sst xmlns="http://schemas.openxmlformats.org/spreadsheetml/2006/main" count="234" uniqueCount="64">
  <si>
    <t>-</t>
  </si>
  <si>
    <t>従業者数
（総数）</t>
    <rPh sb="0" eb="1">
      <t>ジュウ</t>
    </rPh>
    <rPh sb="1" eb="2">
      <t>ギョウ</t>
    </rPh>
    <rPh sb="2" eb="3">
      <t>モノ</t>
    </rPh>
    <rPh sb="3" eb="4">
      <t>カズ</t>
    </rPh>
    <rPh sb="6" eb="8">
      <t>ソウスウ</t>
    </rPh>
    <phoneticPr fontId="4"/>
  </si>
  <si>
    <t>個人業主・
無給の
家族従業者</t>
    <rPh sb="0" eb="2">
      <t>コジン</t>
    </rPh>
    <rPh sb="2" eb="4">
      <t>ギョウシュ</t>
    </rPh>
    <rPh sb="6" eb="8">
      <t>ムキュウ</t>
    </rPh>
    <rPh sb="10" eb="12">
      <t>カゾク</t>
    </rPh>
    <rPh sb="12" eb="15">
      <t>ジュウギョウシャ</t>
    </rPh>
    <phoneticPr fontId="4"/>
  </si>
  <si>
    <t>有給役員</t>
    <rPh sb="0" eb="2">
      <t>ユウキュウ</t>
    </rPh>
    <rPh sb="2" eb="4">
      <t>ヤクイン</t>
    </rPh>
    <phoneticPr fontId="4"/>
  </si>
  <si>
    <t>雇用者</t>
    <rPh sb="0" eb="3">
      <t>コヨウシャ</t>
    </rPh>
    <phoneticPr fontId="4"/>
  </si>
  <si>
    <t>個人業主</t>
  </si>
  <si>
    <t>常用
雇用者数</t>
    <rPh sb="0" eb="2">
      <t>ジョウヨウ</t>
    </rPh>
    <rPh sb="3" eb="6">
      <t>コヨウシャ</t>
    </rPh>
    <rPh sb="6" eb="7">
      <t>スウ</t>
    </rPh>
    <phoneticPr fontId="4"/>
  </si>
  <si>
    <t>臨時
雇用者</t>
    <rPh sb="0" eb="2">
      <t>リンジ</t>
    </rPh>
    <rPh sb="3" eb="6">
      <t>コヨウシャ</t>
    </rPh>
    <phoneticPr fontId="4"/>
  </si>
  <si>
    <t>Ａ～Ｒ</t>
    <phoneticPr fontId="4"/>
  </si>
  <si>
    <t>全産業（公務を除く）</t>
    <rPh sb="0" eb="1">
      <t>ゼン</t>
    </rPh>
    <rPh sb="1" eb="3">
      <t>サンギョウ</t>
    </rPh>
    <rPh sb="4" eb="6">
      <t>コウム</t>
    </rPh>
    <rPh sb="7" eb="8">
      <t>ノゾ</t>
    </rPh>
    <phoneticPr fontId="4"/>
  </si>
  <si>
    <t>農業，林業，漁業</t>
    <rPh sb="0" eb="2">
      <t>ノウギョウ</t>
    </rPh>
    <rPh sb="3" eb="5">
      <t>リンギョウ</t>
    </rPh>
    <rPh sb="6" eb="8">
      <t>ギョギョウ</t>
    </rPh>
    <phoneticPr fontId="3"/>
  </si>
  <si>
    <t>Ｃ</t>
  </si>
  <si>
    <t>鉱業，採石業，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3"/>
  </si>
  <si>
    <t>Ｄ</t>
  </si>
  <si>
    <t>建設業</t>
    <rPh sb="0" eb="3">
      <t>ケンセツギョウ</t>
    </rPh>
    <phoneticPr fontId="3"/>
  </si>
  <si>
    <t>Ｅ</t>
  </si>
  <si>
    <t>製造業</t>
    <rPh sb="0" eb="3">
      <t>セイゾウギョウ</t>
    </rPh>
    <phoneticPr fontId="3"/>
  </si>
  <si>
    <t>Ｆ</t>
  </si>
  <si>
    <t>電気・ガス・
熱供給・水道業</t>
    <rPh sb="0" eb="2">
      <t>デンキ</t>
    </rPh>
    <rPh sb="7" eb="8">
      <t>ネツ</t>
    </rPh>
    <rPh sb="8" eb="10">
      <t>キョウキュウ</t>
    </rPh>
    <rPh sb="11" eb="13">
      <t>スイドウ</t>
    </rPh>
    <rPh sb="13" eb="14">
      <t>ギョウ</t>
    </rPh>
    <phoneticPr fontId="3"/>
  </si>
  <si>
    <t>Ｇ</t>
  </si>
  <si>
    <t>情報通信業</t>
    <rPh sb="0" eb="2">
      <t>ジョウホウ</t>
    </rPh>
    <rPh sb="2" eb="5">
      <t>ツウシンギョウ</t>
    </rPh>
    <phoneticPr fontId="3"/>
  </si>
  <si>
    <t>Ｈ</t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</si>
  <si>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</si>
  <si>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Ｉ</t>
  </si>
  <si>
    <t>卸売業，小売業</t>
    <rPh sb="0" eb="2">
      <t>オロシウ</t>
    </rPh>
    <rPh sb="2" eb="3">
      <t>ギョウ</t>
    </rPh>
    <rPh sb="4" eb="7">
      <t>コウリギョウ</t>
    </rPh>
    <phoneticPr fontId="3"/>
  </si>
  <si>
    <t>Ｊ</t>
  </si>
  <si>
    <t>金融業，保険業</t>
    <rPh sb="0" eb="3">
      <t>キンユウギョウ</t>
    </rPh>
    <rPh sb="4" eb="7">
      <t>ホケンギョウ</t>
    </rPh>
    <phoneticPr fontId="3"/>
  </si>
  <si>
    <t>Ｋ</t>
  </si>
  <si>
    <t>不動産業，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3"/>
  </si>
  <si>
    <t>Ｌ</t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</si>
  <si>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3"/>
  </si>
  <si>
    <t>Ｍ</t>
  </si>
  <si>
    <t>宿泊業，飲食サービス業</t>
    <rPh sb="0" eb="2">
      <t>シュクハク</t>
    </rPh>
    <rPh sb="2" eb="3">
      <t>ギョウ</t>
    </rPh>
    <phoneticPr fontId="3"/>
  </si>
  <si>
    <t>Ｎ</t>
  </si>
  <si>
    <t>生活関連サービス業，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3"/>
  </si>
  <si>
    <t>Ｏ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</si>
  <si>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</si>
  <si>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Ｐ</t>
  </si>
  <si>
    <t>医療，福祉</t>
    <rPh sb="0" eb="2">
      <t>イリョウ</t>
    </rPh>
    <rPh sb="3" eb="5">
      <t>フクシ</t>
    </rPh>
    <phoneticPr fontId="3"/>
  </si>
  <si>
    <t>Ｑ</t>
  </si>
  <si>
    <t>複合サービス事業</t>
    <rPh sb="0" eb="2">
      <t>フクゴウ</t>
    </rPh>
    <rPh sb="6" eb="8">
      <t>ジギョウ</t>
    </rPh>
    <phoneticPr fontId="3"/>
  </si>
  <si>
    <t>Ｒ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</si>
  <si>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3"/>
  </si>
  <si>
    <t>無給の家族従業者</t>
    <phoneticPr fontId="1"/>
  </si>
  <si>
    <t>-</t>
    <phoneticPr fontId="1"/>
  </si>
  <si>
    <t>区分</t>
    <rPh sb="0" eb="2">
      <t>クブン</t>
    </rPh>
    <phoneticPr fontId="1"/>
  </si>
  <si>
    <t>雇用者全体の割合</t>
    <rPh sb="0" eb="3">
      <t>コヨウシャ</t>
    </rPh>
    <rPh sb="3" eb="5">
      <t>ゼンタイ</t>
    </rPh>
    <rPh sb="6" eb="8">
      <t>ワリアイ</t>
    </rPh>
    <phoneticPr fontId="4"/>
  </si>
  <si>
    <t>従業者全体の割合</t>
    <rPh sb="0" eb="3">
      <t>ジュウギョウシャ</t>
    </rPh>
    <rPh sb="3" eb="5">
      <t>ゼンタイ</t>
    </rPh>
    <rPh sb="6" eb="8">
      <t>ワリアイ</t>
    </rPh>
    <phoneticPr fontId="4"/>
  </si>
  <si>
    <t>Ａ～Ｂ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</si>
  <si>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</si>
  <si>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</si>
  <si>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</si>
  <si>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</si>
  <si>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有期雇用者</t>
    <rPh sb="0" eb="5">
      <t>ユウキコヨウシャ</t>
    </rPh>
    <phoneticPr fontId="4"/>
  </si>
  <si>
    <t>無期雇用者</t>
    <rPh sb="0" eb="5">
      <t>ムキコヨウシャ</t>
    </rPh>
    <phoneticPr fontId="4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</si>
  <si>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</si>
  <si>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</si>
  <si>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</si>
  <si>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</si>
  <si>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</si>
  <si>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</si>
  <si>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　　　　　　　　　　　　　　従業上の地位(民営)
　産業大分類</t>
    <rPh sb="14" eb="16">
      <t>ジュウギョウ</t>
    </rPh>
    <rPh sb="16" eb="17">
      <t>ジョウ</t>
    </rPh>
    <rPh sb="18" eb="20">
      <t>チイ</t>
    </rPh>
    <rPh sb="21" eb="23">
      <t>ミンエイ</t>
    </rPh>
    <rPh sb="26" eb="28">
      <t>サンギョウ</t>
    </rPh>
    <rPh sb="28" eb="31">
      <t>ダイブンルイ</t>
    </rPh>
    <phoneticPr fontId="4"/>
  </si>
  <si>
    <t>（単位：人，％）</t>
    <phoneticPr fontId="1"/>
  </si>
  <si>
    <t>産業大分類，従業上の地位別従業者数・割合</t>
    <rPh sb="0" eb="2">
      <t>サンギョウ</t>
    </rPh>
    <rPh sb="2" eb="5">
      <t>ダイブンルイ</t>
    </rPh>
    <rPh sb="6" eb="9">
      <t>ジュウギョウジョウ</t>
    </rPh>
    <rPh sb="10" eb="12">
      <t>チイ</t>
    </rPh>
    <rPh sb="12" eb="13">
      <t>ベツ</t>
    </rPh>
    <rPh sb="13" eb="16">
      <t>ジュウギョウシャ</t>
    </rPh>
    <rPh sb="16" eb="17">
      <t>スウ</t>
    </rPh>
    <rPh sb="18" eb="20">
      <t>ワリアイ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</si>
</sst>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#,###,###,###,##0;&quot; -&quot;###,###,###,##0"/>
    <numFmt numFmtId="180" formatCode="#,##0_ ;[Red]\-#,##0\ "/>
    <numFmt numFmtId="181" formatCode="#,##0.0_ ;[Red]\-#,##0.0\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Century"/>
      <family val="1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7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179" fontId="6" fillId="0" borderId="8" xfId="0" applyNumberFormat="1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 wrapText="1" shrinkToFit="1"/>
    </xf>
    <xf numFmtId="179" fontId="6" fillId="0" borderId="2" xfId="0" applyNumberFormat="1" applyFont="1" applyBorder="1" applyAlignment="1">
      <alignment horizontal="center" vertical="center" wrapText="1" shrinkToFi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8" fillId="0" borderId="11" xfId="0" applyNumberFormat="1" applyFont="1" applyFill="1" applyBorder="1" applyAlignment="1">
      <alignment horizontal="left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left" vertical="center" wrapText="1"/>
    </xf>
    <xf numFmtId="180" fontId="8" fillId="0" borderId="13" xfId="0" quotePrefix="1" applyNumberFormat="1" applyFont="1" applyFill="1" applyBorder="1" applyAlignment="1">
      <alignment horizontal="right" vertical="center"/>
    </xf>
    <xf numFmtId="180" fontId="8" fillId="0" borderId="14" xfId="0" quotePrefix="1" applyNumberFormat="1" applyFont="1" applyFill="1" applyBorder="1" applyAlignment="1">
      <alignment horizontal="right" vertical="center"/>
    </xf>
    <xf numFmtId="181" fontId="8" fillId="0" borderId="15" xfId="0" quotePrefix="1" applyNumberFormat="1" applyFont="1" applyFill="1" applyBorder="1" applyAlignment="1">
      <alignment horizontal="right" vertical="center"/>
    </xf>
    <xf numFmtId="180" fontId="8" fillId="0" borderId="16" xfId="0" applyNumberFormat="1" applyFont="1" applyFill="1" applyBorder="1" applyAlignment="1">
      <alignment horizontal="right" vertical="center"/>
    </xf>
    <xf numFmtId="181" fontId="8" fillId="0" borderId="16" xfId="0" quotePrefix="1" applyNumberFormat="1" applyFont="1" applyFill="1" applyBorder="1" applyAlignment="1">
      <alignment horizontal="right" vertical="center"/>
    </xf>
    <xf numFmtId="180" fontId="8" fillId="0" borderId="13" xfId="0" applyNumberFormat="1" applyFont="1" applyFill="1" applyBorder="1" applyAlignment="1">
      <alignment horizontal="right" vertical="center"/>
    </xf>
    <xf numFmtId="181" fontId="8" fillId="0" borderId="15" xfId="0" applyNumberFormat="1" applyFont="1" applyFill="1" applyBorder="1" applyAlignment="1">
      <alignment horizontal="right" vertical="center"/>
    </xf>
    <xf numFmtId="180" fontId="8" fillId="0" borderId="13" xfId="0" applyNumberFormat="1" applyFont="1" applyBorder="1" applyAlignment="1">
      <alignment horizontal="right" vertical="center"/>
    </xf>
    <xf numFmtId="181" fontId="8" fillId="0" borderId="15" xfId="0" applyNumberFormat="1" applyFont="1" applyBorder="1" applyAlignment="1">
      <alignment horizontal="right" vertical="center"/>
    </xf>
    <xf numFmtId="181" fontId="8" fillId="0" borderId="16" xfId="0" applyNumberFormat="1" applyFont="1" applyBorder="1" applyAlignment="1">
      <alignment horizontal="right" vertical="center"/>
    </xf>
    <xf numFmtId="180" fontId="8" fillId="0" borderId="13" xfId="0" applyNumberFormat="1" applyFont="1" applyBorder="1" applyAlignment="1">
      <alignment vertical="center"/>
    </xf>
    <xf numFmtId="181" fontId="8" fillId="0" borderId="17" xfId="0" applyNumberFormat="1" applyFont="1" applyBorder="1" applyAlignment="1">
      <alignment horizontal="right" vertical="center"/>
    </xf>
    <xf numFmtId="181" fontId="8" fillId="0" borderId="17" xfId="0" quotePrefix="1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180" fontId="8" fillId="0" borderId="19" xfId="0" quotePrefix="1" applyNumberFormat="1" applyFont="1" applyFill="1" applyBorder="1" applyAlignment="1">
      <alignment horizontal="right" vertical="center"/>
    </xf>
    <xf numFmtId="181" fontId="8" fillId="0" borderId="20" xfId="0" quotePrefix="1" applyNumberFormat="1" applyFont="1" applyFill="1" applyBorder="1" applyAlignment="1">
      <alignment horizontal="right" vertical="center"/>
    </xf>
    <xf numFmtId="181" fontId="8" fillId="0" borderId="21" xfId="0" quotePrefix="1" applyNumberFormat="1" applyFont="1" applyFill="1" applyBorder="1" applyAlignment="1">
      <alignment horizontal="right" vertical="center"/>
    </xf>
    <xf numFmtId="180" fontId="8" fillId="0" borderId="19" xfId="0" applyNumberFormat="1" applyFont="1" applyBorder="1" applyAlignment="1">
      <alignment horizontal="right" vertical="center"/>
    </xf>
    <xf numFmtId="181" fontId="8" fillId="0" borderId="20" xfId="0" applyNumberFormat="1" applyFont="1" applyBorder="1" applyAlignment="1">
      <alignment horizontal="right" vertical="center"/>
    </xf>
    <xf numFmtId="181" fontId="8" fillId="0" borderId="21" xfId="0" applyNumberFormat="1" applyFont="1" applyBorder="1" applyAlignment="1">
      <alignment horizontal="right" vertical="center"/>
    </xf>
    <xf numFmtId="180" fontId="8" fillId="0" borderId="19" xfId="0" applyNumberFormat="1" applyFont="1" applyBorder="1" applyAlignment="1">
      <alignment vertical="center"/>
    </xf>
    <xf numFmtId="181" fontId="8" fillId="0" borderId="22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textRotation="180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vertical="center" wrapText="1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179" fontId="6" fillId="0" borderId="29" xfId="0" applyNumberFormat="1" applyFont="1" applyBorder="1" applyAlignment="1">
      <alignment horizontal="center" vertical="center" wrapText="1" shrinkToFit="1"/>
    </xf>
    <xf numFmtId="179" fontId="6" fillId="0" borderId="28" xfId="0" applyNumberFormat="1" applyFont="1" applyBorder="1" applyAlignment="1">
      <alignment horizontal="center" vertical="center" wrapText="1" shrinkToFit="1"/>
    </xf>
    <xf numFmtId="179" fontId="6" fillId="0" borderId="23" xfId="0" applyNumberFormat="1" applyFont="1" applyBorder="1" applyAlignment="1">
      <alignment horizontal="center" vertical="center" wrapText="1" shrinkToFit="1"/>
    </xf>
    <xf numFmtId="0" fontId="6" fillId="0" borderId="3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30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1" xfId="0" applyFont="1" applyBorder="1" applyAlignment="1">
      <alignment vertical="center" wrapText="1"/>
    </xf>
    <xf numFmtId="0" fontId="6" fillId="0" borderId="3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9" fontId="6" fillId="0" borderId="25" xfId="0" applyNumberFormat="1" applyFont="1" applyBorder="1" applyAlignment="1">
      <alignment horizontal="center" vertical="center" wrapText="1" shrinkToFit="1"/>
    </xf>
    <xf numFmtId="179" fontId="6" fillId="0" borderId="7" xfId="0" applyNumberFormat="1" applyFont="1" applyBorder="1" applyAlignment="1">
      <alignment horizontal="center" vertical="center" wrapText="1" shrinkToFit="1"/>
    </xf>
    <xf numFmtId="179" fontId="6" fillId="0" borderId="26" xfId="0" applyNumberFormat="1" applyFont="1" applyBorder="1" applyAlignment="1">
      <alignment horizontal="center" vertical="center" wrapText="1" shrinkToFit="1"/>
    </xf>
    <xf numFmtId="179" fontId="6" fillId="0" borderId="30" xfId="0" applyNumberFormat="1" applyFont="1" applyBorder="1" applyAlignment="1">
      <alignment horizontal="center" vertical="center" wrapText="1" shrinkToFit="1"/>
    </xf>
    <xf numFmtId="179" fontId="6" fillId="0" borderId="18" xfId="0" applyNumberFormat="1" applyFont="1" applyBorder="1" applyAlignment="1">
      <alignment horizontal="center" vertical="center" wrapText="1" shrinkToFit="1"/>
    </xf>
    <xf numFmtId="49" fontId="6" fillId="0" borderId="30" xfId="0" applyNumberFormat="1" applyFont="1" applyFill="1" applyBorder="1" applyAlignment="1">
      <alignment vertical="center" wrapText="1"/>
    </xf>
    <xf numFmtId="49" fontId="6" fillId="0" borderId="7" xfId="0" applyNumberFormat="1" applyFont="1" applyFill="1" applyBorder="1" applyAlignment="1">
      <alignment vertical="center" wrapText="1"/>
    </xf>
    <xf numFmtId="49" fontId="6" fillId="0" borderId="26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view="pageBreakPreview" zoomScaleNormal="130" zoomScaleSheetLayoutView="100" workbookViewId="0"/>
  </sheetViews>
  <sheetFormatPr defaultColWidth="5" defaultRowHeight="18" customHeight="1" x14ac:dyDescent="0.2"/>
  <cols>
    <col min="1" max="1" width="2.33203125" style="1" customWidth="1"/>
    <col min="2" max="2" width="3.6640625" style="1" customWidth="1"/>
    <col min="3" max="3" width="5.109375" style="1" customWidth="1"/>
    <col min="4" max="4" width="19.6640625" style="1" customWidth="1"/>
    <col min="5" max="5" width="12.6640625" style="1" customWidth="1"/>
    <col min="6" max="6" width="9.6640625" style="1" bestFit="1" customWidth="1"/>
    <col min="7" max="7" width="9.6640625" style="1" customWidth="1"/>
    <col min="8" max="9" width="7.6640625" style="1" customWidth="1"/>
    <col min="10" max="10" width="8.6640625" style="1" customWidth="1"/>
    <col min="11" max="12" width="9.6640625" style="1" customWidth="1"/>
    <col min="13" max="14" width="9.109375" style="1" customWidth="1"/>
    <col min="15" max="15" width="7.44140625" style="1" bestFit="1" customWidth="1"/>
    <col min="16" max="16" width="5.109375" style="1" customWidth="1"/>
    <col min="17" max="17" width="1.44140625" style="1" customWidth="1"/>
    <col min="18" max="16384" width="5" style="1"/>
  </cols>
  <sheetData>
    <row r="1" spans="1:16" ht="16.2" customHeight="1" thickBot="1" x14ac:dyDescent="0.25">
      <c r="C1" s="35" t="s">
        <v>63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6" t="s">
        <v>62</v>
      </c>
      <c r="P1" s="24"/>
    </row>
    <row r="2" spans="1:16" ht="9" customHeight="1" x14ac:dyDescent="0.2">
      <c r="A2" s="33"/>
      <c r="C2" s="41" t="s">
        <v>61</v>
      </c>
      <c r="D2" s="42"/>
      <c r="E2" s="43"/>
      <c r="F2" s="50" t="s">
        <v>1</v>
      </c>
      <c r="G2" s="73" t="s">
        <v>2</v>
      </c>
      <c r="H2" s="2"/>
      <c r="I2" s="2"/>
      <c r="J2" s="50" t="s">
        <v>3</v>
      </c>
      <c r="K2" s="73" t="s">
        <v>4</v>
      </c>
      <c r="L2" s="3"/>
      <c r="M2" s="3"/>
      <c r="N2" s="3"/>
      <c r="O2" s="3"/>
      <c r="P2" s="63" t="s">
        <v>45</v>
      </c>
    </row>
    <row r="3" spans="1:16" ht="9" customHeight="1" x14ac:dyDescent="0.2">
      <c r="A3" s="33"/>
      <c r="C3" s="44"/>
      <c r="D3" s="45"/>
      <c r="E3" s="46"/>
      <c r="F3" s="51"/>
      <c r="G3" s="74"/>
      <c r="H3" s="77" t="s">
        <v>5</v>
      </c>
      <c r="I3" s="77" t="s">
        <v>43</v>
      </c>
      <c r="J3" s="51"/>
      <c r="K3" s="74"/>
      <c r="L3" s="76" t="s">
        <v>6</v>
      </c>
      <c r="M3" s="4"/>
      <c r="N3" s="5"/>
      <c r="O3" s="76" t="s">
        <v>7</v>
      </c>
      <c r="P3" s="64"/>
    </row>
    <row r="4" spans="1:16" ht="9.9" customHeight="1" x14ac:dyDescent="0.2">
      <c r="A4" s="33"/>
      <c r="C4" s="44"/>
      <c r="D4" s="45"/>
      <c r="E4" s="46"/>
      <c r="F4" s="51"/>
      <c r="G4" s="74"/>
      <c r="H4" s="51"/>
      <c r="I4" s="51"/>
      <c r="J4" s="51"/>
      <c r="K4" s="74"/>
      <c r="L4" s="74"/>
      <c r="M4" s="77" t="s">
        <v>54</v>
      </c>
      <c r="N4" s="77" t="s">
        <v>53</v>
      </c>
      <c r="O4" s="74"/>
      <c r="P4" s="64"/>
    </row>
    <row r="5" spans="1:16" ht="9.9" customHeight="1" x14ac:dyDescent="0.2">
      <c r="A5" s="33"/>
      <c r="C5" s="47"/>
      <c r="D5" s="48"/>
      <c r="E5" s="49"/>
      <c r="F5" s="52"/>
      <c r="G5" s="75"/>
      <c r="H5" s="52"/>
      <c r="I5" s="52"/>
      <c r="J5" s="52"/>
      <c r="K5" s="75"/>
      <c r="L5" s="75"/>
      <c r="M5" s="52"/>
      <c r="N5" s="52"/>
      <c r="O5" s="75"/>
      <c r="P5" s="65"/>
    </row>
    <row r="6" spans="1:16" ht="8.85" customHeight="1" x14ac:dyDescent="0.2">
      <c r="A6" s="33"/>
      <c r="C6" s="62" t="s">
        <v>8</v>
      </c>
      <c r="D6" s="78" t="s">
        <v>9</v>
      </c>
      <c r="E6" s="6"/>
      <c r="F6" s="11">
        <v>213285</v>
      </c>
      <c r="G6" s="11">
        <f>H6+I6</f>
        <v>8107</v>
      </c>
      <c r="H6" s="12">
        <v>6467</v>
      </c>
      <c r="I6" s="12">
        <v>1640</v>
      </c>
      <c r="J6" s="11">
        <v>16047</v>
      </c>
      <c r="K6" s="11">
        <f>L6+O6</f>
        <v>189131</v>
      </c>
      <c r="L6" s="11">
        <f>M6+N6</f>
        <v>185094</v>
      </c>
      <c r="M6" s="11">
        <v>141170</v>
      </c>
      <c r="N6" s="11">
        <v>43924</v>
      </c>
      <c r="O6" s="25">
        <v>4037</v>
      </c>
      <c r="P6" s="39" t="s">
        <v>8</v>
      </c>
    </row>
    <row r="7" spans="1:16" ht="8.85" customHeight="1" x14ac:dyDescent="0.2">
      <c r="A7" s="33"/>
      <c r="C7" s="62"/>
      <c r="D7" s="79"/>
      <c r="E7" s="7" t="s">
        <v>47</v>
      </c>
      <c r="F7" s="13">
        <f>F6*100/$F$6</f>
        <v>100</v>
      </c>
      <c r="G7" s="13">
        <f t="shared" ref="G7:O7" si="0">G6*100/$F$6</f>
        <v>3.8010174180087675</v>
      </c>
      <c r="H7" s="13">
        <f t="shared" si="0"/>
        <v>3.0320932086175776</v>
      </c>
      <c r="I7" s="13">
        <f t="shared" si="0"/>
        <v>0.76892420939119022</v>
      </c>
      <c r="J7" s="13">
        <f t="shared" si="0"/>
        <v>7.5237358464027002</v>
      </c>
      <c r="K7" s="13">
        <f t="shared" si="0"/>
        <v>88.67524673558853</v>
      </c>
      <c r="L7" s="13">
        <f t="shared" si="0"/>
        <v>86.782474154300587</v>
      </c>
      <c r="M7" s="13">
        <f t="shared" si="0"/>
        <v>66.188433316923366</v>
      </c>
      <c r="N7" s="13">
        <f t="shared" si="0"/>
        <v>20.594040837377218</v>
      </c>
      <c r="O7" s="26">
        <f t="shared" si="0"/>
        <v>1.8927725812879481</v>
      </c>
      <c r="P7" s="39"/>
    </row>
    <row r="8" spans="1:16" ht="8.85" customHeight="1" x14ac:dyDescent="0.2">
      <c r="A8" s="33"/>
      <c r="C8" s="62"/>
      <c r="D8" s="80"/>
      <c r="E8" s="8" t="s">
        <v>46</v>
      </c>
      <c r="F8" s="14" t="s">
        <v>0</v>
      </c>
      <c r="G8" s="14" t="s">
        <v>0</v>
      </c>
      <c r="H8" s="14" t="s">
        <v>0</v>
      </c>
      <c r="I8" s="14" t="s">
        <v>0</v>
      </c>
      <c r="J8" s="14" t="s">
        <v>0</v>
      </c>
      <c r="K8" s="15">
        <f>K6*100/$K$6</f>
        <v>100</v>
      </c>
      <c r="L8" s="15">
        <f>L6*100/$K$6</f>
        <v>97.865500631837193</v>
      </c>
      <c r="M8" s="15">
        <f>M6*100/$K$6</f>
        <v>74.641386129190877</v>
      </c>
      <c r="N8" s="15">
        <f>N6*100/$K$6</f>
        <v>23.224114502646312</v>
      </c>
      <c r="O8" s="27">
        <f>O6*100/$K$6</f>
        <v>2.1344993681628077</v>
      </c>
      <c r="P8" s="39"/>
    </row>
    <row r="9" spans="1:16" ht="8.85" customHeight="1" x14ac:dyDescent="0.2">
      <c r="A9" s="33"/>
      <c r="C9" s="62" t="s">
        <v>48</v>
      </c>
      <c r="D9" s="59" t="s">
        <v>10</v>
      </c>
      <c r="E9" s="9"/>
      <c r="F9" s="11">
        <v>616</v>
      </c>
      <c r="G9" s="16" t="s">
        <v>0</v>
      </c>
      <c r="H9" s="16" t="s">
        <v>0</v>
      </c>
      <c r="I9" s="16" t="s">
        <v>0</v>
      </c>
      <c r="J9" s="11">
        <v>105</v>
      </c>
      <c r="K9" s="11">
        <f>L9+O9</f>
        <v>511</v>
      </c>
      <c r="L9" s="11">
        <f>M9+N9</f>
        <v>419</v>
      </c>
      <c r="M9" s="11">
        <v>312</v>
      </c>
      <c r="N9" s="11">
        <v>107</v>
      </c>
      <c r="O9" s="25">
        <v>92</v>
      </c>
      <c r="P9" s="39" t="s">
        <v>48</v>
      </c>
    </row>
    <row r="10" spans="1:16" ht="8.85" customHeight="1" x14ac:dyDescent="0.2">
      <c r="A10" s="33"/>
      <c r="C10" s="62"/>
      <c r="D10" s="60"/>
      <c r="E10" s="7" t="s">
        <v>47</v>
      </c>
      <c r="F10" s="13">
        <f>F9*100/$F$9</f>
        <v>100</v>
      </c>
      <c r="G10" s="17" t="s">
        <v>49</v>
      </c>
      <c r="H10" s="17" t="s">
        <v>44</v>
      </c>
      <c r="I10" s="17" t="s">
        <v>44</v>
      </c>
      <c r="J10" s="13">
        <f t="shared" ref="J10:O10" si="1">J9*100/$F$9</f>
        <v>17.045454545454547</v>
      </c>
      <c r="K10" s="13">
        <f t="shared" si="1"/>
        <v>82.954545454545453</v>
      </c>
      <c r="L10" s="13">
        <f t="shared" si="1"/>
        <v>68.019480519480524</v>
      </c>
      <c r="M10" s="13">
        <f t="shared" si="1"/>
        <v>50.649350649350652</v>
      </c>
      <c r="N10" s="13">
        <f t="shared" si="1"/>
        <v>17.370129870129869</v>
      </c>
      <c r="O10" s="26">
        <f t="shared" si="1"/>
        <v>14.935064935064934</v>
      </c>
      <c r="P10" s="39"/>
    </row>
    <row r="11" spans="1:16" ht="8.85" customHeight="1" x14ac:dyDescent="0.2">
      <c r="A11" s="33"/>
      <c r="C11" s="62"/>
      <c r="D11" s="61"/>
      <c r="E11" s="8" t="s">
        <v>46</v>
      </c>
      <c r="F11" s="15" t="s">
        <v>0</v>
      </c>
      <c r="G11" s="15" t="s">
        <v>0</v>
      </c>
      <c r="H11" s="15" t="s">
        <v>0</v>
      </c>
      <c r="I11" s="15" t="s">
        <v>0</v>
      </c>
      <c r="J11" s="15" t="s">
        <v>0</v>
      </c>
      <c r="K11" s="15">
        <f>K9*100/$K$9</f>
        <v>100</v>
      </c>
      <c r="L11" s="15">
        <f>L9*100/$K$9</f>
        <v>81.996086105675147</v>
      </c>
      <c r="M11" s="15">
        <f>M9*100/$K$9</f>
        <v>61.05675146771037</v>
      </c>
      <c r="N11" s="15">
        <f>N9*100/$K$9</f>
        <v>20.939334637964777</v>
      </c>
      <c r="O11" s="27">
        <f>O9*100/$K$9</f>
        <v>18.003913894324853</v>
      </c>
      <c r="P11" s="39"/>
    </row>
    <row r="12" spans="1:16" ht="8.85" customHeight="1" x14ac:dyDescent="0.2">
      <c r="A12" s="33"/>
      <c r="C12" s="62" t="s">
        <v>11</v>
      </c>
      <c r="D12" s="59" t="s">
        <v>12</v>
      </c>
      <c r="E12" s="9"/>
      <c r="F12" s="11">
        <v>2</v>
      </c>
      <c r="G12" s="11" t="s">
        <v>0</v>
      </c>
      <c r="H12" s="11" t="s">
        <v>0</v>
      </c>
      <c r="I12" s="11" t="s">
        <v>0</v>
      </c>
      <c r="J12" s="11">
        <v>2</v>
      </c>
      <c r="K12" s="11" t="s">
        <v>60</v>
      </c>
      <c r="L12" s="11" t="s">
        <v>57</v>
      </c>
      <c r="M12" s="11" t="s">
        <v>0</v>
      </c>
      <c r="N12" s="11" t="s">
        <v>44</v>
      </c>
      <c r="O12" s="25" t="s">
        <v>0</v>
      </c>
      <c r="P12" s="39" t="s">
        <v>11</v>
      </c>
    </row>
    <row r="13" spans="1:16" ht="8.85" customHeight="1" x14ac:dyDescent="0.2">
      <c r="A13" s="33"/>
      <c r="C13" s="62"/>
      <c r="D13" s="60"/>
      <c r="E13" s="7" t="s">
        <v>47</v>
      </c>
      <c r="F13" s="13">
        <f>F12*100/$F$12</f>
        <v>100</v>
      </c>
      <c r="G13" s="13" t="s">
        <v>44</v>
      </c>
      <c r="H13" s="13" t="s">
        <v>44</v>
      </c>
      <c r="I13" s="13" t="s">
        <v>44</v>
      </c>
      <c r="J13" s="13">
        <f>J12*100/$F$12</f>
        <v>100</v>
      </c>
      <c r="K13" s="13" t="s">
        <v>44</v>
      </c>
      <c r="L13" s="13" t="s">
        <v>44</v>
      </c>
      <c r="M13" s="13" t="s">
        <v>44</v>
      </c>
      <c r="N13" s="13" t="s">
        <v>44</v>
      </c>
      <c r="O13" s="26" t="s">
        <v>50</v>
      </c>
      <c r="P13" s="39"/>
    </row>
    <row r="14" spans="1:16" ht="8.85" customHeight="1" x14ac:dyDescent="0.2">
      <c r="A14" s="33"/>
      <c r="C14" s="62"/>
      <c r="D14" s="61"/>
      <c r="E14" s="8" t="s">
        <v>46</v>
      </c>
      <c r="F14" s="15" t="s">
        <v>0</v>
      </c>
      <c r="G14" s="15" t="s">
        <v>0</v>
      </c>
      <c r="H14" s="15" t="s">
        <v>0</v>
      </c>
      <c r="I14" s="15" t="s">
        <v>0</v>
      </c>
      <c r="J14" s="15" t="s">
        <v>0</v>
      </c>
      <c r="K14" s="15" t="s">
        <v>44</v>
      </c>
      <c r="L14" s="15" t="s">
        <v>44</v>
      </c>
      <c r="M14" s="15" t="s">
        <v>51</v>
      </c>
      <c r="N14" s="15" t="s">
        <v>44</v>
      </c>
      <c r="O14" s="27" t="s">
        <v>44</v>
      </c>
      <c r="P14" s="39"/>
    </row>
    <row r="15" spans="1:16" ht="8.85" customHeight="1" x14ac:dyDescent="0.2">
      <c r="A15" s="33"/>
      <c r="C15" s="62" t="s">
        <v>13</v>
      </c>
      <c r="D15" s="56" t="s">
        <v>14</v>
      </c>
      <c r="E15" s="9"/>
      <c r="F15" s="11">
        <v>15477</v>
      </c>
      <c r="G15" s="11">
        <f>H15+I15</f>
        <v>318</v>
      </c>
      <c r="H15" s="11">
        <v>260</v>
      </c>
      <c r="I15" s="11">
        <v>58</v>
      </c>
      <c r="J15" s="11">
        <v>2605</v>
      </c>
      <c r="K15" s="11">
        <f>L15+O15</f>
        <v>12554</v>
      </c>
      <c r="L15" s="11">
        <f>M15+N15</f>
        <v>12298</v>
      </c>
      <c r="M15" s="11">
        <v>11140</v>
      </c>
      <c r="N15" s="11">
        <v>1158</v>
      </c>
      <c r="O15" s="25">
        <v>256</v>
      </c>
      <c r="P15" s="39" t="s">
        <v>13</v>
      </c>
    </row>
    <row r="16" spans="1:16" ht="8.85" customHeight="1" x14ac:dyDescent="0.2">
      <c r="A16" s="33"/>
      <c r="C16" s="62"/>
      <c r="D16" s="57"/>
      <c r="E16" s="7" t="s">
        <v>47</v>
      </c>
      <c r="F16" s="13">
        <f>F15*100/$F$15</f>
        <v>100</v>
      </c>
      <c r="G16" s="13">
        <f t="shared" ref="G16:O16" si="2">G15*100/$F$15</f>
        <v>2.0546617561542933</v>
      </c>
      <c r="H16" s="13">
        <f t="shared" si="2"/>
        <v>1.6799121276733218</v>
      </c>
      <c r="I16" s="13">
        <f t="shared" si="2"/>
        <v>0.37474962848097176</v>
      </c>
      <c r="J16" s="13">
        <f t="shared" si="2"/>
        <v>16.831427279188475</v>
      </c>
      <c r="K16" s="13">
        <f t="shared" si="2"/>
        <v>81.113910964657236</v>
      </c>
      <c r="L16" s="13">
        <f t="shared" si="2"/>
        <v>79.459843638948115</v>
      </c>
      <c r="M16" s="13">
        <f t="shared" si="2"/>
        <v>71.97777347031078</v>
      </c>
      <c r="N16" s="13">
        <f t="shared" si="2"/>
        <v>7.4820701686373328</v>
      </c>
      <c r="O16" s="26">
        <f t="shared" si="2"/>
        <v>1.6540673257091167</v>
      </c>
      <c r="P16" s="39"/>
    </row>
    <row r="17" spans="1:16" ht="8.85" customHeight="1" x14ac:dyDescent="0.2">
      <c r="A17" s="33"/>
      <c r="C17" s="62"/>
      <c r="D17" s="58"/>
      <c r="E17" s="8" t="s">
        <v>46</v>
      </c>
      <c r="F17" s="15" t="s">
        <v>0</v>
      </c>
      <c r="G17" s="15" t="s">
        <v>0</v>
      </c>
      <c r="H17" s="15" t="s">
        <v>0</v>
      </c>
      <c r="I17" s="15" t="s">
        <v>0</v>
      </c>
      <c r="J17" s="15" t="s">
        <v>0</v>
      </c>
      <c r="K17" s="15">
        <f>K15*100/$K$15</f>
        <v>100</v>
      </c>
      <c r="L17" s="15">
        <f>L15*100/$K$15</f>
        <v>97.960809303807551</v>
      </c>
      <c r="M17" s="15">
        <f>M15*100/$K$15</f>
        <v>88.736657638999517</v>
      </c>
      <c r="N17" s="15">
        <f>N15*100/$K$15</f>
        <v>9.2241516648080299</v>
      </c>
      <c r="O17" s="27">
        <f>O15*100/$K$15</f>
        <v>2.0391906961924486</v>
      </c>
      <c r="P17" s="39"/>
    </row>
    <row r="18" spans="1:16" ht="8.85" customHeight="1" x14ac:dyDescent="0.2">
      <c r="A18" s="33"/>
      <c r="C18" s="62" t="s">
        <v>15</v>
      </c>
      <c r="D18" s="56" t="s">
        <v>16</v>
      </c>
      <c r="E18" s="9"/>
      <c r="F18" s="11">
        <v>43944</v>
      </c>
      <c r="G18" s="11">
        <f>H18+I18</f>
        <v>612</v>
      </c>
      <c r="H18" s="11">
        <v>468</v>
      </c>
      <c r="I18" s="11">
        <v>144</v>
      </c>
      <c r="J18" s="11">
        <v>3407</v>
      </c>
      <c r="K18" s="11">
        <f>L18+O18</f>
        <v>39925</v>
      </c>
      <c r="L18" s="11">
        <f>M18+N18</f>
        <v>39624</v>
      </c>
      <c r="M18" s="11">
        <v>34862</v>
      </c>
      <c r="N18" s="11">
        <v>4762</v>
      </c>
      <c r="O18" s="25">
        <v>301</v>
      </c>
      <c r="P18" s="39" t="s">
        <v>15</v>
      </c>
    </row>
    <row r="19" spans="1:16" ht="8.85" customHeight="1" x14ac:dyDescent="0.2">
      <c r="A19" s="33"/>
      <c r="C19" s="62"/>
      <c r="D19" s="57"/>
      <c r="E19" s="7" t="s">
        <v>47</v>
      </c>
      <c r="F19" s="13">
        <f>F18*100/$F$18</f>
        <v>100</v>
      </c>
      <c r="G19" s="13">
        <f t="shared" ref="G19:O19" si="3">G18*100/$F$18</f>
        <v>1.3926815947569635</v>
      </c>
      <c r="H19" s="13">
        <f t="shared" si="3"/>
        <v>1.0649918077553249</v>
      </c>
      <c r="I19" s="13">
        <f t="shared" si="3"/>
        <v>0.32768978700163842</v>
      </c>
      <c r="J19" s="13">
        <f t="shared" si="3"/>
        <v>7.7530493355179315</v>
      </c>
      <c r="K19" s="13">
        <f t="shared" si="3"/>
        <v>90.854269069725106</v>
      </c>
      <c r="L19" s="13">
        <f t="shared" si="3"/>
        <v>90.169306389950847</v>
      </c>
      <c r="M19" s="13">
        <f t="shared" si="3"/>
        <v>79.332787183688325</v>
      </c>
      <c r="N19" s="13">
        <f t="shared" si="3"/>
        <v>10.836519206262516</v>
      </c>
      <c r="O19" s="26">
        <f t="shared" si="3"/>
        <v>0.68496267977425818</v>
      </c>
      <c r="P19" s="39"/>
    </row>
    <row r="20" spans="1:16" ht="8.85" customHeight="1" x14ac:dyDescent="0.2">
      <c r="A20" s="33"/>
      <c r="C20" s="62"/>
      <c r="D20" s="58"/>
      <c r="E20" s="8" t="s">
        <v>46</v>
      </c>
      <c r="F20" s="15" t="s">
        <v>0</v>
      </c>
      <c r="G20" s="15" t="s">
        <v>0</v>
      </c>
      <c r="H20" s="15" t="s">
        <v>0</v>
      </c>
      <c r="I20" s="15" t="s">
        <v>0</v>
      </c>
      <c r="J20" s="15" t="s">
        <v>0</v>
      </c>
      <c r="K20" s="15">
        <f>K18*100/$K$18</f>
        <v>100</v>
      </c>
      <c r="L20" s="15">
        <f>L18*100/$K$18</f>
        <v>99.246086412022535</v>
      </c>
      <c r="M20" s="15">
        <f>M18*100/$K$18</f>
        <v>87.318722604884158</v>
      </c>
      <c r="N20" s="15">
        <f>N18*100/$K$18</f>
        <v>11.927363807138384</v>
      </c>
      <c r="O20" s="27">
        <f>O18*100/$K$18</f>
        <v>0.75391358797745778</v>
      </c>
      <c r="P20" s="39"/>
    </row>
    <row r="21" spans="1:16" ht="8.85" customHeight="1" x14ac:dyDescent="0.2">
      <c r="A21" s="33"/>
      <c r="C21" s="62" t="s">
        <v>17</v>
      </c>
      <c r="D21" s="59" t="s">
        <v>18</v>
      </c>
      <c r="E21" s="9"/>
      <c r="F21" s="11">
        <v>433</v>
      </c>
      <c r="G21" s="11">
        <v>1</v>
      </c>
      <c r="H21" s="16">
        <v>1</v>
      </c>
      <c r="I21" s="16" t="s">
        <v>0</v>
      </c>
      <c r="J21" s="11">
        <v>36</v>
      </c>
      <c r="K21" s="11">
        <v>396</v>
      </c>
      <c r="L21" s="11">
        <f>M21+N21</f>
        <v>396</v>
      </c>
      <c r="M21" s="11">
        <v>356</v>
      </c>
      <c r="N21" s="11">
        <v>40</v>
      </c>
      <c r="O21" s="25" t="s">
        <v>0</v>
      </c>
      <c r="P21" s="39" t="s">
        <v>17</v>
      </c>
    </row>
    <row r="22" spans="1:16" ht="8.85" customHeight="1" x14ac:dyDescent="0.2">
      <c r="A22" s="33"/>
      <c r="C22" s="62"/>
      <c r="D22" s="60"/>
      <c r="E22" s="7" t="s">
        <v>47</v>
      </c>
      <c r="F22" s="13">
        <f>F21*100/$F$21</f>
        <v>100</v>
      </c>
      <c r="G22" s="17" t="s">
        <v>52</v>
      </c>
      <c r="H22" s="17"/>
      <c r="I22" s="17" t="s">
        <v>44</v>
      </c>
      <c r="J22" s="13">
        <f>J21*100/$F$21</f>
        <v>8.3140877598152425</v>
      </c>
      <c r="K22" s="13">
        <f>K21*100/$F$21</f>
        <v>91.454965357967666</v>
      </c>
      <c r="L22" s="13">
        <f>L21*100/$F$21</f>
        <v>91.454965357967666</v>
      </c>
      <c r="M22" s="13">
        <f>M21*100/$F$21</f>
        <v>82.217090069284069</v>
      </c>
      <c r="N22" s="13">
        <f>N21*100/$F$21</f>
        <v>9.2378752886836022</v>
      </c>
      <c r="O22" s="26" t="s">
        <v>44</v>
      </c>
      <c r="P22" s="39"/>
    </row>
    <row r="23" spans="1:16" ht="8.85" customHeight="1" x14ac:dyDescent="0.2">
      <c r="A23" s="33"/>
      <c r="C23" s="62"/>
      <c r="D23" s="61"/>
      <c r="E23" s="8" t="s">
        <v>46</v>
      </c>
      <c r="F23" s="15" t="s">
        <v>0</v>
      </c>
      <c r="G23" s="15" t="s">
        <v>0</v>
      </c>
      <c r="H23" s="15" t="s">
        <v>0</v>
      </c>
      <c r="I23" s="15" t="s">
        <v>0</v>
      </c>
      <c r="J23" s="15" t="s">
        <v>0</v>
      </c>
      <c r="K23" s="15">
        <f>K21*100/$K$21</f>
        <v>100</v>
      </c>
      <c r="L23" s="15">
        <f>L21*100/$K$21</f>
        <v>100</v>
      </c>
      <c r="M23" s="15">
        <f>M21*100/$K$21</f>
        <v>89.898989898989896</v>
      </c>
      <c r="N23" s="15">
        <f>N21*100/$K$21</f>
        <v>10.1010101010101</v>
      </c>
      <c r="O23" s="27" t="s">
        <v>44</v>
      </c>
      <c r="P23" s="39"/>
    </row>
    <row r="24" spans="1:16" ht="8.85" customHeight="1" x14ac:dyDescent="0.2">
      <c r="A24" s="33"/>
      <c r="C24" s="62" t="s">
        <v>19</v>
      </c>
      <c r="D24" s="56" t="s">
        <v>20</v>
      </c>
      <c r="E24" s="9"/>
      <c r="F24" s="11">
        <v>2364</v>
      </c>
      <c r="G24" s="11">
        <v>4</v>
      </c>
      <c r="H24" s="11">
        <v>4</v>
      </c>
      <c r="I24" s="11" t="s">
        <v>44</v>
      </c>
      <c r="J24" s="11">
        <v>159</v>
      </c>
      <c r="K24" s="11">
        <f>L24+O24</f>
        <v>2201</v>
      </c>
      <c r="L24" s="11">
        <f>M24+N24</f>
        <v>2199</v>
      </c>
      <c r="M24" s="11">
        <v>1958</v>
      </c>
      <c r="N24" s="11">
        <v>241</v>
      </c>
      <c r="O24" s="25">
        <v>2</v>
      </c>
      <c r="P24" s="39" t="s">
        <v>19</v>
      </c>
    </row>
    <row r="25" spans="1:16" ht="8.85" customHeight="1" x14ac:dyDescent="0.2">
      <c r="A25" s="33"/>
      <c r="C25" s="62"/>
      <c r="D25" s="57"/>
      <c r="E25" s="7" t="s">
        <v>47</v>
      </c>
      <c r="F25" s="13">
        <f>F24*100/$F$24</f>
        <v>100</v>
      </c>
      <c r="G25" s="13">
        <f t="shared" ref="G25:O25" si="4">G24*100/$F$24</f>
        <v>0.16920473773265651</v>
      </c>
      <c r="H25" s="13">
        <f t="shared" si="4"/>
        <v>0.16920473773265651</v>
      </c>
      <c r="I25" s="13" t="s">
        <v>55</v>
      </c>
      <c r="J25" s="13">
        <f t="shared" si="4"/>
        <v>6.7258883248730967</v>
      </c>
      <c r="K25" s="13">
        <f t="shared" si="4"/>
        <v>93.104906937394247</v>
      </c>
      <c r="L25" s="13">
        <f t="shared" si="4"/>
        <v>93.020304568527919</v>
      </c>
      <c r="M25" s="13">
        <f t="shared" si="4"/>
        <v>82.825719120135361</v>
      </c>
      <c r="N25" s="13">
        <f t="shared" si="4"/>
        <v>10.194585448392555</v>
      </c>
      <c r="O25" s="26">
        <f t="shared" si="4"/>
        <v>8.4602368866328256E-2</v>
      </c>
      <c r="P25" s="39"/>
    </row>
    <row r="26" spans="1:16" ht="8.85" customHeight="1" x14ac:dyDescent="0.2">
      <c r="A26" s="33"/>
      <c r="C26" s="62"/>
      <c r="D26" s="58"/>
      <c r="E26" s="8" t="s">
        <v>46</v>
      </c>
      <c r="F26" s="15" t="s">
        <v>0</v>
      </c>
      <c r="G26" s="15" t="s">
        <v>0</v>
      </c>
      <c r="H26" s="15" t="s">
        <v>0</v>
      </c>
      <c r="I26" s="15" t="s">
        <v>0</v>
      </c>
      <c r="J26" s="15" t="s">
        <v>0</v>
      </c>
      <c r="K26" s="15">
        <f>K24*100/$K$24</f>
        <v>100</v>
      </c>
      <c r="L26" s="15">
        <f>L24*100/$K$24</f>
        <v>99.909132212630624</v>
      </c>
      <c r="M26" s="15">
        <f>M24*100/$K$24</f>
        <v>88.959563834620624</v>
      </c>
      <c r="N26" s="15">
        <f>N24*100/$K$24</f>
        <v>10.949568378009996</v>
      </c>
      <c r="O26" s="27">
        <f>O24*100/$K$24</f>
        <v>9.0867787369377562E-2</v>
      </c>
      <c r="P26" s="39"/>
    </row>
    <row r="27" spans="1:16" ht="8.85" customHeight="1" x14ac:dyDescent="0.2">
      <c r="A27" s="33"/>
      <c r="C27" s="62" t="s">
        <v>21</v>
      </c>
      <c r="D27" s="56" t="s">
        <v>22</v>
      </c>
      <c r="E27" s="9"/>
      <c r="F27" s="11">
        <v>12683</v>
      </c>
      <c r="G27" s="11">
        <f>H27+I27</f>
        <v>43</v>
      </c>
      <c r="H27" s="11">
        <v>36</v>
      </c>
      <c r="I27" s="11">
        <v>7</v>
      </c>
      <c r="J27" s="11">
        <v>631</v>
      </c>
      <c r="K27" s="11">
        <f>L27+O27</f>
        <v>12009</v>
      </c>
      <c r="L27" s="11">
        <f>M27+N27</f>
        <v>11885</v>
      </c>
      <c r="M27" s="11">
        <v>10120</v>
      </c>
      <c r="N27" s="11">
        <v>1765</v>
      </c>
      <c r="O27" s="25">
        <v>124</v>
      </c>
      <c r="P27" s="39" t="s">
        <v>21</v>
      </c>
    </row>
    <row r="28" spans="1:16" ht="8.85" customHeight="1" x14ac:dyDescent="0.2">
      <c r="A28" s="33"/>
      <c r="C28" s="62"/>
      <c r="D28" s="57"/>
      <c r="E28" s="7" t="s">
        <v>47</v>
      </c>
      <c r="F28" s="13">
        <f>F27*100/$F$27</f>
        <v>100</v>
      </c>
      <c r="G28" s="13">
        <f t="shared" ref="G28:O28" si="5">G27*100/$F$27</f>
        <v>0.3390365055586218</v>
      </c>
      <c r="H28" s="13">
        <f t="shared" si="5"/>
        <v>0.28384451628163682</v>
      </c>
      <c r="I28" s="13">
        <f t="shared" si="5"/>
        <v>5.5191989276984939E-2</v>
      </c>
      <c r="J28" s="13">
        <f t="shared" si="5"/>
        <v>4.9751636048253571</v>
      </c>
      <c r="K28" s="13">
        <f t="shared" si="5"/>
        <v>94.685799889616021</v>
      </c>
      <c r="L28" s="13">
        <f t="shared" si="5"/>
        <v>93.708113222423719</v>
      </c>
      <c r="M28" s="13">
        <f t="shared" si="5"/>
        <v>79.791847354726798</v>
      </c>
      <c r="N28" s="13">
        <f t="shared" si="5"/>
        <v>13.916265867696918</v>
      </c>
      <c r="O28" s="26">
        <f t="shared" si="5"/>
        <v>0.97768666719230468</v>
      </c>
      <c r="P28" s="39"/>
    </row>
    <row r="29" spans="1:16" ht="8.85" customHeight="1" x14ac:dyDescent="0.2">
      <c r="A29" s="33"/>
      <c r="C29" s="62"/>
      <c r="D29" s="58"/>
      <c r="E29" s="8" t="s">
        <v>46</v>
      </c>
      <c r="F29" s="15" t="s">
        <v>0</v>
      </c>
      <c r="G29" s="15" t="s">
        <v>0</v>
      </c>
      <c r="H29" s="15" t="s">
        <v>0</v>
      </c>
      <c r="I29" s="15" t="s">
        <v>0</v>
      </c>
      <c r="J29" s="15" t="s">
        <v>0</v>
      </c>
      <c r="K29" s="15">
        <f>K27*100/$K$27</f>
        <v>100</v>
      </c>
      <c r="L29" s="15">
        <f>L27*100/$K$27</f>
        <v>98.967441085852272</v>
      </c>
      <c r="M29" s="15">
        <f>M27*100/$K$27</f>
        <v>84.270130735281867</v>
      </c>
      <c r="N29" s="15">
        <f>N27*100/$K$27</f>
        <v>14.697310350570406</v>
      </c>
      <c r="O29" s="27">
        <f>O27*100/$K$27</f>
        <v>1.0325589141477225</v>
      </c>
      <c r="P29" s="39"/>
    </row>
    <row r="30" spans="1:16" ht="8.85" customHeight="1" x14ac:dyDescent="0.2">
      <c r="A30" s="33"/>
      <c r="C30" s="62" t="s">
        <v>23</v>
      </c>
      <c r="D30" s="56" t="s">
        <v>24</v>
      </c>
      <c r="E30" s="9"/>
      <c r="F30" s="11">
        <v>43546</v>
      </c>
      <c r="G30" s="11">
        <f>H30+I30</f>
        <v>1766</v>
      </c>
      <c r="H30" s="11">
        <v>1281</v>
      </c>
      <c r="I30" s="11">
        <v>485</v>
      </c>
      <c r="J30" s="11">
        <v>3413</v>
      </c>
      <c r="K30" s="11">
        <f>L30+O30</f>
        <v>38367</v>
      </c>
      <c r="L30" s="11">
        <f>M30+N30</f>
        <v>37784</v>
      </c>
      <c r="M30" s="11">
        <v>25655</v>
      </c>
      <c r="N30" s="11">
        <v>12129</v>
      </c>
      <c r="O30" s="25">
        <v>583</v>
      </c>
      <c r="P30" s="39" t="s">
        <v>23</v>
      </c>
    </row>
    <row r="31" spans="1:16" ht="8.85" customHeight="1" x14ac:dyDescent="0.2">
      <c r="A31" s="33"/>
      <c r="C31" s="62"/>
      <c r="D31" s="57"/>
      <c r="E31" s="7" t="s">
        <v>47</v>
      </c>
      <c r="F31" s="13">
        <f>F30*100/$F$30</f>
        <v>100</v>
      </c>
      <c r="G31" s="13">
        <f t="shared" ref="G31:O31" si="6">G30*100/$F$30</f>
        <v>4.055481559729941</v>
      </c>
      <c r="H31" s="13">
        <f t="shared" si="6"/>
        <v>2.9417168052174714</v>
      </c>
      <c r="I31" s="13">
        <f t="shared" si="6"/>
        <v>1.1137647545124696</v>
      </c>
      <c r="J31" s="13">
        <f t="shared" si="6"/>
        <v>7.8376888807238325</v>
      </c>
      <c r="K31" s="13">
        <f t="shared" si="6"/>
        <v>88.106829559546227</v>
      </c>
      <c r="L31" s="13">
        <f t="shared" si="6"/>
        <v>86.768015431957011</v>
      </c>
      <c r="M31" s="13">
        <f t="shared" si="6"/>
        <v>58.914710880448261</v>
      </c>
      <c r="N31" s="13">
        <f t="shared" si="6"/>
        <v>27.853304551508749</v>
      </c>
      <c r="O31" s="26">
        <f t="shared" si="6"/>
        <v>1.338814127589216</v>
      </c>
      <c r="P31" s="39"/>
    </row>
    <row r="32" spans="1:16" ht="8.85" customHeight="1" x14ac:dyDescent="0.2">
      <c r="A32" s="33"/>
      <c r="C32" s="62"/>
      <c r="D32" s="58"/>
      <c r="E32" s="8" t="s">
        <v>46</v>
      </c>
      <c r="F32" s="15" t="s">
        <v>0</v>
      </c>
      <c r="G32" s="15" t="s">
        <v>0</v>
      </c>
      <c r="H32" s="15" t="s">
        <v>0</v>
      </c>
      <c r="I32" s="15" t="s">
        <v>0</v>
      </c>
      <c r="J32" s="15" t="s">
        <v>0</v>
      </c>
      <c r="K32" s="15">
        <f>K30*100/$K$30</f>
        <v>100</v>
      </c>
      <c r="L32" s="15">
        <f>L30*100/$K$30</f>
        <v>98.480464982928041</v>
      </c>
      <c r="M32" s="15">
        <f>M30*100/$K$30</f>
        <v>66.867359970808252</v>
      </c>
      <c r="N32" s="15">
        <f>N30*100/$K$30</f>
        <v>31.613105012119789</v>
      </c>
      <c r="O32" s="27">
        <f>O30*100/$K$30</f>
        <v>1.5195350170719628</v>
      </c>
      <c r="P32" s="39"/>
    </row>
    <row r="33" spans="1:16" ht="8.85" customHeight="1" x14ac:dyDescent="0.2">
      <c r="A33" s="33"/>
      <c r="C33" s="62" t="s">
        <v>25</v>
      </c>
      <c r="D33" s="56" t="s">
        <v>26</v>
      </c>
      <c r="E33" s="9"/>
      <c r="F33" s="11">
        <v>4279</v>
      </c>
      <c r="G33" s="11">
        <f>H33+I33</f>
        <v>31</v>
      </c>
      <c r="H33" s="11">
        <v>25</v>
      </c>
      <c r="I33" s="11">
        <v>6</v>
      </c>
      <c r="J33" s="11">
        <v>191</v>
      </c>
      <c r="K33" s="11">
        <f>L33+O33</f>
        <v>4057</v>
      </c>
      <c r="L33" s="11">
        <f>M33+N33</f>
        <v>4024</v>
      </c>
      <c r="M33" s="11">
        <v>3606</v>
      </c>
      <c r="N33" s="11">
        <v>418</v>
      </c>
      <c r="O33" s="25">
        <v>33</v>
      </c>
      <c r="P33" s="39" t="s">
        <v>25</v>
      </c>
    </row>
    <row r="34" spans="1:16" ht="8.85" customHeight="1" x14ac:dyDescent="0.2">
      <c r="A34" s="33"/>
      <c r="C34" s="62"/>
      <c r="D34" s="57"/>
      <c r="E34" s="7" t="s">
        <v>47</v>
      </c>
      <c r="F34" s="13">
        <f>F33*100/$F$33</f>
        <v>100</v>
      </c>
      <c r="G34" s="13">
        <f t="shared" ref="G34:O34" si="7">G33*100/$F$33</f>
        <v>0.72446833372283248</v>
      </c>
      <c r="H34" s="13">
        <f t="shared" si="7"/>
        <v>0.58424865622809063</v>
      </c>
      <c r="I34" s="13">
        <f t="shared" si="7"/>
        <v>0.14021967749474176</v>
      </c>
      <c r="J34" s="13">
        <f t="shared" si="7"/>
        <v>4.4636597335826131</v>
      </c>
      <c r="K34" s="13">
        <f t="shared" si="7"/>
        <v>94.811871932694558</v>
      </c>
      <c r="L34" s="13">
        <f t="shared" si="7"/>
        <v>94.040663706473481</v>
      </c>
      <c r="M34" s="13">
        <f t="shared" si="7"/>
        <v>84.2720261743398</v>
      </c>
      <c r="N34" s="13">
        <f t="shared" si="7"/>
        <v>9.7686375321336758</v>
      </c>
      <c r="O34" s="26">
        <f t="shared" si="7"/>
        <v>0.77120822622107965</v>
      </c>
      <c r="P34" s="39"/>
    </row>
    <row r="35" spans="1:16" ht="8.85" customHeight="1" x14ac:dyDescent="0.2">
      <c r="A35" s="33"/>
      <c r="C35" s="62"/>
      <c r="D35" s="58"/>
      <c r="E35" s="8" t="s">
        <v>46</v>
      </c>
      <c r="F35" s="15" t="s">
        <v>0</v>
      </c>
      <c r="G35" s="15" t="s">
        <v>0</v>
      </c>
      <c r="H35" s="15" t="s">
        <v>0</v>
      </c>
      <c r="I35" s="15" t="s">
        <v>0</v>
      </c>
      <c r="J35" s="15" t="s">
        <v>0</v>
      </c>
      <c r="K35" s="15">
        <f>K33*100/$K$33</f>
        <v>100</v>
      </c>
      <c r="L35" s="15">
        <f>L33*100/$K$33</f>
        <v>99.186591077150609</v>
      </c>
      <c r="M35" s="15">
        <f>M33*100/$K$33</f>
        <v>88.883411387724919</v>
      </c>
      <c r="N35" s="15">
        <f>N33*100/$K$33</f>
        <v>10.303179689425685</v>
      </c>
      <c r="O35" s="27">
        <f>O33*100/$K$33</f>
        <v>0.81340892284939614</v>
      </c>
      <c r="P35" s="39"/>
    </row>
    <row r="36" spans="1:16" ht="8.85" customHeight="1" x14ac:dyDescent="0.2">
      <c r="A36" s="33"/>
      <c r="C36" s="62" t="s">
        <v>27</v>
      </c>
      <c r="D36" s="59" t="s">
        <v>28</v>
      </c>
      <c r="E36" s="9"/>
      <c r="F36" s="11">
        <v>4959</v>
      </c>
      <c r="G36" s="11">
        <f>H36+I36</f>
        <v>707</v>
      </c>
      <c r="H36" s="11">
        <v>565</v>
      </c>
      <c r="I36" s="11">
        <v>142</v>
      </c>
      <c r="J36" s="11">
        <v>1486</v>
      </c>
      <c r="K36" s="11">
        <f>L36+O36</f>
        <v>2766</v>
      </c>
      <c r="L36" s="11">
        <f>M36+N36</f>
        <v>2734</v>
      </c>
      <c r="M36" s="11">
        <v>2146</v>
      </c>
      <c r="N36" s="11">
        <v>588</v>
      </c>
      <c r="O36" s="25">
        <v>32</v>
      </c>
      <c r="P36" s="39" t="s">
        <v>27</v>
      </c>
    </row>
    <row r="37" spans="1:16" ht="8.85" customHeight="1" x14ac:dyDescent="0.2">
      <c r="A37" s="33"/>
      <c r="C37" s="62"/>
      <c r="D37" s="60"/>
      <c r="E37" s="7" t="s">
        <v>47</v>
      </c>
      <c r="F37" s="13">
        <f>F36*100/$F$36</f>
        <v>100</v>
      </c>
      <c r="G37" s="13">
        <f t="shared" ref="G37:O37" si="8">G36*100/$F$36</f>
        <v>14.256906634402098</v>
      </c>
      <c r="H37" s="13">
        <f t="shared" si="8"/>
        <v>11.393426093970559</v>
      </c>
      <c r="I37" s="13">
        <f t="shared" si="8"/>
        <v>2.8634805404315387</v>
      </c>
      <c r="J37" s="13">
        <f t="shared" si="8"/>
        <v>29.965718894938497</v>
      </c>
      <c r="K37" s="13">
        <f t="shared" si="8"/>
        <v>55.77737447065941</v>
      </c>
      <c r="L37" s="13">
        <f t="shared" si="8"/>
        <v>55.132083081266387</v>
      </c>
      <c r="M37" s="13">
        <f t="shared" si="8"/>
        <v>43.274853801169591</v>
      </c>
      <c r="N37" s="13">
        <f t="shared" si="8"/>
        <v>11.857229280096794</v>
      </c>
      <c r="O37" s="26">
        <f t="shared" si="8"/>
        <v>0.64529138939302277</v>
      </c>
      <c r="P37" s="39"/>
    </row>
    <row r="38" spans="1:16" ht="8.85" customHeight="1" x14ac:dyDescent="0.2">
      <c r="A38" s="33"/>
      <c r="C38" s="62"/>
      <c r="D38" s="61"/>
      <c r="E38" s="8" t="s">
        <v>46</v>
      </c>
      <c r="F38" s="15" t="s">
        <v>0</v>
      </c>
      <c r="G38" s="15" t="s">
        <v>0</v>
      </c>
      <c r="H38" s="15" t="s">
        <v>0</v>
      </c>
      <c r="I38" s="15" t="s">
        <v>0</v>
      </c>
      <c r="J38" s="15" t="s">
        <v>0</v>
      </c>
      <c r="K38" s="15">
        <f>K36*100/$K$36</f>
        <v>100</v>
      </c>
      <c r="L38" s="15">
        <f>L36*100/$K$36</f>
        <v>98.843094721619664</v>
      </c>
      <c r="M38" s="15">
        <f>M36*100/$K$36</f>
        <v>77.584960231381061</v>
      </c>
      <c r="N38" s="15">
        <f>N36*100/$K$36</f>
        <v>21.258134490238611</v>
      </c>
      <c r="O38" s="27">
        <f>O36*100/$K$36</f>
        <v>1.1569052783803326</v>
      </c>
      <c r="P38" s="39"/>
    </row>
    <row r="39" spans="1:16" ht="8.85" customHeight="1" x14ac:dyDescent="0.2">
      <c r="A39" s="33"/>
      <c r="C39" s="62" t="s">
        <v>29</v>
      </c>
      <c r="D39" s="59" t="s">
        <v>30</v>
      </c>
      <c r="E39" s="9"/>
      <c r="F39" s="11">
        <v>6999</v>
      </c>
      <c r="G39" s="11">
        <f>H39+I39</f>
        <v>437</v>
      </c>
      <c r="H39" s="11">
        <v>386</v>
      </c>
      <c r="I39" s="11">
        <v>51</v>
      </c>
      <c r="J39" s="11">
        <v>601</v>
      </c>
      <c r="K39" s="11">
        <f>L39+O39</f>
        <v>5961</v>
      </c>
      <c r="L39" s="11">
        <f>M39+N39</f>
        <v>5819</v>
      </c>
      <c r="M39" s="11">
        <v>4773</v>
      </c>
      <c r="N39" s="11">
        <v>1046</v>
      </c>
      <c r="O39" s="25">
        <v>142</v>
      </c>
      <c r="P39" s="39" t="s">
        <v>29</v>
      </c>
    </row>
    <row r="40" spans="1:16" ht="8.85" customHeight="1" x14ac:dyDescent="0.2">
      <c r="A40" s="33"/>
      <c r="C40" s="62"/>
      <c r="D40" s="60"/>
      <c r="E40" s="7" t="s">
        <v>47</v>
      </c>
      <c r="F40" s="13">
        <f>F39*100/$F$39</f>
        <v>100</v>
      </c>
      <c r="G40" s="13">
        <f t="shared" ref="G40:O40" si="9">G39*100/$F$39</f>
        <v>6.2437491070152875</v>
      </c>
      <c r="H40" s="13">
        <f t="shared" si="9"/>
        <v>5.5150735819402774</v>
      </c>
      <c r="I40" s="13">
        <f t="shared" si="9"/>
        <v>0.72867552507501077</v>
      </c>
      <c r="J40" s="13">
        <f t="shared" si="9"/>
        <v>8.5869409915702235</v>
      </c>
      <c r="K40" s="13">
        <f t="shared" si="9"/>
        <v>85.169309901414493</v>
      </c>
      <c r="L40" s="13">
        <f t="shared" si="9"/>
        <v>83.140448635519363</v>
      </c>
      <c r="M40" s="13">
        <f t="shared" si="9"/>
        <v>68.195456493784832</v>
      </c>
      <c r="N40" s="13">
        <f t="shared" si="9"/>
        <v>14.944992141734534</v>
      </c>
      <c r="O40" s="26">
        <f t="shared" si="9"/>
        <v>2.0288612658951277</v>
      </c>
      <c r="P40" s="39"/>
    </row>
    <row r="41" spans="1:16" ht="8.85" customHeight="1" x14ac:dyDescent="0.2">
      <c r="A41" s="33"/>
      <c r="C41" s="62"/>
      <c r="D41" s="61"/>
      <c r="E41" s="8" t="s">
        <v>46</v>
      </c>
      <c r="F41" s="15" t="s">
        <v>0</v>
      </c>
      <c r="G41" s="15" t="s">
        <v>0</v>
      </c>
      <c r="H41" s="15" t="s">
        <v>0</v>
      </c>
      <c r="I41" s="15" t="s">
        <v>0</v>
      </c>
      <c r="J41" s="15" t="s">
        <v>0</v>
      </c>
      <c r="K41" s="15">
        <f>K39*100/$K$39</f>
        <v>100</v>
      </c>
      <c r="L41" s="15">
        <f>L39*100/$K$39</f>
        <v>97.617849354135217</v>
      </c>
      <c r="M41" s="15">
        <f>M39*100/$K$39</f>
        <v>80.070457976849525</v>
      </c>
      <c r="N41" s="15">
        <f>N39*100/$K$39</f>
        <v>17.547391377285692</v>
      </c>
      <c r="O41" s="27">
        <f>O39*100/$K$39</f>
        <v>2.3821506458647876</v>
      </c>
      <c r="P41" s="39"/>
    </row>
    <row r="42" spans="1:16" ht="8.85" customHeight="1" x14ac:dyDescent="0.2">
      <c r="A42" s="33"/>
      <c r="C42" s="62" t="s">
        <v>31</v>
      </c>
      <c r="D42" s="56" t="s">
        <v>32</v>
      </c>
      <c r="E42" s="9"/>
      <c r="F42" s="11">
        <v>15283</v>
      </c>
      <c r="G42" s="11">
        <f>H42+I42</f>
        <v>1529</v>
      </c>
      <c r="H42" s="11">
        <v>1175</v>
      </c>
      <c r="I42" s="11">
        <v>354</v>
      </c>
      <c r="J42" s="11">
        <v>467</v>
      </c>
      <c r="K42" s="11">
        <f>L42+O42</f>
        <v>13287</v>
      </c>
      <c r="L42" s="11">
        <f>M42+N42</f>
        <v>12822</v>
      </c>
      <c r="M42" s="11">
        <v>6360</v>
      </c>
      <c r="N42" s="11">
        <v>6462</v>
      </c>
      <c r="O42" s="25">
        <v>465</v>
      </c>
      <c r="P42" s="39" t="s">
        <v>31</v>
      </c>
    </row>
    <row r="43" spans="1:16" ht="8.85" customHeight="1" x14ac:dyDescent="0.2">
      <c r="A43" s="33"/>
      <c r="C43" s="62"/>
      <c r="D43" s="57"/>
      <c r="E43" s="7" t="s">
        <v>47</v>
      </c>
      <c r="F43" s="13">
        <f>F42*100/$F$42</f>
        <v>100</v>
      </c>
      <c r="G43" s="13">
        <f t="shared" ref="G43:O43" si="10">G42*100/$F$42</f>
        <v>10.004580252568212</v>
      </c>
      <c r="H43" s="13">
        <f t="shared" si="10"/>
        <v>7.6882810966433288</v>
      </c>
      <c r="I43" s="13">
        <f t="shared" si="10"/>
        <v>2.316299155924884</v>
      </c>
      <c r="J43" s="13">
        <f t="shared" si="10"/>
        <v>3.0556827847935613</v>
      </c>
      <c r="K43" s="13">
        <f t="shared" si="10"/>
        <v>86.939736962638221</v>
      </c>
      <c r="L43" s="13">
        <f t="shared" si="10"/>
        <v>83.897140613753848</v>
      </c>
      <c r="M43" s="13">
        <f t="shared" si="10"/>
        <v>41.614866191192831</v>
      </c>
      <c r="N43" s="13">
        <f t="shared" si="10"/>
        <v>42.282274422561017</v>
      </c>
      <c r="O43" s="26">
        <f t="shared" si="10"/>
        <v>3.0425963488843815</v>
      </c>
      <c r="P43" s="39"/>
    </row>
    <row r="44" spans="1:16" ht="8.85" customHeight="1" x14ac:dyDescent="0.2">
      <c r="A44" s="33"/>
      <c r="C44" s="62"/>
      <c r="D44" s="58"/>
      <c r="E44" s="8" t="s">
        <v>46</v>
      </c>
      <c r="F44" s="15" t="s">
        <v>0</v>
      </c>
      <c r="G44" s="15" t="s">
        <v>0</v>
      </c>
      <c r="H44" s="15" t="s">
        <v>0</v>
      </c>
      <c r="I44" s="15" t="s">
        <v>0</v>
      </c>
      <c r="J44" s="15" t="s">
        <v>0</v>
      </c>
      <c r="K44" s="15">
        <f>K42*100/$K$42</f>
        <v>100</v>
      </c>
      <c r="L44" s="15">
        <f>L42*100/$K$42</f>
        <v>96.500338676902231</v>
      </c>
      <c r="M44" s="15">
        <f>M42*100/$K$42</f>
        <v>47.866335515917811</v>
      </c>
      <c r="N44" s="15">
        <f>N42*100/$K$42</f>
        <v>48.63400316098442</v>
      </c>
      <c r="O44" s="27">
        <f>O42*100/$K$42</f>
        <v>3.4996613230977647</v>
      </c>
      <c r="P44" s="39"/>
    </row>
    <row r="45" spans="1:16" ht="8.85" customHeight="1" x14ac:dyDescent="0.2">
      <c r="A45" s="33"/>
      <c r="C45" s="70" t="s">
        <v>33</v>
      </c>
      <c r="D45" s="53" t="s">
        <v>34</v>
      </c>
      <c r="E45" s="9"/>
      <c r="F45" s="18">
        <v>7815</v>
      </c>
      <c r="G45" s="11">
        <f>H45+I45</f>
        <v>1407</v>
      </c>
      <c r="H45" s="11">
        <v>1189</v>
      </c>
      <c r="I45" s="11">
        <v>218</v>
      </c>
      <c r="J45" s="18">
        <v>376</v>
      </c>
      <c r="K45" s="11">
        <f>L45+O45</f>
        <v>6032</v>
      </c>
      <c r="L45" s="11">
        <f>M45+N45</f>
        <v>5737</v>
      </c>
      <c r="M45" s="18">
        <v>3981</v>
      </c>
      <c r="N45" s="18">
        <v>1756</v>
      </c>
      <c r="O45" s="28">
        <v>295</v>
      </c>
      <c r="P45" s="40" t="s">
        <v>33</v>
      </c>
    </row>
    <row r="46" spans="1:16" ht="8.85" customHeight="1" x14ac:dyDescent="0.2">
      <c r="A46" s="33"/>
      <c r="C46" s="70"/>
      <c r="D46" s="54"/>
      <c r="E46" s="7" t="s">
        <v>47</v>
      </c>
      <c r="F46" s="19">
        <f>F45*100/$F$45</f>
        <v>100</v>
      </c>
      <c r="G46" s="13">
        <f t="shared" ref="G46:O46" si="11">G45*100/$F$45</f>
        <v>18.003838771593092</v>
      </c>
      <c r="H46" s="13">
        <f t="shared" si="11"/>
        <v>15.214331413947537</v>
      </c>
      <c r="I46" s="13">
        <f t="shared" si="11"/>
        <v>2.7895073576455536</v>
      </c>
      <c r="J46" s="19">
        <f t="shared" si="11"/>
        <v>4.8112603966730649</v>
      </c>
      <c r="K46" s="13">
        <f t="shared" si="11"/>
        <v>77.184900831733842</v>
      </c>
      <c r="L46" s="19">
        <f t="shared" si="11"/>
        <v>73.410108765195133</v>
      </c>
      <c r="M46" s="19">
        <f t="shared" si="11"/>
        <v>50.940499040307103</v>
      </c>
      <c r="N46" s="19">
        <f t="shared" si="11"/>
        <v>22.469609724888034</v>
      </c>
      <c r="O46" s="29">
        <f t="shared" si="11"/>
        <v>3.7747920665387076</v>
      </c>
      <c r="P46" s="40"/>
    </row>
    <row r="47" spans="1:16" ht="8.85" customHeight="1" x14ac:dyDescent="0.2">
      <c r="A47" s="33"/>
      <c r="C47" s="70"/>
      <c r="D47" s="55"/>
      <c r="E47" s="8" t="s">
        <v>46</v>
      </c>
      <c r="F47" s="20" t="s">
        <v>0</v>
      </c>
      <c r="G47" s="15" t="s">
        <v>0</v>
      </c>
      <c r="H47" s="15" t="s">
        <v>0</v>
      </c>
      <c r="I47" s="15" t="s">
        <v>0</v>
      </c>
      <c r="J47" s="20" t="s">
        <v>0</v>
      </c>
      <c r="K47" s="15">
        <f>K45*100/$K$45</f>
        <v>100</v>
      </c>
      <c r="L47" s="15">
        <f>L45*100/$K$45</f>
        <v>95.109416445623339</v>
      </c>
      <c r="M47" s="15">
        <f>M45*100/$K$45</f>
        <v>65.998010610079575</v>
      </c>
      <c r="N47" s="15">
        <f>N45*100/$K$45</f>
        <v>29.111405835543767</v>
      </c>
      <c r="O47" s="30">
        <f>O45*100/$K$45</f>
        <v>4.8905835543766578</v>
      </c>
      <c r="P47" s="40"/>
    </row>
    <row r="48" spans="1:16" ht="8.85" customHeight="1" x14ac:dyDescent="0.2">
      <c r="A48" s="33"/>
      <c r="C48" s="71" t="s">
        <v>35</v>
      </c>
      <c r="D48" s="67" t="s">
        <v>36</v>
      </c>
      <c r="E48" s="9"/>
      <c r="F48" s="21">
        <v>5895</v>
      </c>
      <c r="G48" s="11">
        <f>H48+I48</f>
        <v>371</v>
      </c>
      <c r="H48" s="11">
        <v>336</v>
      </c>
      <c r="I48" s="11">
        <v>35</v>
      </c>
      <c r="J48" s="21">
        <v>203</v>
      </c>
      <c r="K48" s="11">
        <f>L48+O48</f>
        <v>5321</v>
      </c>
      <c r="L48" s="11">
        <f>M48+N48</f>
        <v>5185</v>
      </c>
      <c r="M48" s="21">
        <v>3245</v>
      </c>
      <c r="N48" s="21">
        <v>1940</v>
      </c>
      <c r="O48" s="31">
        <v>136</v>
      </c>
      <c r="P48" s="37" t="s">
        <v>35</v>
      </c>
    </row>
    <row r="49" spans="1:16" ht="8.85" customHeight="1" x14ac:dyDescent="0.2">
      <c r="A49" s="33"/>
      <c r="C49" s="71"/>
      <c r="D49" s="68"/>
      <c r="E49" s="7" t="s">
        <v>47</v>
      </c>
      <c r="F49" s="19">
        <f>F48*100/$F$48</f>
        <v>100</v>
      </c>
      <c r="G49" s="13">
        <f t="shared" ref="G49:O49" si="12">G48*100/$F$48</f>
        <v>6.2934690415606447</v>
      </c>
      <c r="H49" s="13">
        <f t="shared" si="12"/>
        <v>5.6997455470737917</v>
      </c>
      <c r="I49" s="13">
        <f t="shared" si="12"/>
        <v>0.59372349448685324</v>
      </c>
      <c r="J49" s="19">
        <f t="shared" si="12"/>
        <v>3.4435962680237489</v>
      </c>
      <c r="K49" s="13">
        <f t="shared" si="12"/>
        <v>90.262934690415605</v>
      </c>
      <c r="L49" s="19">
        <f t="shared" si="12"/>
        <v>87.955894826123838</v>
      </c>
      <c r="M49" s="19">
        <f t="shared" si="12"/>
        <v>55.04664970313825</v>
      </c>
      <c r="N49" s="19">
        <f t="shared" si="12"/>
        <v>32.909245122985581</v>
      </c>
      <c r="O49" s="29">
        <f t="shared" si="12"/>
        <v>2.3070398642917729</v>
      </c>
      <c r="P49" s="37"/>
    </row>
    <row r="50" spans="1:16" ht="8.85" customHeight="1" x14ac:dyDescent="0.2">
      <c r="A50" s="33"/>
      <c r="C50" s="71"/>
      <c r="D50" s="69"/>
      <c r="E50" s="8" t="s">
        <v>46</v>
      </c>
      <c r="F50" s="20" t="s">
        <v>0</v>
      </c>
      <c r="G50" s="15" t="s">
        <v>0</v>
      </c>
      <c r="H50" s="15" t="s">
        <v>0</v>
      </c>
      <c r="I50" s="15" t="s">
        <v>0</v>
      </c>
      <c r="J50" s="20" t="s">
        <v>0</v>
      </c>
      <c r="K50" s="15">
        <f>K48*100/$K$48</f>
        <v>100</v>
      </c>
      <c r="L50" s="20">
        <f>L48*100/$K$48</f>
        <v>97.444089456869008</v>
      </c>
      <c r="M50" s="20">
        <f>M48*100/$K$48</f>
        <v>60.984777297500472</v>
      </c>
      <c r="N50" s="20">
        <f>N48*100/$K$48</f>
        <v>36.459312159368537</v>
      </c>
      <c r="O50" s="30">
        <f>O48*100/$K$48</f>
        <v>2.5559105431309903</v>
      </c>
      <c r="P50" s="37"/>
    </row>
    <row r="51" spans="1:16" ht="8.85" customHeight="1" x14ac:dyDescent="0.2">
      <c r="A51" s="33"/>
      <c r="C51" s="71" t="s">
        <v>37</v>
      </c>
      <c r="D51" s="67" t="s">
        <v>38</v>
      </c>
      <c r="E51" s="9"/>
      <c r="F51" s="21">
        <v>31218</v>
      </c>
      <c r="G51" s="11">
        <f>H51+I51</f>
        <v>686</v>
      </c>
      <c r="H51" s="11">
        <v>598</v>
      </c>
      <c r="I51" s="11">
        <v>88</v>
      </c>
      <c r="J51" s="21">
        <v>1093</v>
      </c>
      <c r="K51" s="11">
        <f>L51+O51</f>
        <v>29439</v>
      </c>
      <c r="L51" s="11">
        <f>M51+N51</f>
        <v>28714</v>
      </c>
      <c r="M51" s="21">
        <v>22974</v>
      </c>
      <c r="N51" s="21">
        <v>5740</v>
      </c>
      <c r="O51" s="31">
        <v>725</v>
      </c>
      <c r="P51" s="37" t="s">
        <v>37</v>
      </c>
    </row>
    <row r="52" spans="1:16" ht="8.85" customHeight="1" x14ac:dyDescent="0.2">
      <c r="A52" s="33"/>
      <c r="C52" s="71"/>
      <c r="D52" s="68"/>
      <c r="E52" s="7" t="s">
        <v>47</v>
      </c>
      <c r="F52" s="19">
        <f>F51*100/$F$51</f>
        <v>100</v>
      </c>
      <c r="G52" s="13">
        <f t="shared" ref="G52:O52" si="13">G51*100/$F$51</f>
        <v>2.1974501889935292</v>
      </c>
      <c r="H52" s="13">
        <f t="shared" si="13"/>
        <v>1.9155615350118522</v>
      </c>
      <c r="I52" s="13">
        <f t="shared" si="13"/>
        <v>0.28188865398167723</v>
      </c>
      <c r="J52" s="19">
        <f t="shared" si="13"/>
        <v>3.5011852136587867</v>
      </c>
      <c r="K52" s="13">
        <f t="shared" si="13"/>
        <v>94.301364597347686</v>
      </c>
      <c r="L52" s="19">
        <f t="shared" si="13"/>
        <v>91.978986482157723</v>
      </c>
      <c r="M52" s="19">
        <f t="shared" si="13"/>
        <v>73.592158370171049</v>
      </c>
      <c r="N52" s="19">
        <f t="shared" si="13"/>
        <v>18.386828111986674</v>
      </c>
      <c r="O52" s="29">
        <f t="shared" si="13"/>
        <v>2.3223781151899545</v>
      </c>
      <c r="P52" s="37"/>
    </row>
    <row r="53" spans="1:16" ht="8.85" customHeight="1" x14ac:dyDescent="0.2">
      <c r="A53" s="33"/>
      <c r="C53" s="71"/>
      <c r="D53" s="69"/>
      <c r="E53" s="8" t="s">
        <v>46</v>
      </c>
      <c r="F53" s="20" t="s">
        <v>0</v>
      </c>
      <c r="G53" s="15" t="s">
        <v>0</v>
      </c>
      <c r="H53" s="15" t="s">
        <v>0</v>
      </c>
      <c r="I53" s="15" t="s">
        <v>0</v>
      </c>
      <c r="J53" s="20" t="s">
        <v>0</v>
      </c>
      <c r="K53" s="15">
        <f>K51*100/$K$51</f>
        <v>100</v>
      </c>
      <c r="L53" s="20">
        <f>L51*100/$K$51</f>
        <v>97.537280478277111</v>
      </c>
      <c r="M53" s="20">
        <f>M51*100/$K$51</f>
        <v>78.039335575257311</v>
      </c>
      <c r="N53" s="20">
        <f>N51*100/$K$51</f>
        <v>19.497944903019803</v>
      </c>
      <c r="O53" s="30">
        <f>O51*100/$K$51</f>
        <v>2.4627195217228848</v>
      </c>
      <c r="P53" s="37"/>
    </row>
    <row r="54" spans="1:16" ht="8.85" customHeight="1" x14ac:dyDescent="0.2">
      <c r="A54" s="33"/>
      <c r="C54" s="71" t="s">
        <v>39</v>
      </c>
      <c r="D54" s="67" t="s">
        <v>40</v>
      </c>
      <c r="E54" s="9"/>
      <c r="F54" s="21">
        <v>1666</v>
      </c>
      <c r="G54" s="11">
        <v>9</v>
      </c>
      <c r="H54" s="11">
        <v>9</v>
      </c>
      <c r="I54" s="11" t="s">
        <v>56</v>
      </c>
      <c r="J54" s="21">
        <v>59</v>
      </c>
      <c r="K54" s="11">
        <v>1598</v>
      </c>
      <c r="L54" s="11">
        <f>M54+N54</f>
        <v>1598</v>
      </c>
      <c r="M54" s="21">
        <v>1337</v>
      </c>
      <c r="N54" s="21">
        <v>261</v>
      </c>
      <c r="O54" s="28" t="s">
        <v>59</v>
      </c>
      <c r="P54" s="37" t="s">
        <v>39</v>
      </c>
    </row>
    <row r="55" spans="1:16" ht="8.85" customHeight="1" x14ac:dyDescent="0.2">
      <c r="A55" s="33"/>
      <c r="C55" s="71"/>
      <c r="D55" s="68"/>
      <c r="E55" s="7" t="s">
        <v>47</v>
      </c>
      <c r="F55" s="19">
        <f>F54*100/$F$54</f>
        <v>100</v>
      </c>
      <c r="G55" s="13">
        <f t="shared" ref="G55:N55" si="14">G54*100/$F$54</f>
        <v>0.54021608643457386</v>
      </c>
      <c r="H55" s="13">
        <f t="shared" si="14"/>
        <v>0.54021608643457386</v>
      </c>
      <c r="I55" s="13" t="s">
        <v>44</v>
      </c>
      <c r="J55" s="19">
        <f t="shared" si="14"/>
        <v>3.5414165666266508</v>
      </c>
      <c r="K55" s="13">
        <f t="shared" si="14"/>
        <v>95.91836734693878</v>
      </c>
      <c r="L55" s="19">
        <f t="shared" si="14"/>
        <v>95.91836734693878</v>
      </c>
      <c r="M55" s="19">
        <f t="shared" si="14"/>
        <v>80.252100840336141</v>
      </c>
      <c r="N55" s="19">
        <f t="shared" si="14"/>
        <v>15.666266506602641</v>
      </c>
      <c r="O55" s="29" t="s">
        <v>44</v>
      </c>
      <c r="P55" s="37"/>
    </row>
    <row r="56" spans="1:16" ht="8.85" customHeight="1" x14ac:dyDescent="0.2">
      <c r="A56" s="33"/>
      <c r="C56" s="71"/>
      <c r="D56" s="69"/>
      <c r="E56" s="8" t="s">
        <v>46</v>
      </c>
      <c r="F56" s="20" t="s">
        <v>0</v>
      </c>
      <c r="G56" s="15" t="s">
        <v>0</v>
      </c>
      <c r="H56" s="15" t="s">
        <v>0</v>
      </c>
      <c r="I56" s="15" t="s">
        <v>0</v>
      </c>
      <c r="J56" s="20" t="s">
        <v>0</v>
      </c>
      <c r="K56" s="15">
        <f>K54*100/$K$54</f>
        <v>100</v>
      </c>
      <c r="L56" s="20">
        <f>L54*100/$K$54</f>
        <v>100</v>
      </c>
      <c r="M56" s="20">
        <f>M54*100/$K$54</f>
        <v>83.667083854818529</v>
      </c>
      <c r="N56" s="20">
        <f>N54*100/$K$54</f>
        <v>16.332916145181478</v>
      </c>
      <c r="O56" s="30" t="s">
        <v>58</v>
      </c>
      <c r="P56" s="37"/>
    </row>
    <row r="57" spans="1:16" ht="8.85" customHeight="1" x14ac:dyDescent="0.2">
      <c r="A57" s="33"/>
      <c r="C57" s="71" t="s">
        <v>41</v>
      </c>
      <c r="D57" s="53" t="s">
        <v>42</v>
      </c>
      <c r="E57" s="9"/>
      <c r="F57" s="21">
        <v>16106</v>
      </c>
      <c r="G57" s="11">
        <f>H57+I57</f>
        <v>186</v>
      </c>
      <c r="H57" s="11">
        <v>134</v>
      </c>
      <c r="I57" s="11">
        <v>52</v>
      </c>
      <c r="J57" s="21">
        <v>1213</v>
      </c>
      <c r="K57" s="11">
        <f>L57+O57</f>
        <v>14707</v>
      </c>
      <c r="L57" s="11">
        <f>M57+N57</f>
        <v>13856</v>
      </c>
      <c r="M57" s="21">
        <v>8345</v>
      </c>
      <c r="N57" s="21">
        <v>5511</v>
      </c>
      <c r="O57" s="31">
        <v>851</v>
      </c>
      <c r="P57" s="37" t="s">
        <v>41</v>
      </c>
    </row>
    <row r="58" spans="1:16" ht="8.85" customHeight="1" x14ac:dyDescent="0.2">
      <c r="A58" s="33"/>
      <c r="C58" s="71"/>
      <c r="D58" s="54"/>
      <c r="E58" s="7" t="s">
        <v>47</v>
      </c>
      <c r="F58" s="19">
        <f>F57*100/$F$57</f>
        <v>100</v>
      </c>
      <c r="G58" s="13">
        <f t="shared" ref="G58:O58" si="15">G57*100/$F$57</f>
        <v>1.1548491245498571</v>
      </c>
      <c r="H58" s="13">
        <f t="shared" si="15"/>
        <v>0.83198807897677884</v>
      </c>
      <c r="I58" s="13">
        <f t="shared" si="15"/>
        <v>0.32286104557307838</v>
      </c>
      <c r="J58" s="19">
        <f t="shared" si="15"/>
        <v>7.5313547746181548</v>
      </c>
      <c r="K58" s="13">
        <f t="shared" si="15"/>
        <v>91.313796100831993</v>
      </c>
      <c r="L58" s="19">
        <f t="shared" si="15"/>
        <v>86.030050912703345</v>
      </c>
      <c r="M58" s="19">
        <f t="shared" si="15"/>
        <v>51.812988948218056</v>
      </c>
      <c r="N58" s="19">
        <f t="shared" si="15"/>
        <v>34.217061964485282</v>
      </c>
      <c r="O58" s="29">
        <f t="shared" si="15"/>
        <v>5.2837451881286475</v>
      </c>
      <c r="P58" s="37"/>
    </row>
    <row r="59" spans="1:16" ht="8.85" customHeight="1" thickBot="1" x14ac:dyDescent="0.25">
      <c r="A59" s="33"/>
      <c r="C59" s="72"/>
      <c r="D59" s="66"/>
      <c r="E59" s="10" t="s">
        <v>46</v>
      </c>
      <c r="F59" s="22" t="s">
        <v>0</v>
      </c>
      <c r="G59" s="23" t="s">
        <v>0</v>
      </c>
      <c r="H59" s="23" t="s">
        <v>0</v>
      </c>
      <c r="I59" s="23" t="s">
        <v>0</v>
      </c>
      <c r="J59" s="22" t="s">
        <v>0</v>
      </c>
      <c r="K59" s="23">
        <f>K57*100/$K$57</f>
        <v>100</v>
      </c>
      <c r="L59" s="22">
        <f>L57*100/$K$57</f>
        <v>94.213639763377984</v>
      </c>
      <c r="M59" s="22">
        <f>M57*100/$K$57</f>
        <v>56.741687631739985</v>
      </c>
      <c r="N59" s="22">
        <f>N57*100/$K$57</f>
        <v>37.471952131637998</v>
      </c>
      <c r="O59" s="32">
        <f>O57*100/$K$57</f>
        <v>5.7863602366220164</v>
      </c>
      <c r="P59" s="38"/>
    </row>
  </sheetData>
  <mergeCells count="66">
    <mergeCell ref="O3:O5"/>
    <mergeCell ref="C24:C26"/>
    <mergeCell ref="C27:C29"/>
    <mergeCell ref="C18:C20"/>
    <mergeCell ref="C21:C23"/>
    <mergeCell ref="C12:C14"/>
    <mergeCell ref="C15:C17"/>
    <mergeCell ref="C6:C8"/>
    <mergeCell ref="C9:C11"/>
    <mergeCell ref="M4:M5"/>
    <mergeCell ref="N4:N5"/>
    <mergeCell ref="D9:D11"/>
    <mergeCell ref="D6:D8"/>
    <mergeCell ref="C33:C35"/>
    <mergeCell ref="K2:K5"/>
    <mergeCell ref="L3:L5"/>
    <mergeCell ref="D21:D23"/>
    <mergeCell ref="D18:D20"/>
    <mergeCell ref="D15:D17"/>
    <mergeCell ref="D12:D14"/>
    <mergeCell ref="I3:I5"/>
    <mergeCell ref="J2:J5"/>
    <mergeCell ref="G2:G5"/>
    <mergeCell ref="H3:H5"/>
    <mergeCell ref="D33:D35"/>
    <mergeCell ref="D30:D32"/>
    <mergeCell ref="D27:D29"/>
    <mergeCell ref="D24:D26"/>
    <mergeCell ref="D57:D59"/>
    <mergeCell ref="D54:D56"/>
    <mergeCell ref="D51:D53"/>
    <mergeCell ref="D48:D50"/>
    <mergeCell ref="C42:C44"/>
    <mergeCell ref="C45:C47"/>
    <mergeCell ref="C54:C56"/>
    <mergeCell ref="C57:C59"/>
    <mergeCell ref="C48:C50"/>
    <mergeCell ref="C51:C53"/>
    <mergeCell ref="P18:P20"/>
    <mergeCell ref="P21:P23"/>
    <mergeCell ref="C2:E5"/>
    <mergeCell ref="F2:F5"/>
    <mergeCell ref="D45:D47"/>
    <mergeCell ref="D42:D44"/>
    <mergeCell ref="D39:D41"/>
    <mergeCell ref="D36:D38"/>
    <mergeCell ref="C36:C38"/>
    <mergeCell ref="C39:C41"/>
    <mergeCell ref="P2:P5"/>
    <mergeCell ref="P6:P8"/>
    <mergeCell ref="P9:P11"/>
    <mergeCell ref="P12:P14"/>
    <mergeCell ref="P15:P17"/>
    <mergeCell ref="C30:C32"/>
    <mergeCell ref="P57:P59"/>
    <mergeCell ref="P24:P26"/>
    <mergeCell ref="P27:P29"/>
    <mergeCell ref="P30:P32"/>
    <mergeCell ref="P33:P35"/>
    <mergeCell ref="P36:P38"/>
    <mergeCell ref="P39:P41"/>
    <mergeCell ref="P42:P44"/>
    <mergeCell ref="P45:P47"/>
    <mergeCell ref="P48:P50"/>
    <mergeCell ref="P51:P53"/>
    <mergeCell ref="P54:P56"/>
  </mergeCells>
  <phoneticPr fontId="1"/>
  <pageMargins left="0.39370078740157483" right="0.59055118110236227" top="0.59055118110236227" bottom="0.98425196850393704" header="0.51181102362204722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従業上の地位表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cp:lastPrinted>2024-02-09T00:00:32Z</cp:lastPrinted>
  <dcterms:created xsi:type="dcterms:W3CDTF">2013-12-20T02:57:17Z</dcterms:created>
  <dcterms:modified xsi:type="dcterms:W3CDTF">2024-03-07T00:36:25Z</dcterms:modified>
</cp:coreProperties>
</file>