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3CE11B79-BE7D-40E8-A585-C7C66DF48B9E}" xr6:coauthVersionLast="47" xr6:coauthVersionMax="47" xr10:uidLastSave="{00000000-0000-0000-0000-000000000000}"/>
  <bookViews>
    <workbookView xWindow="-120" yWindow="12852" windowWidth="23256" windowHeight="12456" xr2:uid="{00000000-000D-0000-FFFF-FFFF00000000}"/>
  </bookViews>
  <sheets>
    <sheet name="高効率空調機器・高効率給湯機器用" sheetId="1" r:id="rId1"/>
    <sheet name="高効率換気設備用" sheetId="2" r:id="rId2"/>
  </sheets>
  <definedNames>
    <definedName name="_xlnm.Print_Area" localSheetId="0">高効率空調機器・高効率給湯機器用!$A$1:$N$49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" l="1"/>
  <c r="M39" i="1"/>
  <c r="M38" i="1"/>
  <c r="L39" i="1"/>
  <c r="L38" i="1"/>
  <c r="N38" i="1" s="1"/>
  <c r="F39" i="1"/>
  <c r="E39" i="1"/>
  <c r="F38" i="1"/>
  <c r="E38" i="1"/>
  <c r="N26" i="1"/>
  <c r="N25" i="1"/>
  <c r="G26" i="1"/>
  <c r="G25" i="1"/>
  <c r="N39" i="1" l="1"/>
  <c r="N40" i="1" s="1"/>
  <c r="N41" i="1" s="1"/>
  <c r="N27" i="1"/>
  <c r="G39" i="1"/>
  <c r="G38" i="1"/>
  <c r="G27" i="1"/>
  <c r="G28" i="1" s="1"/>
  <c r="D43" i="1"/>
  <c r="N28" i="1" l="1"/>
  <c r="U24" i="1"/>
  <c r="U25" i="1" s="1"/>
  <c r="U28" i="1"/>
  <c r="G40" i="1"/>
  <c r="G41" i="1" s="1"/>
  <c r="S24" i="1"/>
  <c r="S25" i="1" s="1"/>
  <c r="U31" i="1" l="1"/>
  <c r="S28" i="1"/>
  <c r="S31" i="1" s="1"/>
  <c r="S37" i="1" l="1"/>
  <c r="B46" i="1" s="1"/>
</calcChain>
</file>

<file path=xl/sharedStrings.xml><?xml version="1.0" encoding="utf-8"?>
<sst xmlns="http://schemas.openxmlformats.org/spreadsheetml/2006/main" count="114" uniqueCount="71">
  <si>
    <t>１．旧使用機器（使用をやめる機器）</t>
    <rPh sb="2" eb="3">
      <t>キュウ</t>
    </rPh>
    <rPh sb="3" eb="5">
      <t>シヨウ</t>
    </rPh>
    <rPh sb="5" eb="7">
      <t>キキ</t>
    </rPh>
    <rPh sb="8" eb="10">
      <t>シヨウ</t>
    </rPh>
    <rPh sb="14" eb="16">
      <t>キキ</t>
    </rPh>
    <phoneticPr fontId="2"/>
  </si>
  <si>
    <t>　　夏季消費電力</t>
    <rPh sb="2" eb="4">
      <t>カキ</t>
    </rPh>
    <rPh sb="4" eb="6">
      <t>ショウヒ</t>
    </rPh>
    <rPh sb="6" eb="8">
      <t>デンリョク</t>
    </rPh>
    <phoneticPr fontId="2"/>
  </si>
  <si>
    <t>　　冬季消費電力</t>
    <rPh sb="2" eb="4">
      <t>トウキ</t>
    </rPh>
    <rPh sb="4" eb="6">
      <t>ショウヒ</t>
    </rPh>
    <rPh sb="6" eb="8">
      <t>デンリョク</t>
    </rPh>
    <phoneticPr fontId="2"/>
  </si>
  <si>
    <t>消費電力</t>
    <rPh sb="0" eb="4">
      <t>ショウヒデンリョク</t>
    </rPh>
    <phoneticPr fontId="2"/>
  </si>
  <si>
    <t>使用月数</t>
    <rPh sb="0" eb="2">
      <t>シヨウ</t>
    </rPh>
    <rPh sb="2" eb="4">
      <t>ゲッスウ</t>
    </rPh>
    <phoneticPr fontId="2"/>
  </si>
  <si>
    <t>使用時間</t>
    <rPh sb="0" eb="4">
      <t>シヨウジカン</t>
    </rPh>
    <phoneticPr fontId="2"/>
  </si>
  <si>
    <t>(W)</t>
    <phoneticPr fontId="2"/>
  </si>
  <si>
    <t>時間/日</t>
    <rPh sb="0" eb="2">
      <t>ジカン</t>
    </rPh>
    <rPh sb="3" eb="4">
      <t>ニチ</t>
    </rPh>
    <phoneticPr fontId="2"/>
  </si>
  <si>
    <t>(kWh)</t>
    <phoneticPr fontId="2"/>
  </si>
  <si>
    <t>年間消費電力合計</t>
    <rPh sb="0" eb="2">
      <t>ネンカン</t>
    </rPh>
    <rPh sb="2" eb="6">
      <t>ショウヒデンリョク</t>
    </rPh>
    <rPh sb="6" eb="8">
      <t>ゴウケイ</t>
    </rPh>
    <phoneticPr fontId="2"/>
  </si>
  <si>
    <t>消費電力量</t>
    <rPh sb="0" eb="5">
      <t>ショウヒデンリョクリョウ</t>
    </rPh>
    <phoneticPr fontId="2"/>
  </si>
  <si>
    <t>使用日数</t>
    <rPh sb="0" eb="2">
      <t>シヨウ</t>
    </rPh>
    <rPh sb="2" eb="4">
      <t>ニッスウ</t>
    </rPh>
    <phoneticPr fontId="2"/>
  </si>
  <si>
    <t>日数</t>
    <rPh sb="0" eb="2">
      <t>ニッスウ</t>
    </rPh>
    <phoneticPr fontId="2"/>
  </si>
  <si>
    <t>排出係数</t>
    <rPh sb="0" eb="2">
      <t>ハイシュツ</t>
    </rPh>
    <rPh sb="2" eb="4">
      <t>ケイスウ</t>
    </rPh>
    <phoneticPr fontId="2"/>
  </si>
  <si>
    <t>〇高効率換気設備</t>
    <rPh sb="1" eb="4">
      <t>コウコウリツ</t>
    </rPh>
    <rPh sb="4" eb="6">
      <t>カンキ</t>
    </rPh>
    <rPh sb="6" eb="8">
      <t>セツビ</t>
    </rPh>
    <phoneticPr fontId="2"/>
  </si>
  <si>
    <t>〇高効率空調機器・高効率給湯機器</t>
    <rPh sb="1" eb="4">
      <t>コウコウリツ</t>
    </rPh>
    <rPh sb="4" eb="6">
      <t>クウチョウ</t>
    </rPh>
    <rPh sb="6" eb="8">
      <t>キキ</t>
    </rPh>
    <rPh sb="9" eb="12">
      <t>コウコウリツ</t>
    </rPh>
    <rPh sb="12" eb="14">
      <t>キュウトウ</t>
    </rPh>
    <rPh sb="14" eb="16">
      <t>キキ</t>
    </rPh>
    <phoneticPr fontId="2"/>
  </si>
  <si>
    <t>１．必要換気量</t>
    <rPh sb="2" eb="4">
      <t>ヒツヨウ</t>
    </rPh>
    <rPh sb="4" eb="7">
      <t>カンキリョウ</t>
    </rPh>
    <phoneticPr fontId="2"/>
  </si>
  <si>
    <t>最大収容人数</t>
    <rPh sb="0" eb="2">
      <t>サイダイ</t>
    </rPh>
    <rPh sb="2" eb="4">
      <t>シュウヨウ</t>
    </rPh>
    <rPh sb="4" eb="6">
      <t>ニンズウ</t>
    </rPh>
    <phoneticPr fontId="2"/>
  </si>
  <si>
    <t>人</t>
    <rPh sb="0" eb="1">
      <t>ニン</t>
    </rPh>
    <phoneticPr fontId="2"/>
  </si>
  <si>
    <t>風量</t>
    <rPh sb="0" eb="2">
      <t>フウリョウ</t>
    </rPh>
    <phoneticPr fontId="2"/>
  </si>
  <si>
    <t>≧30%</t>
    <phoneticPr fontId="2"/>
  </si>
  <si>
    <t>≧30㎥/h・1人</t>
    <rPh sb="8" eb="9">
      <t>ニン</t>
    </rPh>
    <phoneticPr fontId="2"/>
  </si>
  <si>
    <t>台数</t>
    <rPh sb="0" eb="2">
      <t>ダイスウ</t>
    </rPh>
    <phoneticPr fontId="2"/>
  </si>
  <si>
    <t>台</t>
    <rPh sb="0" eb="1">
      <t>ダイ</t>
    </rPh>
    <phoneticPr fontId="2"/>
  </si>
  <si>
    <t>２．熱交換率</t>
    <rPh sb="2" eb="5">
      <t>ネツコウカン</t>
    </rPh>
    <rPh sb="5" eb="6">
      <t>リツ</t>
    </rPh>
    <phoneticPr fontId="2"/>
  </si>
  <si>
    <t>≧40%</t>
    <phoneticPr fontId="2"/>
  </si>
  <si>
    <t>・緑色のセルに必要事項を記入してください。</t>
    <rPh sb="1" eb="2">
      <t>ミドリ</t>
    </rPh>
    <rPh sb="7" eb="11">
      <t>ヒツヨウジコウ</t>
    </rPh>
    <rPh sb="12" eb="14">
      <t>キニュウ</t>
    </rPh>
    <phoneticPr fontId="3"/>
  </si>
  <si>
    <t>年間燃料消費量</t>
    <rPh sb="0" eb="2">
      <t>ネンカン</t>
    </rPh>
    <rPh sb="2" eb="4">
      <t>ネンリョウ</t>
    </rPh>
    <rPh sb="4" eb="7">
      <t>ショウヒリョウ</t>
    </rPh>
    <phoneticPr fontId="2"/>
  </si>
  <si>
    <t>冬季燃料消費量</t>
    <rPh sb="0" eb="2">
      <t>トウキ</t>
    </rPh>
    <rPh sb="2" eb="4">
      <t>ネンリョウ</t>
    </rPh>
    <rPh sb="4" eb="7">
      <t>ショウヒリョウ</t>
    </rPh>
    <phoneticPr fontId="2"/>
  </si>
  <si>
    <t>夏季燃料消費量</t>
    <rPh sb="0" eb="2">
      <t>カキ</t>
    </rPh>
    <rPh sb="2" eb="4">
      <t>ネンリョウ</t>
    </rPh>
    <rPh sb="4" eb="7">
      <t>ショウヒリョウ</t>
    </rPh>
    <rPh sb="6" eb="7">
      <t>リョウ</t>
    </rPh>
    <phoneticPr fontId="2"/>
  </si>
  <si>
    <t>年間燃料消費量合計</t>
    <rPh sb="0" eb="2">
      <t>ネンカン</t>
    </rPh>
    <rPh sb="2" eb="4">
      <t>ネンリョウ</t>
    </rPh>
    <rPh sb="4" eb="7">
      <t>ショウヒリョウ</t>
    </rPh>
    <rPh sb="7" eb="9">
      <t>ゴウケイ</t>
    </rPh>
    <phoneticPr fontId="2"/>
  </si>
  <si>
    <t>消費量</t>
    <rPh sb="0" eb="3">
      <t>ショウヒリョウ</t>
    </rPh>
    <phoneticPr fontId="2"/>
  </si>
  <si>
    <t>省エネ設備効果等算定シート（高効率空調機器・高効率給湯機器用）</t>
    <rPh sb="0" eb="1">
      <t>ショウ</t>
    </rPh>
    <rPh sb="3" eb="5">
      <t>セツビ</t>
    </rPh>
    <rPh sb="5" eb="7">
      <t>コウカ</t>
    </rPh>
    <rPh sb="7" eb="8">
      <t>トウ</t>
    </rPh>
    <rPh sb="8" eb="10">
      <t>サンテイ</t>
    </rPh>
    <rPh sb="14" eb="17">
      <t>コウコウリツ</t>
    </rPh>
    <rPh sb="17" eb="19">
      <t>クウチョウ</t>
    </rPh>
    <rPh sb="19" eb="21">
      <t>キキ</t>
    </rPh>
    <rPh sb="22" eb="25">
      <t>コウコウリツ</t>
    </rPh>
    <rPh sb="25" eb="27">
      <t>キュウトウ</t>
    </rPh>
    <rPh sb="27" eb="29">
      <t>キキ</t>
    </rPh>
    <rPh sb="29" eb="30">
      <t>ヨウ</t>
    </rPh>
    <phoneticPr fontId="2"/>
  </si>
  <si>
    <t>メーカー名</t>
    <rPh sb="4" eb="5">
      <t>メイ</t>
    </rPh>
    <phoneticPr fontId="2"/>
  </si>
  <si>
    <t>型式名（パッケージ）</t>
    <rPh sb="0" eb="2">
      <t>カタシキ</t>
    </rPh>
    <rPh sb="2" eb="3">
      <t>メイ</t>
    </rPh>
    <phoneticPr fontId="2"/>
  </si>
  <si>
    <t>省エネ設備効果等算定シート（高効率換気設備用）</t>
    <rPh sb="0" eb="1">
      <t>ショウ</t>
    </rPh>
    <rPh sb="3" eb="5">
      <t>セツビ</t>
    </rPh>
    <rPh sb="5" eb="7">
      <t>コウカ</t>
    </rPh>
    <rPh sb="7" eb="8">
      <t>トウ</t>
    </rPh>
    <rPh sb="8" eb="10">
      <t>サンテイ</t>
    </rPh>
    <rPh sb="14" eb="17">
      <t>コウコウリツ</t>
    </rPh>
    <rPh sb="17" eb="19">
      <t>カンキ</t>
    </rPh>
    <rPh sb="19" eb="21">
      <t>セツビ</t>
    </rPh>
    <rPh sb="21" eb="22">
      <t>ヨウ</t>
    </rPh>
    <phoneticPr fontId="2"/>
  </si>
  <si>
    <t>（L、㎥、kg/ｈ）</t>
  </si>
  <si>
    <t>（L、㎥、kg）</t>
  </si>
  <si>
    <t>・それぞれの導入予定設備ごとに年間CO2排出削減率が30%以上である必要があります。</t>
    <rPh sb="34" eb="36">
      <t>ヒツヨウ</t>
    </rPh>
    <phoneticPr fontId="2"/>
  </si>
  <si>
    <t>・「使用日数」「使用時間」については、旧機器及び新使用機器で同一としてください。</t>
    <rPh sb="2" eb="4">
      <t>シヨウ</t>
    </rPh>
    <rPh sb="4" eb="6">
      <t>ニッスウ</t>
    </rPh>
    <rPh sb="8" eb="10">
      <t>シヨウ</t>
    </rPh>
    <rPh sb="10" eb="12">
      <t>ジカン</t>
    </rPh>
    <rPh sb="19" eb="22">
      <t>キュウキキ</t>
    </rPh>
    <rPh sb="22" eb="23">
      <t>オヨ</t>
    </rPh>
    <rPh sb="24" eb="25">
      <t>シン</t>
    </rPh>
    <rPh sb="25" eb="27">
      <t>シヨウ</t>
    </rPh>
    <rPh sb="27" eb="29">
      <t>キキ</t>
    </rPh>
    <rPh sb="30" eb="32">
      <t>ドウイツ</t>
    </rPh>
    <phoneticPr fontId="2"/>
  </si>
  <si>
    <t>年間CO2排出量</t>
    <rPh sb="0" eb="2">
      <t>ネンカン</t>
    </rPh>
    <rPh sb="5" eb="7">
      <t>ハイシュツ</t>
    </rPh>
    <rPh sb="7" eb="8">
      <t>リョウ</t>
    </rPh>
    <phoneticPr fontId="2"/>
  </si>
  <si>
    <t>1台（A）</t>
    <rPh sb="1" eb="2">
      <t>ダイ</t>
    </rPh>
    <phoneticPr fontId="2"/>
  </si>
  <si>
    <t>1台（B）</t>
    <rPh sb="1" eb="2">
      <t>ダイ</t>
    </rPh>
    <phoneticPr fontId="2"/>
  </si>
  <si>
    <t>2台（B＋C）</t>
    <rPh sb="1" eb="2">
      <t>ダイ</t>
    </rPh>
    <phoneticPr fontId="2"/>
  </si>
  <si>
    <t>1台（C）</t>
    <rPh sb="1" eb="2">
      <t>ダイ</t>
    </rPh>
    <phoneticPr fontId="2"/>
  </si>
  <si>
    <t>「A」と「B」を比較してください</t>
    <rPh sb="8" eb="10">
      <t>ヒカク</t>
    </rPh>
    <phoneticPr fontId="2"/>
  </si>
  <si>
    <t>「A」と「B＋C」を比較してください</t>
    <rPh sb="10" eb="12">
      <t>ヒカク</t>
    </rPh>
    <phoneticPr fontId="2"/>
  </si>
  <si>
    <t>「A＋B」と「C」を比較してください</t>
    <rPh sb="10" eb="12">
      <t>ヒカク</t>
    </rPh>
    <phoneticPr fontId="2"/>
  </si>
  <si>
    <t>①「A」と「C」，②「B」と「D」それぞれで比較してください。</t>
    <rPh sb="22" eb="24">
      <t>ヒカク</t>
    </rPh>
    <phoneticPr fontId="2"/>
  </si>
  <si>
    <t>　※①と②はそれぞれ別葉で作成してください。</t>
    <rPh sb="10" eb="11">
      <t>ベツ</t>
    </rPh>
    <rPh sb="11" eb="12">
      <t>ハ</t>
    </rPh>
    <rPh sb="13" eb="15">
      <t>サクセイ</t>
    </rPh>
    <phoneticPr fontId="2"/>
  </si>
  <si>
    <t>作成方法</t>
    <rPh sb="0" eb="2">
      <t>サクセイ</t>
    </rPh>
    <rPh sb="2" eb="4">
      <t>ホウホウ</t>
    </rPh>
    <phoneticPr fontId="2"/>
  </si>
  <si>
    <t>2台（A＋B）</t>
    <rPh sb="1" eb="2">
      <t>ダイ</t>
    </rPh>
    <phoneticPr fontId="2"/>
  </si>
  <si>
    <t>2台（A×2）</t>
    <rPh sb="1" eb="2">
      <t>ダイ</t>
    </rPh>
    <phoneticPr fontId="2"/>
  </si>
  <si>
    <t>2台（B×2）</t>
    <rPh sb="1" eb="2">
      <t>ダイ</t>
    </rPh>
    <phoneticPr fontId="2"/>
  </si>
  <si>
    <t>2台（C＋D）</t>
    <rPh sb="1" eb="2">
      <t>ダイ</t>
    </rPh>
    <phoneticPr fontId="2"/>
  </si>
  <si>
    <t>年間CO2排出削減率</t>
    <rPh sb="0" eb="2">
      <t>ネンカン</t>
    </rPh>
    <rPh sb="5" eb="7">
      <t>ハイシュツ</t>
    </rPh>
    <rPh sb="7" eb="9">
      <t>サクゲン</t>
    </rPh>
    <rPh sb="9" eb="10">
      <t>リツ</t>
    </rPh>
    <phoneticPr fontId="2"/>
  </si>
  <si>
    <t>・根拠となる資料（仕様書又はカタログ等）を別途添付してください。</t>
    <rPh sb="1" eb="3">
      <t>コンキョ</t>
    </rPh>
    <rPh sb="6" eb="8">
      <t>シリョウ</t>
    </rPh>
    <rPh sb="9" eb="12">
      <t>シヨウショ</t>
    </rPh>
    <rPh sb="12" eb="13">
      <t>マタ</t>
    </rPh>
    <rPh sb="18" eb="19">
      <t>トウ</t>
    </rPh>
    <rPh sb="21" eb="23">
      <t>ベット</t>
    </rPh>
    <rPh sb="23" eb="25">
      <t>テンプ</t>
    </rPh>
    <phoneticPr fontId="2"/>
  </si>
  <si>
    <t>旧使用機器</t>
    <rPh sb="0" eb="1">
      <t>キュウ</t>
    </rPh>
    <rPh sb="1" eb="3">
      <t>シヨウ</t>
    </rPh>
    <rPh sb="3" eb="5">
      <t>キキ</t>
    </rPh>
    <phoneticPr fontId="2"/>
  </si>
  <si>
    <t>新使用機器</t>
    <rPh sb="0" eb="1">
      <t>シン</t>
    </rPh>
    <rPh sb="1" eb="3">
      <t>シヨウ</t>
    </rPh>
    <rPh sb="3" eb="5">
      <t>キキ</t>
    </rPh>
    <phoneticPr fontId="2"/>
  </si>
  <si>
    <t>２．新使用機器（導入する機器）</t>
    <rPh sb="2" eb="3">
      <t>シン</t>
    </rPh>
    <rPh sb="3" eb="7">
      <t>シヨウキキ</t>
    </rPh>
    <rPh sb="8" eb="10">
      <t>ドウニュウ</t>
    </rPh>
    <rPh sb="12" eb="14">
      <t>キキ</t>
    </rPh>
    <phoneticPr fontId="2"/>
  </si>
  <si>
    <t>・複数台を導入する場合、次の表を参考に算定シートを作成し、対応する旧使用機器と比較してください。</t>
    <phoneticPr fontId="2"/>
  </si>
  <si>
    <t>㎥/h・1台</t>
    <rPh sb="5" eb="6">
      <t>ダイ</t>
    </rPh>
    <phoneticPr fontId="2"/>
  </si>
  <si>
    <t>電気</t>
    <rPh sb="0" eb="2">
      <t>デンキ</t>
    </rPh>
    <phoneticPr fontId="2"/>
  </si>
  <si>
    <t>灯油，ガス</t>
    <rPh sb="0" eb="2">
      <t>トウユ</t>
    </rPh>
    <phoneticPr fontId="2"/>
  </si>
  <si>
    <t>灯油，都市ガス</t>
    <rPh sb="0" eb="2">
      <t>トウユ</t>
    </rPh>
    <rPh sb="3" eb="5">
      <t>トシ</t>
    </rPh>
    <phoneticPr fontId="2"/>
  </si>
  <si>
    <t>※小数点第2位以下を切り捨て</t>
    <rPh sb="7" eb="9">
      <t>イカ</t>
    </rPh>
    <phoneticPr fontId="2"/>
  </si>
  <si>
    <t>排出係数</t>
    <rPh sb="0" eb="2">
      <t>ハイシュツ</t>
    </rPh>
    <rPh sb="2" eb="4">
      <t>ケイスウ</t>
    </rPh>
    <phoneticPr fontId="2"/>
  </si>
  <si>
    <t>夏季消費電力</t>
    <rPh sb="0" eb="2">
      <t>カキ</t>
    </rPh>
    <rPh sb="2" eb="4">
      <t>ショウヒ</t>
    </rPh>
    <rPh sb="4" eb="6">
      <t>デンリョク</t>
    </rPh>
    <phoneticPr fontId="2"/>
  </si>
  <si>
    <t>冬季消費電力</t>
    <rPh sb="0" eb="2">
      <t>トウキ</t>
    </rPh>
    <rPh sb="2" eb="4">
      <t>ショウヒ</t>
    </rPh>
    <rPh sb="4" eb="6">
      <t>デンリョク</t>
    </rPh>
    <phoneticPr fontId="2"/>
  </si>
  <si>
    <t>様式第7号（第６条関係）</t>
    <phoneticPr fontId="2"/>
  </si>
  <si>
    <t>様式第８号（第６条関係）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</si>
</sst>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&quot;㎥&quot;/&quot;・&quot;1&quot;人&quot;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10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9" fontId="7" fillId="0" borderId="0" xfId="1" applyFont="1" applyBorder="1" applyAlignment="1">
      <alignment horizontal="center" vertical="center"/>
    </xf>
    <xf numFmtId="9" fontId="8" fillId="0" borderId="0" xfId="1" applyFont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56" fontId="4" fillId="0" borderId="0" xfId="0" applyNumberFormat="1" applyFont="1" applyAlignment="1">
      <alignment vertical="center"/>
    </xf>
    <xf numFmtId="9" fontId="4" fillId="0" borderId="0" xfId="0" applyNumberFormat="1" applyFont="1" applyAlignment="1">
      <alignment vertical="center"/>
    </xf>
    <xf numFmtId="0" fontId="4" fillId="4" borderId="1" xfId="0" applyFont="1" applyFill="1" applyBorder="1" applyAlignment="1">
      <alignment horizontal="right" vertical="center"/>
    </xf>
    <xf numFmtId="0" fontId="4" fillId="4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10" fontId="4" fillId="0" borderId="0" xfId="1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4" fillId="0" borderId="12" xfId="0" applyFont="1" applyBorder="1" applyAlignment="1">
      <alignment vertical="center"/>
    </xf>
    <xf numFmtId="0" fontId="8" fillId="0" borderId="12" xfId="0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2" xfId="0" applyFont="1" applyBorder="1" applyAlignment="1">
      <alignment horizontal="right" vertical="center"/>
    </xf>
    <xf numFmtId="0" fontId="8" fillId="2" borderId="1" xfId="0" applyFont="1" applyFill="1" applyBorder="1" applyAlignment="1" applyProtection="1">
      <alignment vertical="center"/>
      <protection locked="0"/>
    </xf>
    <xf numFmtId="0" fontId="8" fillId="2" borderId="1" xfId="0" applyFont="1" applyFill="1" applyBorder="1" applyAlignment="1" applyProtection="1">
      <alignment horizontal="right" vertical="center"/>
      <protection locked="0"/>
    </xf>
    <xf numFmtId="0" fontId="10" fillId="2" borderId="1" xfId="0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indent="4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9" fontId="7" fillId="0" borderId="0" xfId="1" applyFont="1" applyBorder="1" applyAlignment="1" applyProtection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9" fontId="8" fillId="0" borderId="0" xfId="1" applyFont="1" applyBorder="1" applyAlignment="1" applyProtection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176" fontId="7" fillId="0" borderId="5" xfId="1" applyNumberFormat="1" applyFont="1" applyBorder="1" applyAlignment="1">
      <alignment horizontal="center" vertical="center"/>
    </xf>
    <xf numFmtId="176" fontId="7" fillId="0" borderId="6" xfId="1" applyNumberFormat="1" applyFont="1" applyBorder="1" applyAlignment="1">
      <alignment horizontal="center" vertical="center"/>
    </xf>
    <xf numFmtId="176" fontId="7" fillId="0" borderId="7" xfId="1" applyNumberFormat="1" applyFont="1" applyBorder="1" applyAlignment="1">
      <alignment horizontal="center"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9" xfId="1" applyNumberFormat="1" applyFont="1" applyBorder="1" applyAlignment="1">
      <alignment horizontal="center" vertical="center"/>
    </xf>
    <xf numFmtId="176" fontId="7" fillId="0" borderId="10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shrinkToFit="1"/>
    </xf>
    <xf numFmtId="0" fontId="8" fillId="0" borderId="3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indent="3"/>
    </xf>
    <xf numFmtId="0" fontId="4" fillId="0" borderId="15" xfId="0" applyFont="1" applyBorder="1" applyAlignment="1">
      <alignment horizontal="left" vertical="center" indent="2"/>
    </xf>
    <xf numFmtId="0" fontId="4" fillId="0" borderId="16" xfId="0" applyFont="1" applyBorder="1" applyAlignment="1">
      <alignment horizontal="left" vertical="center" indent="2"/>
    </xf>
    <xf numFmtId="0" fontId="4" fillId="0" borderId="16" xfId="0" applyFont="1" applyBorder="1" applyAlignment="1">
      <alignment horizontal="left" vertical="center" indent="3"/>
    </xf>
    <xf numFmtId="0" fontId="4" fillId="3" borderId="1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left" vertical="center" indent="2"/>
    </xf>
    <xf numFmtId="0" fontId="4" fillId="0" borderId="17" xfId="0" applyFont="1" applyBorder="1" applyAlignment="1">
      <alignment horizontal="left" vertical="center" indent="3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177" fontId="7" fillId="0" borderId="5" xfId="1" applyNumberFormat="1" applyFont="1" applyBorder="1" applyAlignment="1" applyProtection="1">
      <alignment horizontal="center" vertical="center"/>
    </xf>
    <xf numFmtId="177" fontId="7" fillId="0" borderId="6" xfId="1" applyNumberFormat="1" applyFont="1" applyBorder="1" applyAlignment="1" applyProtection="1">
      <alignment horizontal="center" vertical="center"/>
    </xf>
    <xf numFmtId="177" fontId="7" fillId="0" borderId="7" xfId="1" applyNumberFormat="1" applyFont="1" applyBorder="1" applyAlignment="1" applyProtection="1">
      <alignment horizontal="center" vertical="center"/>
    </xf>
    <xf numFmtId="177" fontId="7" fillId="0" borderId="8" xfId="1" applyNumberFormat="1" applyFont="1" applyBorder="1" applyAlignment="1" applyProtection="1">
      <alignment horizontal="center" vertical="center"/>
    </xf>
    <xf numFmtId="177" fontId="7" fillId="0" borderId="9" xfId="1" applyNumberFormat="1" applyFont="1" applyBorder="1" applyAlignment="1" applyProtection="1">
      <alignment horizontal="center" vertical="center"/>
    </xf>
    <xf numFmtId="177" fontId="7" fillId="0" borderId="10" xfId="1" applyNumberFormat="1" applyFont="1" applyBorder="1" applyAlignment="1" applyProtection="1">
      <alignment horizontal="center" vertical="center"/>
    </xf>
    <xf numFmtId="9" fontId="7" fillId="2" borderId="5" xfId="1" applyFont="1" applyFill="1" applyBorder="1" applyAlignment="1" applyProtection="1">
      <alignment horizontal="center" vertical="center"/>
      <protection locked="0"/>
    </xf>
    <xf numFmtId="9" fontId="7" fillId="2" borderId="6" xfId="1" applyFont="1" applyFill="1" applyBorder="1" applyAlignment="1" applyProtection="1">
      <alignment horizontal="center" vertical="center"/>
      <protection locked="0"/>
    </xf>
    <xf numFmtId="9" fontId="7" fillId="2" borderId="7" xfId="1" applyFont="1" applyFill="1" applyBorder="1" applyAlignment="1" applyProtection="1">
      <alignment horizontal="center" vertical="center"/>
      <protection locked="0"/>
    </xf>
    <xf numFmtId="9" fontId="7" fillId="2" borderId="8" xfId="1" applyFont="1" applyFill="1" applyBorder="1" applyAlignment="1" applyProtection="1">
      <alignment horizontal="center" vertical="center"/>
      <protection locked="0"/>
    </xf>
    <xf numFmtId="9" fontId="7" fillId="2" borderId="9" xfId="1" applyFont="1" applyFill="1" applyBorder="1" applyAlignment="1" applyProtection="1">
      <alignment horizontal="center" vertical="center"/>
      <protection locked="0"/>
    </xf>
    <xf numFmtId="9" fontId="7" fillId="2" borderId="10" xfId="1" applyFont="1" applyFill="1" applyBorder="1" applyAlignment="1" applyProtection="1">
      <alignment horizontal="center" vertical="center"/>
      <protection locked="0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612137</xdr:colOff>
      <xdr:row>28</xdr:row>
      <xdr:rowOff>101235</xdr:rowOff>
    </xdr:from>
    <xdr:to>
      <xdr:col>13</xdr:col>
      <xdr:colOff>1034144</xdr:colOff>
      <xdr:row>32</xdr:row>
      <xdr:rowOff>108856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0256880" y="9225369"/>
          <a:ext cx="2379530" cy="1335678"/>
          <a:chOff x="9407797" y="4281351"/>
          <a:chExt cx="2624203" cy="1128849"/>
        </a:xfrm>
      </xdr:grpSpPr>
      <xdr:sp macro="" textlink="">
        <xdr:nvSpPr>
          <xdr:cNvPr id="5" name="角丸四角形吹き出し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9423491" y="4281351"/>
            <a:ext cx="2608509" cy="1128849"/>
          </a:xfrm>
          <a:prstGeom prst="wedgeRoundRectCallout">
            <a:avLst>
              <a:gd name="adj1" fmla="val -72957"/>
              <a:gd name="adj2" fmla="val -14025"/>
              <a:gd name="adj3" fmla="val 16667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9407797" y="4358639"/>
            <a:ext cx="2501121" cy="10297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100"/>
              <a:t>※</a:t>
            </a:r>
            <a:r>
              <a:rPr kumimoji="1" lang="ja-JP" altLang="en-US" sz="1100"/>
              <a:t>次の値を入力してください</a:t>
            </a:r>
            <a:endParaRPr kumimoji="1" lang="en-US" altLang="ja-JP" sz="1100"/>
          </a:p>
          <a:p>
            <a:r>
              <a:rPr kumimoji="1" lang="ja-JP" altLang="en-US" sz="1100"/>
              <a:t>　〇灯油：</a:t>
            </a:r>
            <a:r>
              <a:rPr kumimoji="1" lang="en-US" altLang="ja-JP" sz="1100"/>
              <a:t>2.50</a:t>
            </a:r>
            <a:r>
              <a:rPr kumimoji="1" lang="ja-JP" altLang="en-US" sz="1100"/>
              <a:t>（</a:t>
            </a:r>
            <a:r>
              <a:rPr kumimoji="1" lang="en-US" altLang="ja-JP" sz="1100"/>
              <a:t>kgCO2/L</a:t>
            </a:r>
            <a:r>
              <a:rPr kumimoji="1" lang="ja-JP" altLang="en-US" sz="1100"/>
              <a:t>）</a:t>
            </a:r>
            <a:endParaRPr kumimoji="1" lang="en-US" altLang="ja-JP" sz="1100"/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/>
              <a:t>　〇都市ガス：</a:t>
            </a:r>
            <a:r>
              <a:rPr kumimoji="1" lang="en-US" altLang="ja-JP" sz="1100"/>
              <a:t>2.24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（</a:t>
            </a:r>
            <a:r>
              <a:rPr kumimoji="1" lang="en-US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kgCO2/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㎥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）</a:t>
            </a:r>
            <a:endPara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　〇</a:t>
            </a:r>
            <a:r>
              <a:rPr kumimoji="1" lang="en-US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LPG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：</a:t>
            </a:r>
            <a:r>
              <a:rPr kumimoji="1" lang="en-US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2.99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（</a:t>
            </a:r>
            <a:r>
              <a:rPr kumimoji="1" lang="en-US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kgCO2/kg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）</a:t>
            </a:r>
            <a:endParaRPr lang="ja-JP" altLang="ja-JP">
              <a:effectLst/>
            </a:endParaRPr>
          </a:p>
          <a:p>
            <a:endParaRPr kumimoji="1" lang="ja-JP" altLang="en-US" sz="1100"/>
          </a:p>
        </xdr:txBody>
      </xdr:sp>
    </xdr:grpSp>
    <xdr:clientData/>
  </xdr:twoCellAnchor>
  <xdr:twoCellAnchor>
    <xdr:from>
      <xdr:col>11</xdr:col>
      <xdr:colOff>696685</xdr:colOff>
      <xdr:row>41</xdr:row>
      <xdr:rowOff>130628</xdr:rowOff>
    </xdr:from>
    <xdr:to>
      <xdr:col>13</xdr:col>
      <xdr:colOff>1118692</xdr:colOff>
      <xdr:row>46</xdr:row>
      <xdr:rowOff>7621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10339523" y="14220552"/>
          <a:ext cx="2381435" cy="1329964"/>
          <a:chOff x="9407797" y="4281351"/>
          <a:chExt cx="2624203" cy="1128849"/>
        </a:xfrm>
      </xdr:grpSpPr>
      <xdr:sp macro="" textlink="">
        <xdr:nvSpPr>
          <xdr:cNvPr id="11" name="角丸四角形吹き出し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9423491" y="4281351"/>
            <a:ext cx="2608509" cy="1128849"/>
          </a:xfrm>
          <a:prstGeom prst="wedgeRoundRectCallout">
            <a:avLst>
              <a:gd name="adj1" fmla="val -72957"/>
              <a:gd name="adj2" fmla="val -14025"/>
              <a:gd name="adj3" fmla="val 16667"/>
            </a:avLst>
          </a:prstGeom>
          <a:solidFill>
            <a:schemeClr val="bg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9407797" y="4358639"/>
            <a:ext cx="2501121" cy="102979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100"/>
              <a:t>※</a:t>
            </a:r>
            <a:r>
              <a:rPr kumimoji="1" lang="ja-JP" altLang="en-US" sz="1100"/>
              <a:t>次の値を入力してください</a:t>
            </a:r>
            <a:endParaRPr kumimoji="1" lang="en-US" altLang="ja-JP" sz="1100"/>
          </a:p>
          <a:p>
            <a:r>
              <a:rPr kumimoji="1" lang="ja-JP" altLang="en-US" sz="1100"/>
              <a:t>　〇灯油：</a:t>
            </a:r>
            <a:r>
              <a:rPr kumimoji="1" lang="en-US" altLang="ja-JP" sz="1100"/>
              <a:t>2.50</a:t>
            </a:r>
            <a:r>
              <a:rPr kumimoji="1" lang="ja-JP" altLang="en-US" sz="1100"/>
              <a:t>（</a:t>
            </a:r>
            <a:r>
              <a:rPr kumimoji="1" lang="en-US" altLang="ja-JP" sz="1100"/>
              <a:t>kgCO2/L</a:t>
            </a:r>
            <a:r>
              <a:rPr kumimoji="1" lang="ja-JP" altLang="en-US" sz="1100"/>
              <a:t>）</a:t>
            </a:r>
            <a:endParaRPr kumimoji="1" lang="en-US" altLang="ja-JP" sz="1100"/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/>
              <a:t>　〇都市ガス：</a:t>
            </a:r>
            <a:r>
              <a:rPr kumimoji="1" lang="en-US" altLang="ja-JP" sz="1100"/>
              <a:t>2.24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（</a:t>
            </a:r>
            <a:r>
              <a:rPr kumimoji="1" lang="en-US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kgCO2/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㎥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）</a:t>
            </a:r>
            <a:endPara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　〇</a:t>
            </a:r>
            <a:r>
              <a:rPr kumimoji="1" lang="en-US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LPG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：</a:t>
            </a:r>
            <a:r>
              <a:rPr kumimoji="1" lang="en-US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2.99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（</a:t>
            </a:r>
            <a:r>
              <a:rPr kumimoji="1" lang="en-US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kgCO2/kg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）</a:t>
            </a:r>
            <a:endParaRPr lang="ja-JP" altLang="ja-JP">
              <a:effectLst/>
            </a:endParaRPr>
          </a:p>
          <a:p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8"/>
  <sheetViews>
    <sheetView tabSelected="1" view="pageBreakPreview" zoomScale="70" zoomScaleNormal="85" zoomScaleSheetLayoutView="70" workbookViewId="0"/>
  </sheetViews>
  <sheetFormatPr defaultColWidth="8.75" defaultRowHeight="19.5" outlineLevelCol="1" x14ac:dyDescent="0.4"/>
  <cols>
    <col min="1" max="1" width="4.5" style="1" customWidth="1"/>
    <col min="2" max="2" width="8.75" style="1"/>
    <col min="3" max="3" width="14.625" style="1" customWidth="1"/>
    <col min="4" max="4" width="12.75" style="1" customWidth="1"/>
    <col min="5" max="6" width="12.75" style="1" customWidth="1" outlineLevel="1"/>
    <col min="7" max="7" width="20.75" style="1" customWidth="1"/>
    <col min="8" max="8" width="3.125" style="1" customWidth="1"/>
    <col min="9" max="9" width="12.25" style="1" customWidth="1"/>
    <col min="10" max="10" width="10.75" style="1" customWidth="1"/>
    <col min="11" max="13" width="12.75" style="1" customWidth="1"/>
    <col min="14" max="14" width="20.75" style="1" customWidth="1"/>
    <col min="15" max="15" width="3.75" style="1" customWidth="1"/>
    <col min="16" max="16" width="8.75" style="1" customWidth="1"/>
    <col min="17" max="18" width="8.75" style="1" hidden="1" customWidth="1"/>
    <col min="19" max="19" width="9.75" style="1" hidden="1" customWidth="1"/>
    <col min="20" max="20" width="15.125" style="1" hidden="1" customWidth="1"/>
    <col min="21" max="21" width="10.75" style="1" hidden="1" customWidth="1"/>
    <col min="22" max="22" width="8.75" style="1" hidden="1" customWidth="1"/>
    <col min="23" max="24" width="8.75" style="1" customWidth="1"/>
    <col min="25" max="16384" width="8.75" style="1"/>
  </cols>
  <sheetData>
    <row r="1" spans="1:17" ht="25.5" x14ac:dyDescent="0.4">
      <c r="A1" s="1" t="s">
        <v>70</v>
      </c>
      <c r="B1" s="27"/>
    </row>
    <row r="2" spans="1:17" ht="36" customHeight="1" x14ac:dyDescent="0.4">
      <c r="A2" s="69" t="s">
        <v>32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3"/>
      <c r="P2" s="3"/>
      <c r="Q2" s="3"/>
    </row>
    <row r="3" spans="1:17" x14ac:dyDescent="0.4">
      <c r="A3" s="4" t="s">
        <v>26</v>
      </c>
    </row>
    <row r="4" spans="1:17" x14ac:dyDescent="0.4">
      <c r="A4" s="4" t="s">
        <v>39</v>
      </c>
    </row>
    <row r="5" spans="1:17" x14ac:dyDescent="0.4">
      <c r="A5" s="1" t="s">
        <v>60</v>
      </c>
    </row>
    <row r="6" spans="1:17" x14ac:dyDescent="0.4">
      <c r="A6" s="1" t="s">
        <v>38</v>
      </c>
    </row>
    <row r="7" spans="1:17" x14ac:dyDescent="0.4">
      <c r="A7" s="1" t="s">
        <v>56</v>
      </c>
      <c r="H7" s="25"/>
    </row>
    <row r="9" spans="1:17" x14ac:dyDescent="0.4">
      <c r="B9" s="83" t="s">
        <v>57</v>
      </c>
      <c r="C9" s="83"/>
      <c r="D9" s="83" t="s">
        <v>58</v>
      </c>
      <c r="E9" s="83"/>
      <c r="F9" s="83" t="s">
        <v>50</v>
      </c>
      <c r="G9" s="83"/>
      <c r="H9" s="83"/>
      <c r="I9" s="83"/>
      <c r="J9" s="83"/>
      <c r="K9" s="83"/>
    </row>
    <row r="10" spans="1:17" ht="22.15" customHeight="1" x14ac:dyDescent="0.4">
      <c r="B10" s="84" t="s">
        <v>41</v>
      </c>
      <c r="C10" s="84"/>
      <c r="D10" s="85" t="s">
        <v>42</v>
      </c>
      <c r="E10" s="85"/>
      <c r="F10" s="10" t="s">
        <v>45</v>
      </c>
      <c r="G10" s="11"/>
      <c r="H10" s="11"/>
      <c r="I10" s="11"/>
      <c r="J10" s="11"/>
      <c r="K10" s="12"/>
    </row>
    <row r="11" spans="1:17" ht="22.15" customHeight="1" x14ac:dyDescent="0.4">
      <c r="B11" s="80" t="s">
        <v>41</v>
      </c>
      <c r="C11" s="80"/>
      <c r="D11" s="79" t="s">
        <v>43</v>
      </c>
      <c r="E11" s="79"/>
      <c r="F11" s="13" t="s">
        <v>46</v>
      </c>
      <c r="G11" s="14"/>
      <c r="H11" s="14"/>
      <c r="I11" s="14"/>
      <c r="J11" s="14"/>
      <c r="K11" s="15"/>
    </row>
    <row r="12" spans="1:17" ht="22.15" customHeight="1" x14ac:dyDescent="0.4">
      <c r="B12" s="80" t="s">
        <v>51</v>
      </c>
      <c r="C12" s="80"/>
      <c r="D12" s="79" t="s">
        <v>44</v>
      </c>
      <c r="E12" s="79"/>
      <c r="F12" s="13" t="s">
        <v>47</v>
      </c>
      <c r="G12" s="14"/>
      <c r="H12" s="14"/>
      <c r="I12" s="14"/>
      <c r="J12" s="14"/>
      <c r="K12" s="15"/>
    </row>
    <row r="13" spans="1:17" ht="22.15" customHeight="1" x14ac:dyDescent="0.4">
      <c r="B13" s="80" t="s">
        <v>52</v>
      </c>
      <c r="C13" s="80"/>
      <c r="D13" s="79" t="s">
        <v>53</v>
      </c>
      <c r="E13" s="79"/>
      <c r="F13" s="13" t="s">
        <v>45</v>
      </c>
      <c r="G13" s="14"/>
      <c r="H13" s="14"/>
      <c r="I13" s="14"/>
      <c r="J13" s="14"/>
      <c r="K13" s="15"/>
    </row>
    <row r="14" spans="1:17" ht="18.600000000000001" customHeight="1" x14ac:dyDescent="0.4">
      <c r="B14" s="80" t="s">
        <v>51</v>
      </c>
      <c r="C14" s="80"/>
      <c r="D14" s="79" t="s">
        <v>54</v>
      </c>
      <c r="E14" s="79"/>
      <c r="F14" s="16" t="s">
        <v>48</v>
      </c>
      <c r="G14" s="17"/>
      <c r="H14" s="17"/>
      <c r="I14" s="17"/>
      <c r="J14" s="17"/>
      <c r="K14" s="18"/>
    </row>
    <row r="15" spans="1:17" ht="18.600000000000001" customHeight="1" x14ac:dyDescent="0.4">
      <c r="B15" s="81"/>
      <c r="C15" s="81"/>
      <c r="D15" s="82"/>
      <c r="E15" s="82"/>
      <c r="F15" s="19" t="s">
        <v>49</v>
      </c>
      <c r="G15" s="9"/>
      <c r="H15" s="9"/>
      <c r="I15" s="9"/>
      <c r="J15" s="9"/>
      <c r="K15" s="20"/>
    </row>
    <row r="18" spans="1:21" ht="41.25" customHeight="1" x14ac:dyDescent="0.4">
      <c r="A18" s="2" t="s">
        <v>15</v>
      </c>
    </row>
    <row r="19" spans="1:21" ht="30" x14ac:dyDescent="0.4">
      <c r="A19" s="2" t="s">
        <v>0</v>
      </c>
      <c r="B19" s="2"/>
      <c r="C19" s="2"/>
      <c r="D19" s="2"/>
      <c r="E19" s="2"/>
      <c r="F19" s="2"/>
    </row>
    <row r="20" spans="1:21" ht="25.5" x14ac:dyDescent="0.4">
      <c r="B20" s="27" t="s">
        <v>62</v>
      </c>
      <c r="I20" s="27" t="s">
        <v>63</v>
      </c>
    </row>
    <row r="21" spans="1:21" ht="40.15" customHeight="1" x14ac:dyDescent="0.4">
      <c r="B21" s="28" t="s">
        <v>33</v>
      </c>
      <c r="C21" s="29"/>
      <c r="D21" s="66"/>
      <c r="E21" s="67"/>
      <c r="F21" s="67"/>
      <c r="G21" s="68"/>
      <c r="H21" s="27"/>
      <c r="I21" s="28" t="s">
        <v>33</v>
      </c>
      <c r="J21" s="29"/>
      <c r="K21" s="66"/>
      <c r="L21" s="67"/>
      <c r="M21" s="67"/>
      <c r="N21" s="68"/>
      <c r="O21" s="40"/>
    </row>
    <row r="22" spans="1:21" ht="40.15" customHeight="1" x14ac:dyDescent="0.4">
      <c r="B22" s="77" t="s">
        <v>34</v>
      </c>
      <c r="C22" s="78"/>
      <c r="D22" s="66"/>
      <c r="E22" s="67"/>
      <c r="F22" s="67"/>
      <c r="G22" s="68"/>
      <c r="H22" s="27"/>
      <c r="I22" s="77" t="s">
        <v>34</v>
      </c>
      <c r="J22" s="78"/>
      <c r="K22" s="66"/>
      <c r="L22" s="67"/>
      <c r="M22" s="67"/>
      <c r="N22" s="68"/>
      <c r="O22" s="40"/>
    </row>
    <row r="23" spans="1:21" ht="25.15" customHeight="1" x14ac:dyDescent="0.4">
      <c r="B23" s="28"/>
      <c r="C23" s="29"/>
      <c r="D23" s="30" t="s">
        <v>3</v>
      </c>
      <c r="E23" s="30" t="s">
        <v>11</v>
      </c>
      <c r="F23" s="30" t="s">
        <v>5</v>
      </c>
      <c r="G23" s="30" t="s">
        <v>10</v>
      </c>
      <c r="H23" s="27"/>
      <c r="I23" s="28"/>
      <c r="J23" s="29"/>
      <c r="K23" s="30" t="s">
        <v>31</v>
      </c>
      <c r="L23" s="30" t="s">
        <v>11</v>
      </c>
      <c r="M23" s="30" t="s">
        <v>5</v>
      </c>
      <c r="N23" s="32" t="s">
        <v>27</v>
      </c>
    </row>
    <row r="24" spans="1:21" ht="25.15" customHeight="1" x14ac:dyDescent="0.4">
      <c r="B24" s="28"/>
      <c r="C24" s="29"/>
      <c r="D24" s="30" t="s">
        <v>6</v>
      </c>
      <c r="E24" s="30" t="s">
        <v>12</v>
      </c>
      <c r="F24" s="30" t="s">
        <v>7</v>
      </c>
      <c r="G24" s="30" t="s">
        <v>8</v>
      </c>
      <c r="H24" s="27"/>
      <c r="I24" s="28"/>
      <c r="J24" s="29"/>
      <c r="K24" s="33" t="s">
        <v>36</v>
      </c>
      <c r="L24" s="33" t="s">
        <v>12</v>
      </c>
      <c r="M24" s="33" t="s">
        <v>7</v>
      </c>
      <c r="N24" s="33" t="s">
        <v>37</v>
      </c>
      <c r="S24" s="23">
        <f>G27*D30</f>
        <v>0</v>
      </c>
      <c r="U24" s="23">
        <f>N27*K30</f>
        <v>0</v>
      </c>
    </row>
    <row r="25" spans="1:21" ht="40.15" customHeight="1" x14ac:dyDescent="0.4">
      <c r="B25" s="86" t="s">
        <v>67</v>
      </c>
      <c r="C25" s="87"/>
      <c r="D25" s="44"/>
      <c r="E25" s="44"/>
      <c r="F25" s="44"/>
      <c r="G25" s="31">
        <f>D25*F25*E25/1000</f>
        <v>0</v>
      </c>
      <c r="H25" s="27"/>
      <c r="I25" s="38" t="s">
        <v>29</v>
      </c>
      <c r="J25" s="39"/>
      <c r="K25" s="44"/>
      <c r="L25" s="44"/>
      <c r="M25" s="44"/>
      <c r="N25" s="31">
        <f>K25*M25*L25</f>
        <v>0</v>
      </c>
      <c r="S25" s="1" t="str">
        <f>S24&amp;"kgCO2/年"</f>
        <v>0kgCO2/年</v>
      </c>
      <c r="U25" s="1" t="str">
        <f>U24&amp;"kgCO2/年"</f>
        <v>0kgCO2/年</v>
      </c>
    </row>
    <row r="26" spans="1:21" ht="40.15" customHeight="1" x14ac:dyDescent="0.4">
      <c r="B26" s="28" t="s">
        <v>68</v>
      </c>
      <c r="C26" s="29"/>
      <c r="D26" s="44"/>
      <c r="E26" s="44"/>
      <c r="F26" s="44"/>
      <c r="G26" s="31">
        <f>D26*F26*E26/1000</f>
        <v>0</v>
      </c>
      <c r="H26" s="27"/>
      <c r="I26" s="28" t="s">
        <v>28</v>
      </c>
      <c r="J26" s="29"/>
      <c r="K26" s="44"/>
      <c r="L26" s="44"/>
      <c r="M26" s="44"/>
      <c r="N26" s="31">
        <f>K26*M26*L26</f>
        <v>0</v>
      </c>
      <c r="S26" s="25"/>
    </row>
    <row r="27" spans="1:21" ht="26.25" customHeight="1" x14ac:dyDescent="0.4">
      <c r="B27" s="27"/>
      <c r="C27" s="27"/>
      <c r="D27" s="27"/>
      <c r="E27" s="28"/>
      <c r="F27" s="34" t="s">
        <v>9</v>
      </c>
      <c r="G27" s="31">
        <f>G25+G26</f>
        <v>0</v>
      </c>
      <c r="H27" s="27"/>
      <c r="I27" s="27"/>
      <c r="J27" s="27"/>
      <c r="K27" s="27"/>
      <c r="L27" s="28"/>
      <c r="M27" s="34" t="s">
        <v>30</v>
      </c>
      <c r="N27" s="31">
        <f>N25+N26</f>
        <v>0</v>
      </c>
      <c r="S27" s="21"/>
    </row>
    <row r="28" spans="1:21" ht="26.25" customHeight="1" x14ac:dyDescent="0.4">
      <c r="B28" s="27"/>
      <c r="C28" s="27"/>
      <c r="D28" s="27"/>
      <c r="E28" s="70" t="s">
        <v>40</v>
      </c>
      <c r="F28" s="70"/>
      <c r="G28" s="35" t="str">
        <f>ROUND(G27*D30,1)&amp;"kgCO2/年"</f>
        <v>0kgCO2/年</v>
      </c>
      <c r="H28" s="27"/>
      <c r="I28" s="27"/>
      <c r="J28" s="27"/>
      <c r="K28" s="27"/>
      <c r="L28" s="70" t="s">
        <v>40</v>
      </c>
      <c r="M28" s="70"/>
      <c r="N28" s="35" t="str">
        <f>ROUND(N27*K30,1)&amp;"kgCO2/年"</f>
        <v>0kgCO2/年</v>
      </c>
      <c r="S28" s="24">
        <f>G40*D43</f>
        <v>0</v>
      </c>
      <c r="U28" s="24">
        <f>N40*K43</f>
        <v>0</v>
      </c>
    </row>
    <row r="29" spans="1:21" ht="26.25" customHeight="1" x14ac:dyDescent="0.4">
      <c r="B29" s="27"/>
      <c r="C29" s="27"/>
      <c r="D29" s="27"/>
      <c r="E29" s="36"/>
      <c r="F29" s="36"/>
      <c r="G29" s="36"/>
      <c r="H29" s="27"/>
      <c r="I29" s="27"/>
      <c r="J29" s="27"/>
      <c r="K29" s="27"/>
      <c r="L29" s="36"/>
      <c r="M29" s="36"/>
      <c r="N29" s="36"/>
      <c r="S29" s="24"/>
      <c r="U29" s="24"/>
    </row>
    <row r="30" spans="1:21" ht="26.25" customHeight="1" x14ac:dyDescent="0.4">
      <c r="B30" s="88" t="s">
        <v>66</v>
      </c>
      <c r="C30" s="88"/>
      <c r="D30" s="45">
        <v>0.47199999999999998</v>
      </c>
      <c r="E30" s="41"/>
      <c r="F30" s="36"/>
      <c r="G30" s="36"/>
      <c r="H30" s="27"/>
      <c r="I30" s="88" t="s">
        <v>66</v>
      </c>
      <c r="J30" s="88"/>
      <c r="K30" s="46"/>
      <c r="L30" s="36"/>
      <c r="M30" s="36"/>
      <c r="N30" s="36"/>
      <c r="S30" s="24"/>
      <c r="U30" s="24"/>
    </row>
    <row r="31" spans="1:21" ht="26.45" customHeight="1" x14ac:dyDescent="0.4">
      <c r="S31" s="1" t="str">
        <f>S28&amp;"kgCO2/年"</f>
        <v>0kgCO2/年</v>
      </c>
      <c r="U31" s="1" t="str">
        <f>U28&amp;"kgCO2/年"</f>
        <v>0kgCO2/年</v>
      </c>
    </row>
    <row r="32" spans="1:21" ht="25.15" customHeight="1" x14ac:dyDescent="0.4">
      <c r="A32" s="2" t="s">
        <v>59</v>
      </c>
      <c r="B32" s="2"/>
      <c r="C32" s="2"/>
      <c r="D32" s="2"/>
      <c r="E32" s="2"/>
    </row>
    <row r="33" spans="2:20" ht="27" customHeight="1" x14ac:dyDescent="0.4">
      <c r="B33" s="27" t="s">
        <v>62</v>
      </c>
      <c r="I33" s="27" t="s">
        <v>64</v>
      </c>
    </row>
    <row r="34" spans="2:20" ht="40.15" customHeight="1" x14ac:dyDescent="0.4">
      <c r="B34" s="28" t="s">
        <v>33</v>
      </c>
      <c r="C34" s="29"/>
      <c r="D34" s="63"/>
      <c r="E34" s="64"/>
      <c r="F34" s="64"/>
      <c r="G34" s="65"/>
      <c r="I34" s="28" t="s">
        <v>33</v>
      </c>
      <c r="J34" s="29"/>
      <c r="K34" s="63"/>
      <c r="L34" s="64"/>
      <c r="M34" s="64"/>
      <c r="N34" s="65"/>
      <c r="S34" s="21"/>
    </row>
    <row r="35" spans="2:20" ht="40.15" customHeight="1" x14ac:dyDescent="0.4">
      <c r="B35" s="77" t="s">
        <v>34</v>
      </c>
      <c r="C35" s="78"/>
      <c r="D35" s="63"/>
      <c r="E35" s="64"/>
      <c r="F35" s="64"/>
      <c r="G35" s="65"/>
      <c r="I35" s="77" t="s">
        <v>34</v>
      </c>
      <c r="J35" s="78"/>
      <c r="K35" s="63"/>
      <c r="L35" s="64"/>
      <c r="M35" s="64"/>
      <c r="N35" s="65"/>
    </row>
    <row r="36" spans="2:20" ht="25.15" customHeight="1" x14ac:dyDescent="0.4">
      <c r="B36" s="5"/>
      <c r="C36" s="6"/>
      <c r="D36" s="30" t="s">
        <v>3</v>
      </c>
      <c r="E36" s="30" t="s">
        <v>4</v>
      </c>
      <c r="F36" s="30" t="s">
        <v>5</v>
      </c>
      <c r="G36" s="31" t="s">
        <v>10</v>
      </c>
      <c r="H36" s="27"/>
      <c r="I36" s="28"/>
      <c r="J36" s="29"/>
      <c r="K36" s="30" t="s">
        <v>31</v>
      </c>
      <c r="L36" s="30" t="s">
        <v>11</v>
      </c>
      <c r="M36" s="30" t="s">
        <v>5</v>
      </c>
      <c r="N36" s="32" t="s">
        <v>27</v>
      </c>
    </row>
    <row r="37" spans="2:20" ht="25.15" customHeight="1" x14ac:dyDescent="0.4">
      <c r="B37" s="5"/>
      <c r="C37" s="6"/>
      <c r="D37" s="30" t="s">
        <v>6</v>
      </c>
      <c r="E37" s="30" t="s">
        <v>12</v>
      </c>
      <c r="F37" s="30" t="s">
        <v>7</v>
      </c>
      <c r="G37" s="31" t="s">
        <v>8</v>
      </c>
      <c r="H37" s="27"/>
      <c r="I37" s="28"/>
      <c r="J37" s="29"/>
      <c r="K37" s="33" t="s">
        <v>36</v>
      </c>
      <c r="L37" s="33" t="s">
        <v>12</v>
      </c>
      <c r="M37" s="33" t="s">
        <v>7</v>
      </c>
      <c r="N37" s="33" t="s">
        <v>37</v>
      </c>
      <c r="S37" s="26" t="e">
        <f>1-SUM(S28:U28)/SUM(S24:U24)</f>
        <v>#DIV/0!</v>
      </c>
    </row>
    <row r="38" spans="2:20" ht="40.15" customHeight="1" x14ac:dyDescent="0.4">
      <c r="B38" s="28" t="s">
        <v>1</v>
      </c>
      <c r="C38" s="29"/>
      <c r="D38" s="44"/>
      <c r="E38" s="42">
        <f>E25</f>
        <v>0</v>
      </c>
      <c r="F38" s="42">
        <f>F25</f>
        <v>0</v>
      </c>
      <c r="G38" s="31">
        <f>D38*F38*E38/1000</f>
        <v>0</v>
      </c>
      <c r="H38" s="27"/>
      <c r="I38" s="28" t="s">
        <v>29</v>
      </c>
      <c r="J38" s="29"/>
      <c r="K38" s="44"/>
      <c r="L38" s="42">
        <f>L25</f>
        <v>0</v>
      </c>
      <c r="M38" s="42">
        <f>M25</f>
        <v>0</v>
      </c>
      <c r="N38" s="42">
        <f>K38*M38*L38</f>
        <v>0</v>
      </c>
      <c r="S38" s="22"/>
    </row>
    <row r="39" spans="2:20" ht="40.15" customHeight="1" x14ac:dyDescent="0.4">
      <c r="B39" s="28" t="s">
        <v>2</v>
      </c>
      <c r="C39" s="29"/>
      <c r="D39" s="44"/>
      <c r="E39" s="42">
        <f>E26</f>
        <v>0</v>
      </c>
      <c r="F39" s="42">
        <f>F26</f>
        <v>0</v>
      </c>
      <c r="G39" s="31">
        <f>D39*F39*E39/1000</f>
        <v>0</v>
      </c>
      <c r="H39" s="27"/>
      <c r="I39" s="28" t="s">
        <v>28</v>
      </c>
      <c r="J39" s="29"/>
      <c r="K39" s="44"/>
      <c r="L39" s="42">
        <f>L26</f>
        <v>0</v>
      </c>
      <c r="M39" s="42">
        <f>M26</f>
        <v>0</v>
      </c>
      <c r="N39" s="42">
        <f>K39*M39*L39</f>
        <v>0</v>
      </c>
    </row>
    <row r="40" spans="2:20" ht="25.15" customHeight="1" x14ac:dyDescent="0.4">
      <c r="D40" s="27"/>
      <c r="E40" s="28"/>
      <c r="F40" s="34" t="s">
        <v>9</v>
      </c>
      <c r="G40" s="31">
        <f>G38+G39</f>
        <v>0</v>
      </c>
      <c r="H40" s="27"/>
      <c r="I40" s="27"/>
      <c r="J40" s="27"/>
      <c r="K40" s="27"/>
      <c r="L40" s="28"/>
      <c r="M40" s="34" t="s">
        <v>30</v>
      </c>
      <c r="N40" s="31">
        <f>N38+N39</f>
        <v>0</v>
      </c>
      <c r="T40" s="24"/>
    </row>
    <row r="41" spans="2:20" ht="26.25" customHeight="1" x14ac:dyDescent="0.4">
      <c r="D41" s="27"/>
      <c r="E41" s="70" t="s">
        <v>40</v>
      </c>
      <c r="F41" s="70"/>
      <c r="G41" s="35" t="str">
        <f>ROUND(G40*D43,1)&amp;"kgCO2/年"</f>
        <v>0kgCO2/年</v>
      </c>
      <c r="H41" s="27"/>
      <c r="I41" s="27"/>
      <c r="J41" s="27"/>
      <c r="K41" s="27"/>
      <c r="L41" s="70" t="s">
        <v>40</v>
      </c>
      <c r="M41" s="70"/>
      <c r="N41" s="35" t="str">
        <f>ROUND(N40*K43,1)&amp;"kgCO2/年"</f>
        <v>0kgCO2/年</v>
      </c>
      <c r="T41" s="25"/>
    </row>
    <row r="42" spans="2:20" ht="26.25" customHeight="1" x14ac:dyDescent="0.4">
      <c r="E42" s="37"/>
      <c r="F42" s="37"/>
      <c r="G42" s="37"/>
      <c r="L42" s="37"/>
      <c r="M42" s="37"/>
      <c r="N42" s="37"/>
      <c r="T42" s="25"/>
    </row>
    <row r="43" spans="2:20" ht="26.25" customHeight="1" x14ac:dyDescent="0.4">
      <c r="B43" s="88" t="s">
        <v>66</v>
      </c>
      <c r="C43" s="88"/>
      <c r="D43" s="43">
        <f>D30</f>
        <v>0.47199999999999998</v>
      </c>
      <c r="E43" s="41"/>
      <c r="F43" s="37"/>
      <c r="G43" s="37"/>
      <c r="I43" s="88" t="s">
        <v>66</v>
      </c>
      <c r="J43" s="88"/>
      <c r="K43" s="46"/>
      <c r="L43" s="37"/>
      <c r="M43" s="37"/>
      <c r="N43" s="37"/>
      <c r="T43" s="25"/>
    </row>
    <row r="44" spans="2:20" ht="21" customHeight="1" collapsed="1" x14ac:dyDescent="0.4"/>
    <row r="45" spans="2:20" ht="20.25" thickBot="1" x14ac:dyDescent="0.45">
      <c r="B45" s="1" t="s">
        <v>55</v>
      </c>
    </row>
    <row r="46" spans="2:20" ht="19.899999999999999" customHeight="1" x14ac:dyDescent="0.4">
      <c r="B46" s="71" t="str">
        <f>IFERROR(ROUNDDOWN($S$37,3),"")</f>
        <v/>
      </c>
      <c r="C46" s="72"/>
      <c r="D46" s="72"/>
      <c r="E46" s="72"/>
      <c r="F46" s="72"/>
      <c r="G46" s="73"/>
      <c r="H46" s="7"/>
    </row>
    <row r="47" spans="2:20" ht="19.899999999999999" customHeight="1" thickBot="1" x14ac:dyDescent="0.45">
      <c r="B47" s="74"/>
      <c r="C47" s="75"/>
      <c r="D47" s="75"/>
      <c r="E47" s="75"/>
      <c r="F47" s="75"/>
      <c r="G47" s="76"/>
      <c r="H47" s="8" t="s">
        <v>20</v>
      </c>
    </row>
    <row r="48" spans="2:20" x14ac:dyDescent="0.4">
      <c r="F48" s="1" t="s">
        <v>65</v>
      </c>
    </row>
  </sheetData>
  <sheetProtection algorithmName="SHA-512" hashValue="UnyT5CSUJ/xX0XeH4EamOspE7g8HWYkcvAZGc06dAcyV3hVAhWcoe9rAfj7McrSc16uiONy9YYtcsIWQ+k2GeA==" saltValue="onrrTqC0cgXZseUDxj6nDg==" spinCount="100000" sheet="1"/>
  <mergeCells count="36">
    <mergeCell ref="B25:C25"/>
    <mergeCell ref="I30:J30"/>
    <mergeCell ref="I43:J43"/>
    <mergeCell ref="B30:C30"/>
    <mergeCell ref="B43:C43"/>
    <mergeCell ref="E41:F41"/>
    <mergeCell ref="D35:G35"/>
    <mergeCell ref="B11:C11"/>
    <mergeCell ref="B9:C9"/>
    <mergeCell ref="D9:E9"/>
    <mergeCell ref="F9:K9"/>
    <mergeCell ref="B10:C10"/>
    <mergeCell ref="D10:E10"/>
    <mergeCell ref="A2:N2"/>
    <mergeCell ref="E28:F28"/>
    <mergeCell ref="L28:M28"/>
    <mergeCell ref="B46:G47"/>
    <mergeCell ref="L41:M41"/>
    <mergeCell ref="B22:C22"/>
    <mergeCell ref="I22:J22"/>
    <mergeCell ref="B35:C35"/>
    <mergeCell ref="I35:J35"/>
    <mergeCell ref="D11:E11"/>
    <mergeCell ref="D12:E12"/>
    <mergeCell ref="D13:E13"/>
    <mergeCell ref="B14:C15"/>
    <mergeCell ref="D14:E15"/>
    <mergeCell ref="B13:C13"/>
    <mergeCell ref="B12:C12"/>
    <mergeCell ref="K35:N35"/>
    <mergeCell ref="D21:G21"/>
    <mergeCell ref="D22:G22"/>
    <mergeCell ref="K21:N21"/>
    <mergeCell ref="K22:N22"/>
    <mergeCell ref="D34:G34"/>
    <mergeCell ref="K34:N34"/>
  </mergeCells>
  <phoneticPr fontId="2"/>
  <pageMargins left="0.7" right="0.7" top="0.75" bottom="0.75" header="0.3" footer="0.3"/>
  <pageSetup paperSize="9" scale="44" orientation="portrait" horizontalDpi="300" verticalDpi="300" r:id="rId1"/>
  <colBreaks count="1" manualBreakCount="1">
    <brk id="18" max="4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1"/>
  <sheetViews>
    <sheetView view="pageBreakPreview" zoomScaleNormal="55" zoomScaleSheetLayoutView="100" workbookViewId="0"/>
  </sheetViews>
  <sheetFormatPr defaultColWidth="8.75" defaultRowHeight="19.5" outlineLevelCol="1" x14ac:dyDescent="0.4"/>
  <cols>
    <col min="1" max="1" width="4.5" style="1" customWidth="1"/>
    <col min="2" max="3" width="8.75" style="1"/>
    <col min="4" max="4" width="10.875" style="1" customWidth="1"/>
    <col min="5" max="6" width="10.875" style="1" customWidth="1" outlineLevel="1"/>
    <col min="7" max="7" width="17.25" style="1" customWidth="1"/>
    <col min="8" max="10" width="8.75" style="1"/>
    <col min="11" max="11" width="13.25" style="1" customWidth="1"/>
    <col min="12" max="13" width="10.75" style="1" customWidth="1"/>
    <col min="14" max="14" width="17.25" style="1" customWidth="1"/>
    <col min="15" max="15" width="10.75" style="1" customWidth="1"/>
    <col min="16" max="16" width="8.75" style="1"/>
    <col min="17" max="17" width="8.75" style="1" customWidth="1"/>
    <col min="18" max="19" width="8.75" style="1" hidden="1" customWidth="1"/>
    <col min="20" max="20" width="9.75" style="1" hidden="1" customWidth="1"/>
    <col min="21" max="21" width="8.75" style="1" hidden="1" customWidth="1"/>
    <col min="22" max="22" width="10.75" style="1" hidden="1" customWidth="1"/>
    <col min="23" max="24" width="8.75" style="1" hidden="1" customWidth="1"/>
    <col min="25" max="25" width="8.75" style="1" customWidth="1"/>
    <col min="26" max="16384" width="8.75" style="1"/>
  </cols>
  <sheetData>
    <row r="1" spans="1:21" x14ac:dyDescent="0.4">
      <c r="A1" s="1" t="s">
        <v>69</v>
      </c>
    </row>
    <row r="2" spans="1:21" ht="36" customHeight="1" x14ac:dyDescent="0.4">
      <c r="A2" s="48" t="s">
        <v>35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  <c r="Q2" s="3"/>
      <c r="R2" s="3"/>
    </row>
    <row r="3" spans="1:21" x14ac:dyDescent="0.4">
      <c r="A3" s="4" t="s">
        <v>26</v>
      </c>
    </row>
    <row r="4" spans="1:21" x14ac:dyDescent="0.4">
      <c r="A4" s="1" t="s">
        <v>56</v>
      </c>
    </row>
    <row r="6" spans="1:21" ht="41.25" customHeight="1" x14ac:dyDescent="0.4">
      <c r="A6" s="2" t="s">
        <v>14</v>
      </c>
      <c r="T6" s="1" t="s">
        <v>13</v>
      </c>
      <c r="U6" s="1">
        <v>0.53400000000000003</v>
      </c>
    </row>
    <row r="7" spans="1:21" x14ac:dyDescent="0.4">
      <c r="B7" s="5" t="s">
        <v>33</v>
      </c>
      <c r="C7" s="6"/>
      <c r="D7" s="63"/>
      <c r="E7" s="64"/>
      <c r="F7" s="64"/>
      <c r="G7" s="65"/>
    </row>
    <row r="8" spans="1:21" x14ac:dyDescent="0.4">
      <c r="B8" s="89" t="s">
        <v>34</v>
      </c>
      <c r="C8" s="90"/>
      <c r="D8" s="63"/>
      <c r="E8" s="64"/>
      <c r="F8" s="64"/>
      <c r="G8" s="65"/>
    </row>
    <row r="10" spans="1:21" x14ac:dyDescent="0.4">
      <c r="A10" s="1" t="s">
        <v>16</v>
      </c>
    </row>
    <row r="11" spans="1:21" x14ac:dyDescent="0.4">
      <c r="B11" s="5" t="s">
        <v>22</v>
      </c>
      <c r="C11" s="6"/>
      <c r="D11" s="47"/>
      <c r="E11" s="49" t="s">
        <v>23</v>
      </c>
      <c r="F11" s="40"/>
    </row>
    <row r="12" spans="1:21" ht="35.25" x14ac:dyDescent="0.4">
      <c r="B12" s="50" t="s">
        <v>19</v>
      </c>
      <c r="C12" s="6"/>
      <c r="D12" s="47"/>
      <c r="E12" s="51" t="s">
        <v>61</v>
      </c>
      <c r="F12" s="52"/>
      <c r="N12" s="53"/>
    </row>
    <row r="13" spans="1:21" ht="19.899999999999999" customHeight="1" x14ac:dyDescent="0.4">
      <c r="B13" s="5" t="s">
        <v>17</v>
      </c>
      <c r="C13" s="6"/>
      <c r="D13" s="47"/>
      <c r="E13" s="54" t="s">
        <v>18</v>
      </c>
      <c r="F13" s="55"/>
      <c r="N13" s="56"/>
    </row>
    <row r="14" spans="1:21" ht="20.25" thickBot="1" x14ac:dyDescent="0.45">
      <c r="B14" s="57"/>
      <c r="C14" s="58"/>
      <c r="D14" s="59"/>
      <c r="E14" s="57"/>
      <c r="F14" s="4"/>
    </row>
    <row r="15" spans="1:21" ht="19.899999999999999" customHeight="1" x14ac:dyDescent="0.4">
      <c r="B15" s="91" t="str">
        <f>IFERROR(D11*D12/D13,"")</f>
        <v/>
      </c>
      <c r="C15" s="92"/>
      <c r="D15" s="92"/>
      <c r="E15" s="93"/>
      <c r="F15" s="53"/>
    </row>
    <row r="16" spans="1:21" ht="19.899999999999999" customHeight="1" thickBot="1" x14ac:dyDescent="0.45">
      <c r="B16" s="94"/>
      <c r="C16" s="95"/>
      <c r="D16" s="95"/>
      <c r="E16" s="96"/>
      <c r="F16" s="56" t="s">
        <v>21</v>
      </c>
    </row>
    <row r="17" spans="1:8" x14ac:dyDescent="0.4">
      <c r="B17" s="4"/>
      <c r="D17" s="60"/>
      <c r="E17" s="4"/>
      <c r="F17" s="4"/>
    </row>
    <row r="19" spans="1:8" ht="20.45" customHeight="1" thickBot="1" x14ac:dyDescent="0.45">
      <c r="A19" s="1" t="s">
        <v>24</v>
      </c>
      <c r="B19" s="61"/>
      <c r="C19" s="9"/>
      <c r="D19" s="62"/>
      <c r="E19" s="61"/>
      <c r="F19" s="61"/>
      <c r="G19" s="9"/>
    </row>
    <row r="20" spans="1:8" ht="20.45" customHeight="1" x14ac:dyDescent="0.4">
      <c r="B20" s="97"/>
      <c r="C20" s="98"/>
      <c r="D20" s="98"/>
      <c r="E20" s="98"/>
      <c r="F20" s="98"/>
      <c r="G20" s="99"/>
      <c r="H20" s="53"/>
    </row>
    <row r="21" spans="1:8" ht="26.25" thickBot="1" x14ac:dyDescent="0.45">
      <c r="B21" s="100"/>
      <c r="C21" s="101"/>
      <c r="D21" s="101"/>
      <c r="E21" s="101"/>
      <c r="F21" s="101"/>
      <c r="G21" s="102"/>
      <c r="H21" s="56" t="s">
        <v>25</v>
      </c>
    </row>
  </sheetData>
  <sheetProtection algorithmName="SHA-512" hashValue="BUdj7B1oyb135BtMDgLfzxFHFXJUWVFIiuNycmNzwaNWy7xnS27V/zkiH0lKNk975u2qVbLsJOeMw4uHP3Okrw==" saltValue="PeNDQpKjSJ448EyP1xIJuQ==" spinCount="100000" sheet="1" objects="1" scenarios="1"/>
  <mergeCells count="5">
    <mergeCell ref="B8:C8"/>
    <mergeCell ref="B15:E16"/>
    <mergeCell ref="B20:G21"/>
    <mergeCell ref="D7:G7"/>
    <mergeCell ref="D8:G8"/>
  </mergeCells>
  <phoneticPr fontId="2"/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高効率空調機器・高効率給湯機器用</vt:lpstr>
      <vt:lpstr>高効率換気設備用</vt:lpstr>
      <vt:lpstr>高効率空調機器・高効率給湯機器用!Print_Area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2026-05-14T07:38:46Z</dcterms:modified>
</cp:coreProperties>
</file>