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filterPrivacy="1" defaultThemeVersion="202300"/>
  <xr:revisionPtr revIDLastSave="0" documentId="13_ncr:1_{66D6124C-CCF8-4F28-9919-BFE8E686E3C9}" xr6:coauthVersionLast="47" xr6:coauthVersionMax="47" xr10:uidLastSave="{00000000-0000-0000-0000-000000000000}"/>
  <bookViews>
    <workbookView xWindow="28680" yWindow="-120" windowWidth="29040" windowHeight="15720" tabRatio="746" xr2:uid="{B5D629C5-4EA7-4BFD-BA04-B36DB35E8D44}"/>
  </bookViews>
  <sheets>
    <sheet name="表紙" sheetId="7" r:id="rId1"/>
    <sheet name="取組番号１（男性育児休業）" sheetId="1" r:id="rId2"/>
    <sheet name="取組番号２（年次有給休暇）" sheetId="3" r:id="rId3"/>
    <sheet name="取組番号３（時間外労働時間）" sheetId="4" r:id="rId4"/>
    <sheet name="取組番号４（子の看護等休暇） " sheetId="6" r:id="rId5"/>
    <sheet name="リスト" sheetId="2" r:id="rId6"/>
  </sheets>
  <definedNames>
    <definedName name="_xlnm.Print_Area" localSheetId="1">'取組番号１（男性育児休業）'!$A$1:$K$56</definedName>
    <definedName name="_xlnm.Print_Area" localSheetId="0">表紙!$A$1:$J$38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98" i="4" l="1"/>
  <c r="G57" i="4"/>
  <c r="C98" i="4"/>
  <c r="C57" i="4"/>
  <c r="G51" i="3"/>
  <c r="G100" i="4" l="1"/>
  <c r="G102" i="4" s="1"/>
  <c r="G59" i="4"/>
  <c r="C102" i="4" s="1"/>
  <c r="H2" i="6"/>
  <c r="H2" i="4"/>
  <c r="H2" i="3"/>
  <c r="G2" i="1"/>
  <c r="G103" i="3"/>
  <c r="G84" i="6"/>
  <c r="G53" i="6"/>
  <c r="G56" i="1"/>
  <c r="H43" i="1"/>
  <c r="H44" i="1"/>
  <c r="H45" i="1"/>
  <c r="H46" i="1"/>
  <c r="E43" i="1"/>
  <c r="K43" i="1" s="1"/>
  <c r="E44" i="1"/>
  <c r="E45" i="1"/>
  <c r="B41" i="1" a="1"/>
  <c r="B41" i="1" s="1"/>
  <c r="F81" i="6"/>
  <c r="H81" i="6" s="1"/>
  <c r="I81" i="6" s="1"/>
  <c r="J81" i="6" s="1"/>
  <c r="F80" i="6"/>
  <c r="H80" i="6" s="1"/>
  <c r="I80" i="6" s="1"/>
  <c r="J80" i="6" s="1"/>
  <c r="F79" i="6"/>
  <c r="H79" i="6" s="1"/>
  <c r="I79" i="6" s="1"/>
  <c r="J79" i="6" s="1"/>
  <c r="F78" i="6"/>
  <c r="H78" i="6" s="1"/>
  <c r="I78" i="6" s="1"/>
  <c r="J78" i="6" s="1"/>
  <c r="F77" i="6"/>
  <c r="H77" i="6" s="1"/>
  <c r="I77" i="6" s="1"/>
  <c r="J77" i="6" s="1"/>
  <c r="F76" i="6"/>
  <c r="H76" i="6" s="1"/>
  <c r="I76" i="6" s="1"/>
  <c r="J76" i="6" s="1"/>
  <c r="F75" i="6"/>
  <c r="H75" i="6" s="1"/>
  <c r="I75" i="6" s="1"/>
  <c r="J75" i="6" s="1"/>
  <c r="F74" i="6"/>
  <c r="H74" i="6" s="1"/>
  <c r="I74" i="6" s="1"/>
  <c r="J74" i="6" s="1"/>
  <c r="F73" i="6"/>
  <c r="H73" i="6" s="1"/>
  <c r="I73" i="6" s="1"/>
  <c r="J73" i="6" s="1"/>
  <c r="F72" i="6"/>
  <c r="H72" i="6" s="1"/>
  <c r="I72" i="6" s="1"/>
  <c r="J72" i="6" s="1"/>
  <c r="F71" i="6"/>
  <c r="H71" i="6" s="1"/>
  <c r="I71" i="6" s="1"/>
  <c r="J71" i="6" s="1"/>
  <c r="F70" i="6"/>
  <c r="H70" i="6" s="1"/>
  <c r="I70" i="6" s="1"/>
  <c r="J70" i="6" s="1"/>
  <c r="F69" i="6"/>
  <c r="H69" i="6" s="1"/>
  <c r="I69" i="6" s="1"/>
  <c r="J69" i="6" s="1"/>
  <c r="F68" i="6"/>
  <c r="H68" i="6" s="1"/>
  <c r="I68" i="6" s="1"/>
  <c r="J68" i="6" s="1"/>
  <c r="F67" i="6"/>
  <c r="H67" i="6" s="1"/>
  <c r="I67" i="6" s="1"/>
  <c r="J67" i="6" s="1"/>
  <c r="F66" i="6"/>
  <c r="H66" i="6" s="1"/>
  <c r="I66" i="6" s="1"/>
  <c r="J66" i="6" s="1"/>
  <c r="F65" i="6"/>
  <c r="H65" i="6" s="1"/>
  <c r="I65" i="6" s="1"/>
  <c r="J65" i="6" s="1"/>
  <c r="F64" i="6"/>
  <c r="H64" i="6" s="1"/>
  <c r="I64" i="6" s="1"/>
  <c r="J64" i="6" s="1"/>
  <c r="F63" i="6"/>
  <c r="H63" i="6" s="1"/>
  <c r="I63" i="6" s="1"/>
  <c r="J63" i="6" s="1"/>
  <c r="F62" i="6"/>
  <c r="H62" i="6" s="1"/>
  <c r="I62" i="6" s="1"/>
  <c r="J62" i="6" s="1"/>
  <c r="F61" i="6"/>
  <c r="H61" i="6" s="1"/>
  <c r="I61" i="6" s="1"/>
  <c r="J61" i="6" s="1"/>
  <c r="J28" i="3"/>
  <c r="I30" i="3"/>
  <c r="J30" i="3"/>
  <c r="F29" i="3"/>
  <c r="H28" i="3"/>
  <c r="F50" i="6"/>
  <c r="H50" i="6" s="1"/>
  <c r="I50" i="6" s="1"/>
  <c r="J50" i="6" s="1"/>
  <c r="F49" i="6"/>
  <c r="H49" i="6" s="1"/>
  <c r="I49" i="6" s="1"/>
  <c r="J49" i="6" s="1"/>
  <c r="F48" i="6"/>
  <c r="H48" i="6" s="1"/>
  <c r="I48" i="6" s="1"/>
  <c r="J48" i="6" s="1"/>
  <c r="F47" i="6"/>
  <c r="H47" i="6" s="1"/>
  <c r="I47" i="6" s="1"/>
  <c r="J47" i="6" s="1"/>
  <c r="F46" i="6"/>
  <c r="H46" i="6" s="1"/>
  <c r="I46" i="6" s="1"/>
  <c r="J46" i="6" s="1"/>
  <c r="F45" i="6"/>
  <c r="H45" i="6" s="1"/>
  <c r="I45" i="6" s="1"/>
  <c r="J45" i="6" s="1"/>
  <c r="F44" i="6"/>
  <c r="H44" i="6" s="1"/>
  <c r="I44" i="6" s="1"/>
  <c r="J44" i="6" s="1"/>
  <c r="F43" i="6"/>
  <c r="H43" i="6" s="1"/>
  <c r="I43" i="6" s="1"/>
  <c r="J43" i="6" s="1"/>
  <c r="F42" i="6"/>
  <c r="H42" i="6" s="1"/>
  <c r="I42" i="6" s="1"/>
  <c r="J42" i="6" s="1"/>
  <c r="F41" i="6"/>
  <c r="H41" i="6" s="1"/>
  <c r="I41" i="6" s="1"/>
  <c r="J41" i="6" s="1"/>
  <c r="F40" i="6"/>
  <c r="H40" i="6" s="1"/>
  <c r="I40" i="6" s="1"/>
  <c r="J40" i="6" s="1"/>
  <c r="F39" i="6"/>
  <c r="H39" i="6" s="1"/>
  <c r="I39" i="6" s="1"/>
  <c r="J39" i="6" s="1"/>
  <c r="F38" i="6"/>
  <c r="H38" i="6" s="1"/>
  <c r="I38" i="6" s="1"/>
  <c r="J38" i="6" s="1"/>
  <c r="F37" i="6"/>
  <c r="H37" i="6" s="1"/>
  <c r="I37" i="6" s="1"/>
  <c r="J37" i="6" s="1"/>
  <c r="F36" i="6"/>
  <c r="H36" i="6" s="1"/>
  <c r="I36" i="6" s="1"/>
  <c r="J36" i="6" s="1"/>
  <c r="F35" i="6"/>
  <c r="H35" i="6" s="1"/>
  <c r="I35" i="6" s="1"/>
  <c r="J35" i="6" s="1"/>
  <c r="F34" i="6"/>
  <c r="H34" i="6" s="1"/>
  <c r="I34" i="6" s="1"/>
  <c r="J34" i="6" s="1"/>
  <c r="F33" i="6"/>
  <c r="H33" i="6" s="1"/>
  <c r="I33" i="6" s="1"/>
  <c r="J33" i="6" s="1"/>
  <c r="F32" i="6"/>
  <c r="H32" i="6" s="1"/>
  <c r="I32" i="6" s="1"/>
  <c r="J32" i="6" s="1"/>
  <c r="F31" i="6"/>
  <c r="H31" i="6" s="1"/>
  <c r="I31" i="6" s="1"/>
  <c r="F30" i="6"/>
  <c r="H30" i="6" s="1"/>
  <c r="I30" i="6" s="1"/>
  <c r="J30" i="6" s="1"/>
  <c r="F80" i="3"/>
  <c r="H80" i="3" s="1"/>
  <c r="I80" i="3" s="1"/>
  <c r="J80" i="3" s="1"/>
  <c r="F100" i="3"/>
  <c r="H100" i="3" s="1"/>
  <c r="I100" i="3" s="1"/>
  <c r="J100" i="3" s="1"/>
  <c r="F99" i="3"/>
  <c r="H99" i="3" s="1"/>
  <c r="I99" i="3" s="1"/>
  <c r="J99" i="3" s="1"/>
  <c r="F98" i="3"/>
  <c r="H98" i="3" s="1"/>
  <c r="I98" i="3" s="1"/>
  <c r="J98" i="3" s="1"/>
  <c r="F97" i="3"/>
  <c r="H97" i="3" s="1"/>
  <c r="I97" i="3" s="1"/>
  <c r="J97" i="3" s="1"/>
  <c r="F96" i="3"/>
  <c r="H96" i="3" s="1"/>
  <c r="I96" i="3" s="1"/>
  <c r="J96" i="3" s="1"/>
  <c r="F95" i="3"/>
  <c r="H95" i="3" s="1"/>
  <c r="I95" i="3" s="1"/>
  <c r="J95" i="3" s="1"/>
  <c r="F94" i="3"/>
  <c r="H94" i="3" s="1"/>
  <c r="I94" i="3" s="1"/>
  <c r="J94" i="3" s="1"/>
  <c r="F93" i="3"/>
  <c r="H93" i="3" s="1"/>
  <c r="I93" i="3" s="1"/>
  <c r="J93" i="3" s="1"/>
  <c r="F92" i="3"/>
  <c r="H92" i="3" s="1"/>
  <c r="I92" i="3" s="1"/>
  <c r="J92" i="3" s="1"/>
  <c r="F91" i="3"/>
  <c r="H91" i="3" s="1"/>
  <c r="I91" i="3" s="1"/>
  <c r="J91" i="3" s="1"/>
  <c r="F90" i="3"/>
  <c r="H90" i="3" s="1"/>
  <c r="I90" i="3" s="1"/>
  <c r="J90" i="3" s="1"/>
  <c r="F89" i="3"/>
  <c r="H89" i="3" s="1"/>
  <c r="I89" i="3" s="1"/>
  <c r="J89" i="3" s="1"/>
  <c r="F88" i="3"/>
  <c r="H88" i="3" s="1"/>
  <c r="I88" i="3" s="1"/>
  <c r="J88" i="3" s="1"/>
  <c r="F87" i="3"/>
  <c r="H87" i="3" s="1"/>
  <c r="I87" i="3" s="1"/>
  <c r="J87" i="3" s="1"/>
  <c r="F86" i="3"/>
  <c r="H86" i="3" s="1"/>
  <c r="I86" i="3" s="1"/>
  <c r="J86" i="3" s="1"/>
  <c r="F85" i="3"/>
  <c r="H85" i="3" s="1"/>
  <c r="I85" i="3" s="1"/>
  <c r="J85" i="3" s="1"/>
  <c r="F84" i="3"/>
  <c r="H84" i="3" s="1"/>
  <c r="I84" i="3" s="1"/>
  <c r="J84" i="3" s="1"/>
  <c r="F83" i="3"/>
  <c r="H83" i="3" s="1"/>
  <c r="I83" i="3" s="1"/>
  <c r="J83" i="3" s="1"/>
  <c r="F82" i="3"/>
  <c r="H82" i="3" s="1"/>
  <c r="I82" i="3" s="1"/>
  <c r="J82" i="3" s="1"/>
  <c r="F81" i="3"/>
  <c r="H81" i="3" s="1"/>
  <c r="I81" i="3" s="1"/>
  <c r="J81" i="3" s="1"/>
  <c r="F30" i="3"/>
  <c r="H30" i="3" s="1"/>
  <c r="F31" i="3"/>
  <c r="H31" i="3" s="1"/>
  <c r="I31" i="3" s="1"/>
  <c r="F32" i="3"/>
  <c r="H32" i="3" s="1"/>
  <c r="I32" i="3" s="1"/>
  <c r="F33" i="3"/>
  <c r="H33" i="3" s="1"/>
  <c r="I33" i="3" s="1"/>
  <c r="F34" i="3"/>
  <c r="H34" i="3" s="1"/>
  <c r="I34" i="3" s="1"/>
  <c r="F35" i="3"/>
  <c r="F36" i="3"/>
  <c r="H36" i="3" s="1"/>
  <c r="I36" i="3" s="1"/>
  <c r="F37" i="3"/>
  <c r="H37" i="3" s="1"/>
  <c r="I37" i="3" s="1"/>
  <c r="J37" i="3" s="1"/>
  <c r="F38" i="3"/>
  <c r="H38" i="3" s="1"/>
  <c r="I38" i="3" s="1"/>
  <c r="J38" i="3" s="1"/>
  <c r="F39" i="3"/>
  <c r="H39" i="3" s="1"/>
  <c r="F40" i="3"/>
  <c r="H40" i="3" s="1"/>
  <c r="I40" i="3" s="1"/>
  <c r="J40" i="3" s="1"/>
  <c r="F41" i="3"/>
  <c r="H41" i="3" s="1"/>
  <c r="I41" i="3" s="1"/>
  <c r="F42" i="3"/>
  <c r="F43" i="3"/>
  <c r="F44" i="3"/>
  <c r="H44" i="3" s="1"/>
  <c r="I44" i="3" s="1"/>
  <c r="J44" i="3" s="1"/>
  <c r="F45" i="3"/>
  <c r="H45" i="3" s="1"/>
  <c r="I45" i="3" s="1"/>
  <c r="F46" i="3"/>
  <c r="H46" i="3" s="1"/>
  <c r="I46" i="3" s="1"/>
  <c r="J46" i="3" s="1"/>
  <c r="F47" i="3"/>
  <c r="H47" i="3" s="1"/>
  <c r="F48" i="3"/>
  <c r="H48" i="3" s="1"/>
  <c r="F28" i="3"/>
  <c r="I28" i="3" s="1"/>
  <c r="H42" i="3"/>
  <c r="I42" i="3" s="1"/>
  <c r="H43" i="3"/>
  <c r="I43" i="3" s="1"/>
  <c r="H29" i="3"/>
  <c r="H35" i="3"/>
  <c r="I45" i="1" l="1"/>
  <c r="K44" i="1"/>
  <c r="I44" i="1"/>
  <c r="K45" i="1"/>
  <c r="C61" i="4"/>
  <c r="G63" i="4" s="1"/>
  <c r="H67" i="4" s="1"/>
  <c r="G104" i="4"/>
  <c r="G106" i="4" s="1"/>
  <c r="G108" i="4" s="1"/>
  <c r="H112" i="4" s="1"/>
  <c r="I43" i="1"/>
  <c r="J31" i="6"/>
  <c r="C53" i="6"/>
  <c r="C84" i="6"/>
  <c r="G86" i="6" s="1"/>
  <c r="G92" i="6" s="1"/>
  <c r="I47" i="3"/>
  <c r="J47" i="3" s="1"/>
  <c r="J34" i="3"/>
  <c r="I39" i="3"/>
  <c r="J39" i="3" s="1"/>
  <c r="J31" i="3"/>
  <c r="I35" i="3"/>
  <c r="J35" i="3" s="1"/>
  <c r="I29" i="3"/>
  <c r="J29" i="3" s="1"/>
  <c r="J32" i="3"/>
  <c r="I48" i="3"/>
  <c r="J48" i="3" s="1"/>
  <c r="J33" i="3"/>
  <c r="J43" i="3"/>
  <c r="J42" i="3"/>
  <c r="J45" i="3"/>
  <c r="J41" i="3"/>
  <c r="J36" i="3"/>
  <c r="H41" i="1"/>
  <c r="H42" i="1"/>
  <c r="H47" i="1"/>
  <c r="H48" i="1"/>
  <c r="H49" i="1"/>
  <c r="E41" i="1"/>
  <c r="K41" i="1" s="1"/>
  <c r="E42" i="1"/>
  <c r="E46" i="1"/>
  <c r="K46" i="1" s="1"/>
  <c r="E47" i="1"/>
  <c r="E48" i="1"/>
  <c r="E49" i="1"/>
  <c r="H40" i="1"/>
  <c r="E40" i="1"/>
  <c r="K40" i="1" s="1"/>
  <c r="K42" i="1" l="1"/>
  <c r="K47" i="1"/>
  <c r="C56" i="1"/>
  <c r="G60" i="1" s="1"/>
  <c r="K60" i="1" s="1"/>
  <c r="I6" i="1" s="1"/>
  <c r="B13" i="7" s="1"/>
  <c r="K49" i="1"/>
  <c r="K48" i="1"/>
  <c r="H4" i="4"/>
  <c r="B21" i="7" s="1"/>
  <c r="G55" i="6"/>
  <c r="C92" i="6" s="1"/>
  <c r="G94" i="6" s="1"/>
  <c r="I95" i="6" s="1"/>
  <c r="I6" i="6" s="1"/>
  <c r="B24" i="7" s="1"/>
  <c r="D51" i="3"/>
  <c r="G53" i="3" s="1"/>
  <c r="I53" i="3" s="1"/>
  <c r="D103" i="3"/>
  <c r="G105" i="3" s="1"/>
  <c r="G108" i="3" s="1"/>
  <c r="I49" i="1"/>
  <c r="I48" i="1"/>
  <c r="I40" i="1"/>
  <c r="I47" i="1"/>
  <c r="I46" i="1"/>
  <c r="I42" i="1"/>
  <c r="I41" i="1"/>
  <c r="D108" i="3" l="1"/>
  <c r="I108" i="3" s="1"/>
  <c r="I112" i="3" s="1"/>
  <c r="I6" i="3" s="1"/>
  <c r="B18" i="7" s="1"/>
  <c r="I29" i="7"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<sst xmlns="http://schemas.openxmlformats.org/spreadsheetml/2006/main" count="255" uniqueCount="141">
  <si>
    <t>取組番号１（男性育児休業）</t>
  </si>
  <si>
    <t>取得者名</t>
    <rPh sb="0" eb="3">
      <t>シュトクシャ</t>
    </rPh>
    <rPh sb="3" eb="4">
      <t>メイ</t>
    </rPh>
    <phoneticPr fontId="1"/>
  </si>
  <si>
    <t>事業者名：</t>
    <rPh sb="0" eb="3">
      <t>ジギョウシャ</t>
    </rPh>
    <rPh sb="3" eb="4">
      <t>メイ</t>
    </rPh>
    <phoneticPr fontId="1"/>
  </si>
  <si>
    <t>取得開始日①</t>
    <rPh sb="0" eb="2">
      <t>シュトク</t>
    </rPh>
    <rPh sb="2" eb="5">
      <t>カイシビ</t>
    </rPh>
    <phoneticPr fontId="1"/>
  </si>
  <si>
    <t>取得終了日①</t>
    <rPh sb="0" eb="5">
      <t>シュトクシュウリョウビ</t>
    </rPh>
    <phoneticPr fontId="1"/>
  </si>
  <si>
    <t>取得日数①（営業日）</t>
    <rPh sb="0" eb="2">
      <t>シュトク</t>
    </rPh>
    <rPh sb="2" eb="4">
      <t>ニッスウ</t>
    </rPh>
    <rPh sb="6" eb="9">
      <t>エイギョウビ</t>
    </rPh>
    <phoneticPr fontId="1"/>
  </si>
  <si>
    <t>取得開始日②</t>
    <rPh sb="0" eb="2">
      <t>シュトク</t>
    </rPh>
    <rPh sb="2" eb="5">
      <t>カイシビ</t>
    </rPh>
    <phoneticPr fontId="1"/>
  </si>
  <si>
    <t>取得終了日②</t>
    <rPh sb="0" eb="2">
      <t>シュトク</t>
    </rPh>
    <rPh sb="2" eb="5">
      <t>シュウリョウビ</t>
    </rPh>
    <phoneticPr fontId="1"/>
  </si>
  <si>
    <t>取得日数②（営業日）</t>
    <phoneticPr fontId="1"/>
  </si>
  <si>
    <t>（例）</t>
    <rPh sb="1" eb="2">
      <t>レイ</t>
    </rPh>
    <phoneticPr fontId="1"/>
  </si>
  <si>
    <t>福山　太郎</t>
    <rPh sb="0" eb="2">
      <t>フクヤマ</t>
    </rPh>
    <rPh sb="3" eb="5">
      <t>タロウ</t>
    </rPh>
    <phoneticPr fontId="1"/>
  </si>
  <si>
    <t>取得合計日</t>
    <rPh sb="0" eb="5">
      <t>シュトクゴウケイビ</t>
    </rPh>
    <phoneticPr fontId="1"/>
  </si>
  <si>
    <t>祝日一覧</t>
    <rPh sb="0" eb="2">
      <t>シュクジツ</t>
    </rPh>
    <rPh sb="2" eb="4">
      <t>イチラン</t>
    </rPh>
    <phoneticPr fontId="1"/>
  </si>
  <si>
    <t>取得対象者名</t>
    <rPh sb="0" eb="5">
      <t>シュトクタイショウシャ</t>
    </rPh>
    <rPh sb="5" eb="6">
      <t>メイ</t>
    </rPh>
    <phoneticPr fontId="1"/>
  </si>
  <si>
    <t>取得の有無</t>
    <rPh sb="0" eb="2">
      <t>シュトク</t>
    </rPh>
    <rPh sb="3" eb="5">
      <t>ウム</t>
    </rPh>
    <phoneticPr fontId="1"/>
  </si>
  <si>
    <t>取得対象者数</t>
    <rPh sb="0" eb="2">
      <t>シュトク</t>
    </rPh>
    <rPh sb="2" eb="4">
      <t>タイショウ</t>
    </rPh>
    <rPh sb="4" eb="5">
      <t>シャ</t>
    </rPh>
    <rPh sb="5" eb="6">
      <t>スウ</t>
    </rPh>
    <phoneticPr fontId="1"/>
  </si>
  <si>
    <t>取得割合</t>
    <rPh sb="0" eb="2">
      <t>シュトク</t>
    </rPh>
    <rPh sb="2" eb="4">
      <t>ワリアイ</t>
    </rPh>
    <phoneticPr fontId="1"/>
  </si>
  <si>
    <t>申請可否</t>
    <rPh sb="0" eb="2">
      <t>シンセイ</t>
    </rPh>
    <rPh sb="2" eb="4">
      <t>カヒ</t>
    </rPh>
    <phoneticPr fontId="1"/>
  </si>
  <si>
    <t>あり</t>
    <phoneticPr fontId="1"/>
  </si>
  <si>
    <t>なし</t>
    <phoneticPr fontId="1"/>
  </si>
  <si>
    <t>取組番号２（年次有給休暇）</t>
    <rPh sb="6" eb="8">
      <t>ネンジ</t>
    </rPh>
    <rPh sb="8" eb="12">
      <t>ユウキュウキュウカ</t>
    </rPh>
    <phoneticPr fontId="1"/>
  </si>
  <si>
    <t>①年次有給休暇取得率が７０％以上</t>
    <rPh sb="1" eb="7">
      <t>ネンジユウキュウキュウカ</t>
    </rPh>
    <rPh sb="7" eb="10">
      <t>シュトクリツ</t>
    </rPh>
    <rPh sb="14" eb="16">
      <t>イジョウ</t>
    </rPh>
    <phoneticPr fontId="1"/>
  </si>
  <si>
    <t>労働者名</t>
    <rPh sb="0" eb="3">
      <t>ロウドウシャ</t>
    </rPh>
    <rPh sb="3" eb="4">
      <t>メイ</t>
    </rPh>
    <phoneticPr fontId="1"/>
  </si>
  <si>
    <t>1日単位の取得日数合計（時間換算）</t>
    <rPh sb="1" eb="4">
      <t>ニチタンイ</t>
    </rPh>
    <rPh sb="5" eb="9">
      <t>シュトクニッスウ</t>
    </rPh>
    <rPh sb="9" eb="11">
      <t>ゴウケイ</t>
    </rPh>
    <rPh sb="12" eb="14">
      <t>ジカン</t>
    </rPh>
    <rPh sb="14" eb="16">
      <t>カンサン</t>
    </rPh>
    <phoneticPr fontId="1"/>
  </si>
  <si>
    <t>時間単位の取得時間数
（時間）</t>
    <rPh sb="0" eb="4">
      <t>ジカンタンイ</t>
    </rPh>
    <rPh sb="5" eb="10">
      <t>シュトクジカンスウ</t>
    </rPh>
    <rPh sb="12" eb="14">
      <t>ジカン</t>
    </rPh>
    <phoneticPr fontId="1"/>
  </si>
  <si>
    <t>1日単位の取得日数
（日）</t>
    <rPh sb="1" eb="2">
      <t>ニチ</t>
    </rPh>
    <rPh sb="2" eb="4">
      <t>タンイ</t>
    </rPh>
    <rPh sb="5" eb="9">
      <t>シュトクニッスウ</t>
    </rPh>
    <rPh sb="11" eb="12">
      <t>ニチ</t>
    </rPh>
    <phoneticPr fontId="1"/>
  </si>
  <si>
    <t>付与日数
（日）</t>
    <rPh sb="0" eb="4">
      <t>フヨニッスウ</t>
    </rPh>
    <rPh sb="6" eb="7">
      <t>ニチ</t>
    </rPh>
    <phoneticPr fontId="1"/>
  </si>
  <si>
    <t>取得時間数合計
（時間）</t>
    <rPh sb="0" eb="5">
      <t>シュトクジカンスウ</t>
    </rPh>
    <rPh sb="5" eb="7">
      <t>ゴウケイ</t>
    </rPh>
    <rPh sb="9" eb="11">
      <t>ジカン</t>
    </rPh>
    <phoneticPr fontId="1"/>
  </si>
  <si>
    <t>取得日数
（日）</t>
    <rPh sb="0" eb="4">
      <t>シュトクニッスウ</t>
    </rPh>
    <rPh sb="6" eb="7">
      <t>ニチ</t>
    </rPh>
    <phoneticPr fontId="1"/>
  </si>
  <si>
    <t>取得率
（％）</t>
    <rPh sb="0" eb="3">
      <t>シュトクリツ</t>
    </rPh>
    <phoneticPr fontId="1"/>
  </si>
  <si>
    <t>（人）</t>
    <rPh sb="1" eb="2">
      <t>ニン</t>
    </rPh>
    <phoneticPr fontId="1"/>
  </si>
  <si>
    <r>
      <t>当年期間の
取得率の合計</t>
    </r>
    <r>
      <rPr>
        <b/>
        <sz val="11"/>
        <color theme="1"/>
        <rFont val="游ゴシック"/>
        <family val="3"/>
        <charset val="128"/>
        <scheme val="minor"/>
      </rPr>
      <t>（A）</t>
    </r>
    <rPh sb="0" eb="2">
      <t>トウネン</t>
    </rPh>
    <rPh sb="2" eb="4">
      <t>キカン</t>
    </rPh>
    <rPh sb="6" eb="9">
      <t>シュトクリツ</t>
    </rPh>
    <rPh sb="10" eb="12">
      <t>ゴウケイ</t>
    </rPh>
    <phoneticPr fontId="1"/>
  </si>
  <si>
    <t>÷</t>
    <phoneticPr fontId="1"/>
  </si>
  <si>
    <t>＝</t>
    <phoneticPr fontId="1"/>
  </si>
  <si>
    <r>
      <t>当年期間の
１人当たりの取得率</t>
    </r>
    <r>
      <rPr>
        <b/>
        <sz val="11"/>
        <color theme="1"/>
        <rFont val="游ゴシック"/>
        <family val="3"/>
        <charset val="128"/>
        <scheme val="minor"/>
      </rPr>
      <t>（C)</t>
    </r>
    <rPh sb="0" eb="4">
      <t>トウネンキカン</t>
    </rPh>
    <rPh sb="7" eb="8">
      <t>ニン</t>
    </rPh>
    <rPh sb="8" eb="9">
      <t>ア</t>
    </rPh>
    <rPh sb="12" eb="15">
      <t>シュトクリツ</t>
    </rPh>
    <phoneticPr fontId="1"/>
  </si>
  <si>
    <r>
      <t>労働者数の合計</t>
    </r>
    <r>
      <rPr>
        <b/>
        <sz val="11"/>
        <color theme="1"/>
        <rFont val="游ゴシック"/>
        <family val="3"/>
        <charset val="128"/>
        <scheme val="minor"/>
      </rPr>
      <t>（B)</t>
    </r>
    <rPh sb="0" eb="3">
      <t>ロウドウシャ</t>
    </rPh>
    <rPh sb="3" eb="4">
      <t>スウ</t>
    </rPh>
    <rPh sb="5" eb="7">
      <t>ゴウケイ</t>
    </rPh>
    <phoneticPr fontId="1"/>
  </si>
  <si>
    <t>①申請可否</t>
    <rPh sb="1" eb="5">
      <t>シンセイカヒ</t>
    </rPh>
    <phoneticPr fontId="1"/>
  </si>
  <si>
    <r>
      <t>前年期間の
取得率の合計</t>
    </r>
    <r>
      <rPr>
        <b/>
        <sz val="11"/>
        <color theme="1"/>
        <rFont val="游ゴシック"/>
        <family val="3"/>
        <charset val="128"/>
        <scheme val="minor"/>
      </rPr>
      <t>（D）</t>
    </r>
    <rPh sb="0" eb="2">
      <t>ゼンネン</t>
    </rPh>
    <rPh sb="2" eb="4">
      <t>キカン</t>
    </rPh>
    <rPh sb="6" eb="9">
      <t>シュトクリツ</t>
    </rPh>
    <rPh sb="10" eb="12">
      <t>ゴウケイ</t>
    </rPh>
    <phoneticPr fontId="1"/>
  </si>
  <si>
    <r>
      <t>労働者数の合計</t>
    </r>
    <r>
      <rPr>
        <b/>
        <sz val="11"/>
        <color theme="1"/>
        <rFont val="游ゴシック"/>
        <family val="3"/>
        <charset val="128"/>
        <scheme val="minor"/>
      </rPr>
      <t>（E)</t>
    </r>
    <rPh sb="0" eb="3">
      <t>ロウドウシャ</t>
    </rPh>
    <rPh sb="3" eb="4">
      <t>スウ</t>
    </rPh>
    <rPh sb="5" eb="7">
      <t>ゴウケイ</t>
    </rPh>
    <phoneticPr fontId="1"/>
  </si>
  <si>
    <r>
      <t>前年期間の
１人当たりの取得率</t>
    </r>
    <r>
      <rPr>
        <b/>
        <sz val="11"/>
        <color theme="1"/>
        <rFont val="游ゴシック"/>
        <family val="3"/>
        <charset val="128"/>
        <scheme val="minor"/>
      </rPr>
      <t>（F)</t>
    </r>
    <rPh sb="0" eb="2">
      <t>ゼンネン</t>
    </rPh>
    <rPh sb="2" eb="4">
      <t>キカン</t>
    </rPh>
    <rPh sb="7" eb="8">
      <t>ニン</t>
    </rPh>
    <rPh sb="8" eb="9">
      <t>ア</t>
    </rPh>
    <rPh sb="12" eb="15">
      <t>シュトクリツ</t>
    </rPh>
    <phoneticPr fontId="1"/>
  </si>
  <si>
    <t>=</t>
    <phoneticPr fontId="1"/>
  </si>
  <si>
    <t>②申請可否</t>
    <rPh sb="1" eb="3">
      <t>シンセイ</t>
    </rPh>
    <rPh sb="3" eb="5">
      <t>カヒ</t>
    </rPh>
    <phoneticPr fontId="1"/>
  </si>
  <si>
    <t>取組番号２の申請可否</t>
    <rPh sb="0" eb="4">
      <t>トリクミバンゴウ</t>
    </rPh>
    <rPh sb="6" eb="10">
      <t>シンセイカヒ</t>
    </rPh>
    <phoneticPr fontId="1"/>
  </si>
  <si>
    <t>1日あたりの
所定労働時間</t>
    <rPh sb="1" eb="2">
      <t>ニチ</t>
    </rPh>
    <rPh sb="7" eb="13">
      <t>ショテイロウドウジカン</t>
    </rPh>
    <phoneticPr fontId="1"/>
  </si>
  <si>
    <t>②年次有給休暇取得率が前年比で２０％以上</t>
    <rPh sb="11" eb="14">
      <t>ゼンネンヒ</t>
    </rPh>
    <phoneticPr fontId="1"/>
  </si>
  <si>
    <t>取組番号3（時間外労働時間）</t>
    <rPh sb="6" eb="9">
      <t>ジカンガイ</t>
    </rPh>
    <rPh sb="9" eb="13">
      <t>ロウドウジカン</t>
    </rPh>
    <phoneticPr fontId="1"/>
  </si>
  <si>
    <t>÷</t>
    <phoneticPr fontId="1"/>
  </si>
  <si>
    <t>（人）</t>
    <rPh sb="1" eb="2">
      <t>ニン</t>
    </rPh>
    <phoneticPr fontId="1"/>
  </si>
  <si>
    <t>（時間）</t>
    <rPh sb="1" eb="3">
      <t>ジカン</t>
    </rPh>
    <phoneticPr fontId="1"/>
  </si>
  <si>
    <t>＝</t>
    <phoneticPr fontId="1"/>
  </si>
  <si>
    <r>
      <t>労働者数</t>
    </r>
    <r>
      <rPr>
        <b/>
        <sz val="11"/>
        <rFont val="游ゴシック"/>
        <family val="3"/>
        <charset val="128"/>
        <scheme val="minor"/>
      </rPr>
      <t>（B）</t>
    </r>
    <rPh sb="0" eb="3">
      <t>ロウドウシャ</t>
    </rPh>
    <rPh sb="3" eb="4">
      <t>スウ</t>
    </rPh>
    <phoneticPr fontId="1"/>
  </si>
  <si>
    <t>1人当たりの年の
平均時間外労働時間（C）</t>
    <rPh sb="0" eb="3">
      <t>ヒトリア</t>
    </rPh>
    <rPh sb="6" eb="7">
      <t>ネン</t>
    </rPh>
    <rPh sb="9" eb="14">
      <t>ヘイキンジカンガイ</t>
    </rPh>
    <rPh sb="14" eb="18">
      <t>ロウドウジカン</t>
    </rPh>
    <phoneticPr fontId="1"/>
  </si>
  <si>
    <t>1人当たりの月の
平均時間外労働時間（D）</t>
    <rPh sb="0" eb="3">
      <t>ヒトリア</t>
    </rPh>
    <rPh sb="6" eb="7">
      <t>ツキ</t>
    </rPh>
    <rPh sb="9" eb="14">
      <t>ヘイキンジカンガイ</t>
    </rPh>
    <rPh sb="14" eb="18">
      <t>ロウドウジカン</t>
    </rPh>
    <phoneticPr fontId="1"/>
  </si>
  <si>
    <t>（か月）</t>
    <rPh sb="2" eb="3">
      <t>ゲツ</t>
    </rPh>
    <phoneticPr fontId="1"/>
  </si>
  <si>
    <r>
      <t>労働者数</t>
    </r>
    <r>
      <rPr>
        <b/>
        <sz val="11"/>
        <rFont val="游ゴシック"/>
        <family val="3"/>
        <charset val="128"/>
        <scheme val="minor"/>
      </rPr>
      <t>（F）</t>
    </r>
    <rPh sb="0" eb="3">
      <t>ロウドウシャ</t>
    </rPh>
    <rPh sb="3" eb="4">
      <t>スウ</t>
    </rPh>
    <phoneticPr fontId="1"/>
  </si>
  <si>
    <t>1人当たりの年の
平均時間外労働時間（G）</t>
    <rPh sb="0" eb="3">
      <t>ヒトリア</t>
    </rPh>
    <rPh sb="6" eb="7">
      <t>ネン</t>
    </rPh>
    <rPh sb="9" eb="14">
      <t>ヘイキンジカンガイ</t>
    </rPh>
    <rPh sb="14" eb="18">
      <t>ロウドウジカン</t>
    </rPh>
    <phoneticPr fontId="1"/>
  </si>
  <si>
    <t>当年期間/前年期間（H）</t>
    <rPh sb="0" eb="4">
      <t>トウネンキカン</t>
    </rPh>
    <rPh sb="5" eb="9">
      <t>ゼンネンキカン</t>
    </rPh>
    <phoneticPr fontId="1"/>
  </si>
  <si>
    <t>－</t>
    <phoneticPr fontId="1"/>
  </si>
  <si>
    <t>縮減率</t>
    <rPh sb="0" eb="3">
      <t>シュクゲンリツ</t>
    </rPh>
    <phoneticPr fontId="1"/>
  </si>
  <si>
    <t>②申請可否</t>
    <rPh sb="1" eb="5">
      <t>シンセイカヒ</t>
    </rPh>
    <phoneticPr fontId="1"/>
  </si>
  <si>
    <t>①月平均３０時間未満</t>
    <rPh sb="1" eb="4">
      <t>ツキヘイキン</t>
    </rPh>
    <rPh sb="6" eb="8">
      <t>ジカン</t>
    </rPh>
    <rPh sb="8" eb="10">
      <t>ミマン</t>
    </rPh>
    <phoneticPr fontId="1"/>
  </si>
  <si>
    <t>②前年比20％以上縮減</t>
    <rPh sb="1" eb="4">
      <t>ゼンネンヒ</t>
    </rPh>
    <rPh sb="7" eb="9">
      <t>イジョウ</t>
    </rPh>
    <rPh sb="9" eb="11">
      <t>シュクゲン</t>
    </rPh>
    <phoneticPr fontId="1"/>
  </si>
  <si>
    <t>取組番号４（子の看護等休暇）</t>
    <rPh sb="6" eb="7">
      <t>コ</t>
    </rPh>
    <rPh sb="8" eb="13">
      <t>カンゴトウキュウカ</t>
    </rPh>
    <phoneticPr fontId="1"/>
  </si>
  <si>
    <t>取組番号４の申請可否</t>
    <rPh sb="0" eb="4">
      <t>トリクミバンゴウ</t>
    </rPh>
    <rPh sb="6" eb="10">
      <t>シンセイカヒ</t>
    </rPh>
    <phoneticPr fontId="1"/>
  </si>
  <si>
    <t>子の看護等休暇の対象となる
労働者名</t>
    <rPh sb="0" eb="1">
      <t>コ</t>
    </rPh>
    <rPh sb="2" eb="7">
      <t>カンゴトウキュウカ</t>
    </rPh>
    <rPh sb="8" eb="10">
      <t>タイショウ</t>
    </rPh>
    <rPh sb="14" eb="17">
      <t>ロウドウシャ</t>
    </rPh>
    <rPh sb="17" eb="18">
      <t>メイ</t>
    </rPh>
    <phoneticPr fontId="1"/>
  </si>
  <si>
    <t>子の看護等休暇の
対象となる労働者数</t>
    <rPh sb="0" eb="1">
      <t>コ</t>
    </rPh>
    <rPh sb="2" eb="7">
      <t>カンゴトウキュウカ</t>
    </rPh>
    <rPh sb="9" eb="11">
      <t>タイショウ</t>
    </rPh>
    <rPh sb="14" eb="17">
      <t>ロウドウシャ</t>
    </rPh>
    <rPh sb="17" eb="18">
      <t>スウ</t>
    </rPh>
    <phoneticPr fontId="1"/>
  </si>
  <si>
    <r>
      <t>当年期間の
取得日数合計</t>
    </r>
    <r>
      <rPr>
        <b/>
        <sz val="11"/>
        <color theme="1"/>
        <rFont val="游ゴシック"/>
        <family val="3"/>
        <charset val="128"/>
        <scheme val="minor"/>
      </rPr>
      <t>（A）</t>
    </r>
    <rPh sb="0" eb="2">
      <t>トウネン</t>
    </rPh>
    <rPh sb="2" eb="4">
      <t>キカン</t>
    </rPh>
    <rPh sb="6" eb="8">
      <t>シュトク</t>
    </rPh>
    <rPh sb="8" eb="10">
      <t>ニッスウ</t>
    </rPh>
    <rPh sb="10" eb="12">
      <t>ゴウケイ</t>
    </rPh>
    <phoneticPr fontId="1"/>
  </si>
  <si>
    <t>（日）</t>
    <rPh sb="1" eb="2">
      <t>ニチ</t>
    </rPh>
    <phoneticPr fontId="1"/>
  </si>
  <si>
    <r>
      <t>当年期間の
１人当たり取得日数</t>
    </r>
    <r>
      <rPr>
        <b/>
        <sz val="11"/>
        <color theme="1"/>
        <rFont val="游ゴシック"/>
        <family val="3"/>
        <charset val="128"/>
        <scheme val="minor"/>
      </rPr>
      <t>（C)</t>
    </r>
    <rPh sb="0" eb="4">
      <t>トウネンキカン</t>
    </rPh>
    <rPh sb="7" eb="8">
      <t>ニン</t>
    </rPh>
    <rPh sb="8" eb="9">
      <t>ア</t>
    </rPh>
    <rPh sb="11" eb="13">
      <t>シュトク</t>
    </rPh>
    <rPh sb="13" eb="15">
      <t>ニッスウ</t>
    </rPh>
    <phoneticPr fontId="1"/>
  </si>
  <si>
    <r>
      <t>前年期間の
取得日数合計</t>
    </r>
    <r>
      <rPr>
        <b/>
        <sz val="11"/>
        <color theme="1"/>
        <rFont val="游ゴシック"/>
        <family val="3"/>
        <charset val="128"/>
        <scheme val="minor"/>
      </rPr>
      <t>（D）</t>
    </r>
    <rPh sb="0" eb="1">
      <t>マエ</t>
    </rPh>
    <rPh sb="1" eb="2">
      <t>ドシ</t>
    </rPh>
    <rPh sb="2" eb="4">
      <t>キカン</t>
    </rPh>
    <rPh sb="6" eb="8">
      <t>シュトク</t>
    </rPh>
    <rPh sb="8" eb="10">
      <t>ニッスウ</t>
    </rPh>
    <rPh sb="10" eb="12">
      <t>ゴウケイ</t>
    </rPh>
    <phoneticPr fontId="1"/>
  </si>
  <si>
    <r>
      <t>前年期間の
１人当たり取得日数</t>
    </r>
    <r>
      <rPr>
        <b/>
        <sz val="11"/>
        <color theme="1"/>
        <rFont val="游ゴシック"/>
        <family val="3"/>
        <charset val="128"/>
        <scheme val="minor"/>
      </rPr>
      <t>（F)</t>
    </r>
    <rPh sb="0" eb="2">
      <t>ゼンネン</t>
    </rPh>
    <rPh sb="2" eb="4">
      <t>キカン</t>
    </rPh>
    <rPh sb="7" eb="8">
      <t>ニン</t>
    </rPh>
    <rPh sb="8" eb="9">
      <t>ア</t>
    </rPh>
    <rPh sb="11" eb="13">
      <t>シュトク</t>
    </rPh>
    <rPh sb="13" eb="15">
      <t>ニッスウ</t>
    </rPh>
    <phoneticPr fontId="1"/>
  </si>
  <si>
    <r>
      <t>当年期間の
1人当たり取得日数</t>
    </r>
    <r>
      <rPr>
        <b/>
        <sz val="11"/>
        <color theme="1"/>
        <rFont val="游ゴシック"/>
        <family val="3"/>
        <charset val="128"/>
        <scheme val="minor"/>
      </rPr>
      <t>（C）</t>
    </r>
    <rPh sb="0" eb="2">
      <t>トウネン</t>
    </rPh>
    <rPh sb="2" eb="4">
      <t>キカン</t>
    </rPh>
    <rPh sb="7" eb="8">
      <t>ニン</t>
    </rPh>
    <rPh sb="8" eb="9">
      <t>ア</t>
    </rPh>
    <rPh sb="11" eb="13">
      <t>シュトク</t>
    </rPh>
    <rPh sb="13" eb="15">
      <t>ニッスウ</t>
    </rPh>
    <phoneticPr fontId="1"/>
  </si>
  <si>
    <t>向上率</t>
    <rPh sb="0" eb="3">
      <t>コウジョウリツ</t>
    </rPh>
    <phoneticPr fontId="1"/>
  </si>
  <si>
    <t>取組番号３の
申請可否</t>
    <rPh sb="0" eb="4">
      <t>トリクミバンゴウ</t>
    </rPh>
    <rPh sb="7" eb="11">
      <t>シンセイカヒ</t>
    </rPh>
    <phoneticPr fontId="1"/>
  </si>
  <si>
    <t>連続5営業日以上の
取得者数</t>
    <rPh sb="0" eb="2">
      <t>レンゾク</t>
    </rPh>
    <rPh sb="3" eb="6">
      <t>エイギョウビ</t>
    </rPh>
    <rPh sb="6" eb="8">
      <t>イジョウ</t>
    </rPh>
    <rPh sb="10" eb="14">
      <t>シュトクシャスウ</t>
    </rPh>
    <phoneticPr fontId="1"/>
  </si>
  <si>
    <t>取組番号１の申請可否</t>
    <rPh sb="0" eb="4">
      <t>トリクミバンゴウ</t>
    </rPh>
    <rPh sb="6" eb="10">
      <t>シンセイカヒ</t>
    </rPh>
    <phoneticPr fontId="1"/>
  </si>
  <si>
    <t>該当</t>
    <rPh sb="0" eb="2">
      <t>ガイトウ</t>
    </rPh>
    <phoneticPr fontId="1"/>
  </si>
  <si>
    <r>
      <t>子の看護等休暇の
対象となる労働者数</t>
    </r>
    <r>
      <rPr>
        <b/>
        <sz val="11"/>
        <color theme="1"/>
        <rFont val="游ゴシック"/>
        <family val="3"/>
        <charset val="128"/>
        <scheme val="minor"/>
      </rPr>
      <t>（E)</t>
    </r>
    <rPh sb="0" eb="1">
      <t>コ</t>
    </rPh>
    <rPh sb="2" eb="4">
      <t>カンゴ</t>
    </rPh>
    <rPh sb="4" eb="5">
      <t>トウ</t>
    </rPh>
    <rPh sb="5" eb="7">
      <t>キュウカ</t>
    </rPh>
    <rPh sb="9" eb="11">
      <t>タイショウ</t>
    </rPh>
    <rPh sb="14" eb="17">
      <t>ロウドウシャ</t>
    </rPh>
    <rPh sb="17" eb="18">
      <t>スウ</t>
    </rPh>
    <phoneticPr fontId="1"/>
  </si>
  <si>
    <r>
      <rPr>
        <b/>
        <u/>
        <sz val="12"/>
        <color theme="1"/>
        <rFont val="游ゴシック"/>
        <family val="3"/>
        <charset val="128"/>
        <scheme val="minor"/>
      </rPr>
      <t>前年期間の</t>
    </r>
    <r>
      <rPr>
        <sz val="12"/>
        <color theme="1"/>
        <rFont val="游ゴシック"/>
        <family val="2"/>
        <charset val="128"/>
        <scheme val="minor"/>
      </rPr>
      <t xml:space="preserve">
総時間外労働時間</t>
    </r>
    <r>
      <rPr>
        <b/>
        <sz val="12"/>
        <color theme="1"/>
        <rFont val="游ゴシック"/>
        <family val="3"/>
        <charset val="128"/>
        <scheme val="minor"/>
      </rPr>
      <t>（E）</t>
    </r>
    <rPh sb="0" eb="2">
      <t>ゼンネン</t>
    </rPh>
    <rPh sb="2" eb="4">
      <t>キカン</t>
    </rPh>
    <rPh sb="6" eb="9">
      <t>ソウジカン</t>
    </rPh>
    <rPh sb="9" eb="10">
      <t>ガイ</t>
    </rPh>
    <rPh sb="10" eb="14">
      <t>ロウドウジカン</t>
    </rPh>
    <phoneticPr fontId="1"/>
  </si>
  <si>
    <r>
      <rPr>
        <b/>
        <u/>
        <sz val="12"/>
        <color theme="1"/>
        <rFont val="游ゴシック"/>
        <family val="3"/>
        <charset val="128"/>
        <scheme val="minor"/>
      </rPr>
      <t>当年期間の</t>
    </r>
    <r>
      <rPr>
        <sz val="12"/>
        <color theme="1"/>
        <rFont val="游ゴシック"/>
        <family val="2"/>
        <charset val="128"/>
        <scheme val="minor"/>
      </rPr>
      <t xml:space="preserve">
総時間外労働時間</t>
    </r>
    <r>
      <rPr>
        <b/>
        <sz val="12"/>
        <color theme="1"/>
        <rFont val="游ゴシック"/>
        <family val="3"/>
        <charset val="128"/>
        <scheme val="minor"/>
      </rPr>
      <t>（A）</t>
    </r>
    <rPh sb="0" eb="2">
      <t>トウネン</t>
    </rPh>
    <rPh sb="2" eb="4">
      <t>キカン</t>
    </rPh>
    <rPh sb="6" eb="9">
      <t>ソウジカン</t>
    </rPh>
    <rPh sb="9" eb="10">
      <t>ガイ</t>
    </rPh>
    <rPh sb="10" eb="14">
      <t>ロウドウジカン</t>
    </rPh>
    <phoneticPr fontId="1"/>
  </si>
  <si>
    <t>事業者名</t>
    <rPh sb="0" eb="3">
      <t>ジギョウシャ</t>
    </rPh>
    <rPh sb="3" eb="4">
      <t>メイ</t>
    </rPh>
    <phoneticPr fontId="1"/>
  </si>
  <si>
    <t>申請者</t>
    <rPh sb="0" eb="3">
      <t>シンセイシャ</t>
    </rPh>
    <phoneticPr fontId="1"/>
  </si>
  <si>
    <t>担当者名</t>
    <rPh sb="0" eb="3">
      <t>タントウシャ</t>
    </rPh>
    <rPh sb="3" eb="4">
      <t>メイ</t>
    </rPh>
    <phoneticPr fontId="1"/>
  </si>
  <si>
    <t>：</t>
    <phoneticPr fontId="1"/>
  </si>
  <si>
    <t>取組番号</t>
    <rPh sb="0" eb="2">
      <t>トリクミ</t>
    </rPh>
    <rPh sb="2" eb="4">
      <t>バンゴウ</t>
    </rPh>
    <phoneticPr fontId="1"/>
  </si>
  <si>
    <t>取組内容</t>
    <rPh sb="0" eb="4">
      <t>トリクミナイヨウ</t>
    </rPh>
    <phoneticPr fontId="1"/>
  </si>
  <si>
    <t>男性育児休業</t>
    <rPh sb="0" eb="6">
      <t>ダンセイイクジキュウギョウ</t>
    </rPh>
    <phoneticPr fontId="1"/>
  </si>
  <si>
    <t>年次有給休暇</t>
    <rPh sb="0" eb="6">
      <t>ネンジユウキュウキュウカ</t>
    </rPh>
    <phoneticPr fontId="1"/>
  </si>
  <si>
    <t>時間外労働時間</t>
    <rPh sb="0" eb="3">
      <t>ジカンガイ</t>
    </rPh>
    <rPh sb="3" eb="7">
      <t>ロウドウジカン</t>
    </rPh>
    <phoneticPr fontId="1"/>
  </si>
  <si>
    <t>子の看護等休暇</t>
    <rPh sb="0" eb="1">
      <t>コ</t>
    </rPh>
    <rPh sb="2" eb="4">
      <t>カンゴ</t>
    </rPh>
    <rPh sb="4" eb="5">
      <t>トウ</t>
    </rPh>
    <rPh sb="5" eb="7">
      <t>キュウカ</t>
    </rPh>
    <phoneticPr fontId="1"/>
  </si>
  <si>
    <t>取組番号１に係る詳細報告書（男性育児休業）（様式第３号）</t>
    <rPh sb="0" eb="4">
      <t>トリクミバンゴウ</t>
    </rPh>
    <rPh sb="6" eb="7">
      <t>カカ</t>
    </rPh>
    <rPh sb="8" eb="10">
      <t>ショウサイ</t>
    </rPh>
    <rPh sb="10" eb="13">
      <t>ホウコクショ</t>
    </rPh>
    <rPh sb="14" eb="16">
      <t>ダンセイ</t>
    </rPh>
    <rPh sb="16" eb="20">
      <t>イクジキュウギョウ</t>
    </rPh>
    <rPh sb="22" eb="25">
      <t>ヨウシキダイ</t>
    </rPh>
    <rPh sb="26" eb="27">
      <t>ゴウ</t>
    </rPh>
    <phoneticPr fontId="1"/>
  </si>
  <si>
    <t>取組番号２に係る詳細報告書（年次有給休暇）（様式第４号）</t>
    <rPh sb="0" eb="2">
      <t>トリクミ</t>
    </rPh>
    <rPh sb="2" eb="4">
      <t>バンゴウ</t>
    </rPh>
    <rPh sb="6" eb="7">
      <t>カカ</t>
    </rPh>
    <rPh sb="8" eb="10">
      <t>ショウサイ</t>
    </rPh>
    <rPh sb="10" eb="13">
      <t>ホウコクショ</t>
    </rPh>
    <rPh sb="14" eb="20">
      <t>ネンジユウキュウキュウカ</t>
    </rPh>
    <rPh sb="22" eb="24">
      <t>ヨウシキ</t>
    </rPh>
    <rPh sb="24" eb="25">
      <t>ダイ</t>
    </rPh>
    <rPh sb="26" eb="27">
      <t>ゴウ</t>
    </rPh>
    <phoneticPr fontId="1"/>
  </si>
  <si>
    <t>取組番号３に係る詳細報告書（時間外労働時間）（様式第５号）</t>
    <rPh sb="0" eb="4">
      <t>トリクミバンゴウ</t>
    </rPh>
    <rPh sb="6" eb="7">
      <t>カカ</t>
    </rPh>
    <rPh sb="8" eb="13">
      <t>ショウサイホウコクショ</t>
    </rPh>
    <rPh sb="14" eb="17">
      <t>ジカンガイ</t>
    </rPh>
    <rPh sb="17" eb="21">
      <t>ロウドウジカン</t>
    </rPh>
    <rPh sb="23" eb="25">
      <t>ヨウシキ</t>
    </rPh>
    <rPh sb="25" eb="26">
      <t>ダイ</t>
    </rPh>
    <rPh sb="27" eb="28">
      <t>ゴウ</t>
    </rPh>
    <phoneticPr fontId="1"/>
  </si>
  <si>
    <t>取組番号４に係る詳細報告書（子の看護等休暇）（様式第６号）</t>
    <rPh sb="0" eb="2">
      <t>トリクミ</t>
    </rPh>
    <rPh sb="2" eb="4">
      <t>バンゴウ</t>
    </rPh>
    <rPh sb="6" eb="7">
      <t>カカ</t>
    </rPh>
    <rPh sb="8" eb="10">
      <t>ショウサイ</t>
    </rPh>
    <rPh sb="10" eb="13">
      <t>ホウコクショ</t>
    </rPh>
    <rPh sb="14" eb="15">
      <t>コ</t>
    </rPh>
    <rPh sb="16" eb="18">
      <t>カンゴ</t>
    </rPh>
    <rPh sb="18" eb="19">
      <t>トウ</t>
    </rPh>
    <rPh sb="19" eb="21">
      <t>キュウカ</t>
    </rPh>
    <rPh sb="23" eb="25">
      <t>ヨウシキ</t>
    </rPh>
    <rPh sb="25" eb="26">
      <t>ダイ</t>
    </rPh>
    <rPh sb="27" eb="28">
      <t>ゴウ</t>
    </rPh>
    <phoneticPr fontId="1"/>
  </si>
  <si>
    <t>育児休業に関する労働協約又は就業規則の写し</t>
    <rPh sb="0" eb="2">
      <t>イクジ</t>
    </rPh>
    <rPh sb="2" eb="4">
      <t>キュウギョウ</t>
    </rPh>
    <rPh sb="5" eb="6">
      <t>カン</t>
    </rPh>
    <rPh sb="8" eb="12">
      <t>ロウドウキョウヤク</t>
    </rPh>
    <rPh sb="12" eb="13">
      <t>マタ</t>
    </rPh>
    <rPh sb="14" eb="18">
      <t>シュウギョウキソク</t>
    </rPh>
    <rPh sb="19" eb="20">
      <t>ウツ</t>
    </rPh>
    <phoneticPr fontId="1"/>
  </si>
  <si>
    <t>育児休業を取得した対象者の雇用保険被保険者資格取得等確認通知書の写し</t>
    <rPh sb="0" eb="4">
      <t>イクジキュウギョウ</t>
    </rPh>
    <rPh sb="5" eb="7">
      <t>シュトク</t>
    </rPh>
    <rPh sb="9" eb="12">
      <t>タイショウシャ</t>
    </rPh>
    <rPh sb="13" eb="21">
      <t>コヨウホケンヒホケンシャ</t>
    </rPh>
    <rPh sb="21" eb="26">
      <t>シカクシュトクトウ</t>
    </rPh>
    <rPh sb="26" eb="31">
      <t>カクニンツウチショ</t>
    </rPh>
    <rPh sb="32" eb="33">
      <t>ウツ</t>
    </rPh>
    <phoneticPr fontId="1"/>
  </si>
  <si>
    <t>育児休業から復帰した勤務実態がわかる書類等</t>
    <rPh sb="0" eb="2">
      <t>イクジ</t>
    </rPh>
    <rPh sb="2" eb="4">
      <t>キュウギョウ</t>
    </rPh>
    <rPh sb="6" eb="8">
      <t>フッキ</t>
    </rPh>
    <rPh sb="10" eb="12">
      <t>キンム</t>
    </rPh>
    <rPh sb="12" eb="14">
      <t>ジッタイ</t>
    </rPh>
    <rPh sb="18" eb="20">
      <t>ショルイ</t>
    </rPh>
    <rPh sb="20" eb="21">
      <t>トウ</t>
    </rPh>
    <phoneticPr fontId="1"/>
  </si>
  <si>
    <t>育児休業の利用申出書又は育児休業の利用承認通知書の写し（任意様式）</t>
    <rPh sb="0" eb="4">
      <t>イクジキュウギョウ</t>
    </rPh>
    <rPh sb="5" eb="10">
      <t>リヨウモウシデショ</t>
    </rPh>
    <rPh sb="10" eb="11">
      <t>マタ</t>
    </rPh>
    <rPh sb="12" eb="14">
      <t>イクジ</t>
    </rPh>
    <rPh sb="14" eb="16">
      <t>キュウギョウ</t>
    </rPh>
    <rPh sb="17" eb="24">
      <t>リヨウショウニンツウチショ</t>
    </rPh>
    <rPh sb="25" eb="26">
      <t>ウツ</t>
    </rPh>
    <rPh sb="28" eb="32">
      <t>ニンイヨウシキ</t>
    </rPh>
    <phoneticPr fontId="1"/>
  </si>
  <si>
    <t>年次有給休暇制度に関する労働協約又は就業規則の写し</t>
    <rPh sb="0" eb="2">
      <t>ネンジ</t>
    </rPh>
    <rPh sb="2" eb="6">
      <t>ユウキュウキュウカ</t>
    </rPh>
    <rPh sb="6" eb="8">
      <t>セイド</t>
    </rPh>
    <rPh sb="9" eb="10">
      <t>カン</t>
    </rPh>
    <rPh sb="12" eb="16">
      <t>ロウドウキョウヤク</t>
    </rPh>
    <rPh sb="16" eb="17">
      <t>マタ</t>
    </rPh>
    <rPh sb="18" eb="22">
      <t>シュウギョウキソク</t>
    </rPh>
    <rPh sb="23" eb="24">
      <t>ウツ</t>
    </rPh>
    <phoneticPr fontId="1"/>
  </si>
  <si>
    <t>時間外労働に関する労働協約又は就業規則の写し</t>
    <rPh sb="0" eb="3">
      <t>ジカンガイ</t>
    </rPh>
    <rPh sb="3" eb="5">
      <t>ロウドウ</t>
    </rPh>
    <rPh sb="6" eb="7">
      <t>カン</t>
    </rPh>
    <rPh sb="9" eb="13">
      <t>ロウドウキョウヤク</t>
    </rPh>
    <rPh sb="13" eb="14">
      <t>マタ</t>
    </rPh>
    <rPh sb="15" eb="19">
      <t>シュウギョウキソク</t>
    </rPh>
    <rPh sb="20" eb="21">
      <t>ウツ</t>
    </rPh>
    <phoneticPr fontId="1"/>
  </si>
  <si>
    <t>子の看護等休暇に関する労働協約又は就業規則の写し</t>
    <rPh sb="0" eb="1">
      <t>コ</t>
    </rPh>
    <rPh sb="2" eb="4">
      <t>カンゴ</t>
    </rPh>
    <rPh sb="4" eb="5">
      <t>トウ</t>
    </rPh>
    <rPh sb="5" eb="7">
      <t>キュウカ</t>
    </rPh>
    <rPh sb="8" eb="9">
      <t>カン</t>
    </rPh>
    <rPh sb="11" eb="15">
      <t>ロウドウキョウヤク</t>
    </rPh>
    <rPh sb="15" eb="16">
      <t>マタ</t>
    </rPh>
    <rPh sb="17" eb="21">
      <t>シュウギョウキソク</t>
    </rPh>
    <rPh sb="22" eb="23">
      <t>ウツ</t>
    </rPh>
    <phoneticPr fontId="1"/>
  </si>
  <si>
    <t>（該当するものに○）</t>
    <rPh sb="1" eb="3">
      <t>ガイトウ</t>
    </rPh>
    <phoneticPr fontId="1"/>
  </si>
  <si>
    <t>…</t>
    <phoneticPr fontId="1"/>
  </si>
  <si>
    <t>１０万円</t>
    <rPh sb="2" eb="4">
      <t>マンエン</t>
    </rPh>
    <phoneticPr fontId="1"/>
  </si>
  <si>
    <t>２０万円</t>
    <rPh sb="2" eb="4">
      <t>マンエン</t>
    </rPh>
    <phoneticPr fontId="1"/>
  </si>
  <si>
    <t>３０万円</t>
    <rPh sb="2" eb="4">
      <t>マンエン</t>
    </rPh>
    <phoneticPr fontId="1"/>
  </si>
  <si>
    <t>申請する奨励金額</t>
    <rPh sb="0" eb="2">
      <t>シンセイ</t>
    </rPh>
    <rPh sb="4" eb="8">
      <t>ショウレイキンガク</t>
    </rPh>
    <phoneticPr fontId="1"/>
  </si>
  <si>
    <t>私は、福山市働き方改革実践応援奨励金に係る取組について、次のとおり実践しました。</t>
    <rPh sb="0" eb="1">
      <t>ワタシ</t>
    </rPh>
    <rPh sb="3" eb="6">
      <t>フクヤマシ</t>
    </rPh>
    <rPh sb="6" eb="7">
      <t>ハタラ</t>
    </rPh>
    <rPh sb="8" eb="18">
      <t>カタカイカクジッセンオウエンショウレイキン</t>
    </rPh>
    <rPh sb="19" eb="20">
      <t>カカ</t>
    </rPh>
    <rPh sb="21" eb="23">
      <t>トリクミ</t>
    </rPh>
    <rPh sb="28" eb="29">
      <t>ツギ</t>
    </rPh>
    <rPh sb="33" eb="35">
      <t>ジッセン</t>
    </rPh>
    <phoneticPr fontId="1"/>
  </si>
  <si>
    <t>　　　　　　　　　　　奨励金額</t>
    <rPh sb="11" eb="15">
      <t>ショウレイキンガク</t>
    </rPh>
    <phoneticPr fontId="1"/>
  </si>
  <si>
    <r>
      <rPr>
        <b/>
        <sz val="11"/>
        <color theme="1"/>
        <rFont val="游ゴシック"/>
        <family val="3"/>
        <charset val="128"/>
        <scheme val="minor"/>
      </rPr>
      <t>１つ</t>
    </r>
    <r>
      <rPr>
        <sz val="11"/>
        <color theme="1"/>
        <rFont val="游ゴシック"/>
        <family val="2"/>
        <charset val="128"/>
        <scheme val="minor"/>
      </rPr>
      <t>取り組んだ場合</t>
    </r>
    <rPh sb="2" eb="3">
      <t>ト</t>
    </rPh>
    <rPh sb="4" eb="5">
      <t>ク</t>
    </rPh>
    <rPh sb="7" eb="9">
      <t>バアイ</t>
    </rPh>
    <phoneticPr fontId="1"/>
  </si>
  <si>
    <r>
      <rPr>
        <b/>
        <sz val="11"/>
        <color theme="1"/>
        <rFont val="游ゴシック"/>
        <family val="3"/>
        <charset val="128"/>
        <scheme val="minor"/>
      </rPr>
      <t>２つ</t>
    </r>
    <r>
      <rPr>
        <sz val="11"/>
        <color theme="1"/>
        <rFont val="游ゴシック"/>
        <family val="2"/>
        <charset val="128"/>
        <scheme val="minor"/>
      </rPr>
      <t>取り組んだ場合</t>
    </r>
    <rPh sb="2" eb="3">
      <t>ト</t>
    </rPh>
    <rPh sb="4" eb="5">
      <t>ク</t>
    </rPh>
    <rPh sb="7" eb="9">
      <t>バアイ</t>
    </rPh>
    <phoneticPr fontId="1"/>
  </si>
  <si>
    <r>
      <rPr>
        <b/>
        <sz val="11"/>
        <color theme="1"/>
        <rFont val="游ゴシック"/>
        <family val="3"/>
        <charset val="128"/>
        <scheme val="minor"/>
      </rPr>
      <t>３つ以上</t>
    </r>
    <r>
      <rPr>
        <sz val="11"/>
        <color theme="1"/>
        <rFont val="游ゴシック"/>
        <family val="2"/>
        <charset val="128"/>
        <scheme val="minor"/>
      </rPr>
      <t>取り組んだ場合</t>
    </r>
    <rPh sb="2" eb="4">
      <t>イジョウ</t>
    </rPh>
    <rPh sb="4" eb="5">
      <t>ト</t>
    </rPh>
    <rPh sb="6" eb="7">
      <t>ク</t>
    </rPh>
    <rPh sb="9" eb="11">
      <t>バアイ</t>
    </rPh>
    <phoneticPr fontId="1"/>
  </si>
  <si>
    <t>労働者名</t>
    <rPh sb="0" eb="3">
      <t>ロウドウシャ</t>
    </rPh>
    <rPh sb="3" eb="4">
      <t>メイ</t>
    </rPh>
    <phoneticPr fontId="1"/>
  </si>
  <si>
    <t>2026年1月1日から2026年12月31日まで</t>
    <rPh sb="4" eb="5">
      <t>ネン</t>
    </rPh>
    <rPh sb="6" eb="7">
      <t>ガツ</t>
    </rPh>
    <rPh sb="8" eb="9">
      <t>ニチ</t>
    </rPh>
    <rPh sb="15" eb="16">
      <t>ネン</t>
    </rPh>
    <rPh sb="18" eb="19">
      <t>ガツ</t>
    </rPh>
    <rPh sb="21" eb="22">
      <t>ニチ</t>
    </rPh>
    <phoneticPr fontId="1"/>
  </si>
  <si>
    <t>時間外労働時間</t>
    <rPh sb="0" eb="3">
      <t>ジカンガイ</t>
    </rPh>
    <rPh sb="3" eb="7">
      <t>ロウドウジカン</t>
    </rPh>
    <phoneticPr fontId="1"/>
  </si>
  <si>
    <t>福山　太郎</t>
    <rPh sb="0" eb="2">
      <t>フクヤマ</t>
    </rPh>
    <rPh sb="3" eb="5">
      <t>タロウ</t>
    </rPh>
    <phoneticPr fontId="1"/>
  </si>
  <si>
    <t>（単位：時間）</t>
    <rPh sb="1" eb="3">
      <t>タンイ</t>
    </rPh>
    <rPh sb="4" eb="6">
      <t>ジカン</t>
    </rPh>
    <phoneticPr fontId="1"/>
  </si>
  <si>
    <t>2025年1月1日から2025年12月31日まで</t>
    <rPh sb="4" eb="5">
      <t>ネン</t>
    </rPh>
    <rPh sb="6" eb="7">
      <t>ガツ</t>
    </rPh>
    <rPh sb="8" eb="9">
      <t>ニチ</t>
    </rPh>
    <rPh sb="15" eb="16">
      <t>ネン</t>
    </rPh>
    <rPh sb="18" eb="19">
      <t>ガツ</t>
    </rPh>
    <rPh sb="21" eb="22">
      <t>ニチ</t>
    </rPh>
    <phoneticPr fontId="1"/>
  </si>
  <si>
    <t>÷</t>
    <phoneticPr fontId="1"/>
  </si>
  <si>
    <t>人</t>
    <rPh sb="0" eb="1">
      <t>ニン</t>
    </rPh>
    <phoneticPr fontId="1"/>
  </si>
  <si>
    <t>↓当年期間に付与された日数</t>
    <rPh sb="1" eb="5">
      <t>トウネンキカン</t>
    </rPh>
    <rPh sb="6" eb="8">
      <t>フヨ</t>
    </rPh>
    <rPh sb="11" eb="13">
      <t>ニッスウ</t>
    </rPh>
    <phoneticPr fontId="1"/>
  </si>
  <si>
    <r>
      <t>↓当年期間に取得した１日単位休暇の</t>
    </r>
    <r>
      <rPr>
        <b/>
        <sz val="7"/>
        <color theme="1"/>
        <rFont val="游ゴシック"/>
        <family val="3"/>
        <charset val="128"/>
        <scheme val="minor"/>
      </rPr>
      <t>日数</t>
    </r>
    <rPh sb="1" eb="5">
      <t>トウネンキカン</t>
    </rPh>
    <rPh sb="6" eb="8">
      <t>シュトク</t>
    </rPh>
    <rPh sb="11" eb="12">
      <t>ニチ</t>
    </rPh>
    <rPh sb="12" eb="14">
      <t>タンイ</t>
    </rPh>
    <rPh sb="14" eb="16">
      <t>キュウカ</t>
    </rPh>
    <rPh sb="17" eb="19">
      <t>ニッスウ</t>
    </rPh>
    <phoneticPr fontId="1"/>
  </si>
  <si>
    <r>
      <t>↓当年期間に取得した１時間単位休暇の</t>
    </r>
    <r>
      <rPr>
        <b/>
        <sz val="7"/>
        <color theme="1"/>
        <rFont val="游ゴシック"/>
        <family val="3"/>
        <charset val="128"/>
        <scheme val="minor"/>
      </rPr>
      <t>時間数</t>
    </r>
    <rPh sb="1" eb="5">
      <t>トウネンキカン</t>
    </rPh>
    <rPh sb="6" eb="8">
      <t>シュトク</t>
    </rPh>
    <rPh sb="11" eb="15">
      <t>ジカンタンイ</t>
    </rPh>
    <rPh sb="15" eb="17">
      <t>キュウカ</t>
    </rPh>
    <rPh sb="18" eb="21">
      <t>ジカンスウ</t>
    </rPh>
    <phoneticPr fontId="1"/>
  </si>
  <si>
    <t>↓前年期間に付与された日数</t>
    <rPh sb="1" eb="3">
      <t>ゼンネン</t>
    </rPh>
    <rPh sb="3" eb="5">
      <t>キカン</t>
    </rPh>
    <rPh sb="6" eb="8">
      <t>フヨ</t>
    </rPh>
    <rPh sb="11" eb="13">
      <t>ニッスウ</t>
    </rPh>
    <phoneticPr fontId="1"/>
  </si>
  <si>
    <r>
      <t>↓前年期間に取得した１日単位休暇の</t>
    </r>
    <r>
      <rPr>
        <b/>
        <sz val="7"/>
        <color theme="1"/>
        <rFont val="游ゴシック"/>
        <family val="3"/>
        <charset val="128"/>
        <scheme val="minor"/>
      </rPr>
      <t>日数</t>
    </r>
    <rPh sb="1" eb="3">
      <t>ゼンネン</t>
    </rPh>
    <rPh sb="3" eb="5">
      <t>キカン</t>
    </rPh>
    <rPh sb="6" eb="8">
      <t>シュトク</t>
    </rPh>
    <rPh sb="11" eb="12">
      <t>ニチ</t>
    </rPh>
    <rPh sb="12" eb="14">
      <t>タンイ</t>
    </rPh>
    <rPh sb="14" eb="16">
      <t>キュウカ</t>
    </rPh>
    <rPh sb="17" eb="19">
      <t>ニッスウ</t>
    </rPh>
    <phoneticPr fontId="1"/>
  </si>
  <si>
    <r>
      <t>↓前年期間に取得した１時間単位休暇の</t>
    </r>
    <r>
      <rPr>
        <b/>
        <sz val="7"/>
        <color theme="1"/>
        <rFont val="游ゴシック"/>
        <family val="3"/>
        <charset val="128"/>
        <scheme val="minor"/>
      </rPr>
      <t>時間数</t>
    </r>
    <rPh sb="1" eb="3">
      <t>ゼンネン</t>
    </rPh>
    <rPh sb="3" eb="5">
      <t>キカン</t>
    </rPh>
    <rPh sb="6" eb="8">
      <t>シュトク</t>
    </rPh>
    <rPh sb="11" eb="15">
      <t>ジカンタンイ</t>
    </rPh>
    <rPh sb="15" eb="17">
      <t>キュウカ</t>
    </rPh>
    <rPh sb="18" eb="21">
      <t>ジカンスウ</t>
    </rPh>
    <phoneticPr fontId="1"/>
  </si>
  <si>
    <t>★当年期間</t>
    <rPh sb="1" eb="5">
      <t>トウネンキカン</t>
    </rPh>
    <phoneticPr fontId="1"/>
  </si>
  <si>
    <t>★前年期間</t>
    <rPh sb="1" eb="5">
      <t>ゼンネンキカン</t>
    </rPh>
    <phoneticPr fontId="1"/>
  </si>
  <si>
    <t>★当年期間</t>
    <rPh sb="1" eb="3">
      <t>トウネン</t>
    </rPh>
    <rPh sb="3" eb="5">
      <t>キカン</t>
    </rPh>
    <phoneticPr fontId="1"/>
  </si>
  <si>
    <t>★前年期間</t>
    <rPh sb="1" eb="3">
      <t>ゼンネン</t>
    </rPh>
    <rPh sb="3" eb="5">
      <t>キカン</t>
    </rPh>
    <phoneticPr fontId="1"/>
  </si>
  <si>
    <t>福山市働き方改革実践応援奨励金　申請補助チェックシート</t>
    <rPh sb="0" eb="3">
      <t>フクヤマシ</t>
    </rPh>
    <rPh sb="3" eb="4">
      <t>ハタラ</t>
    </rPh>
    <rPh sb="5" eb="15">
      <t>カタカイカクジッセンオウエンショウレイキン</t>
    </rPh>
    <rPh sb="16" eb="18">
      <t>シンセイ</t>
    </rPh>
    <rPh sb="18" eb="20">
      <t>ホジョ</t>
    </rPh>
    <phoneticPr fontId="1"/>
  </si>
  <si>
    <t>福山市働き方改革実践応援奨励金　申請補助チェックシート</t>
    <rPh sb="0" eb="3">
      <t>フクヤマシ</t>
    </rPh>
    <rPh sb="3" eb="4">
      <t>ハタラ</t>
    </rPh>
    <rPh sb="5" eb="6">
      <t>カタ</t>
    </rPh>
    <rPh sb="6" eb="8">
      <t>カイカク</t>
    </rPh>
    <rPh sb="8" eb="10">
      <t>ジッセン</t>
    </rPh>
    <rPh sb="10" eb="12">
      <t>オウエン</t>
    </rPh>
    <rPh sb="12" eb="15">
      <t>ショウレイキン</t>
    </rPh>
    <rPh sb="16" eb="18">
      <t>シンセイ</t>
    </rPh>
    <rPh sb="18" eb="20">
      <t>ホジョ</t>
    </rPh>
    <phoneticPr fontId="1"/>
  </si>
  <si>
    <t>↓社内カレンダーを適用している場合は、ここを修正し、数式が問題なく稼働するか確認してください。</t>
    <rPh sb="1" eb="3">
      <t>シャナイ</t>
    </rPh>
    <rPh sb="9" eb="11">
      <t>テキヨウ</t>
    </rPh>
    <rPh sb="15" eb="17">
      <t>バアイ</t>
    </rPh>
    <rPh sb="22" eb="24">
      <t>シュウセイ</t>
    </rPh>
    <rPh sb="26" eb="28">
      <t>スウシキ</t>
    </rPh>
    <rPh sb="29" eb="31">
      <t>モンダイ</t>
    </rPh>
    <rPh sb="33" eb="35">
      <t>カドウ</t>
    </rPh>
    <rPh sb="38" eb="40">
      <t>カクニン</t>
    </rPh>
    <phoneticPr fontId="1"/>
  </si>
  <si>
    <t>備考</t>
    <rPh sb="0" eb="2">
      <t>ビコウ</t>
    </rPh>
    <phoneticPr fontId="1"/>
  </si>
  <si>
    <t>2026/4/1入社</t>
    <rPh sb="8" eb="10">
      <t>ニュウシャ</t>
    </rPh>
    <phoneticPr fontId="1"/>
  </si>
  <si>
    <t>↓名簿に記載されていない場合等は補足してください</t>
    <rPh sb="1" eb="3">
      <t>メイボ</t>
    </rPh>
    <rPh sb="4" eb="6">
      <t>キサイ</t>
    </rPh>
    <rPh sb="12" eb="14">
      <t>バアイ</t>
    </rPh>
    <rPh sb="14" eb="15">
      <t>ナド</t>
    </rPh>
    <rPh sb="16" eb="18">
      <t>ホソク</t>
    </rPh>
    <phoneticPr fontId="1"/>
  </si>
  <si>
    <t>2026/12/1退社</t>
    <rPh sb="9" eb="11">
      <t>タイシャ</t>
    </rPh>
    <phoneticPr fontId="1"/>
  </si>
  <si>
    <t>当年期間及び前年期間における年次有給休暇取得の状況がわかる資料
※このチェックシートで代替可</t>
    <rPh sb="0" eb="4">
      <t>トウネンキカン</t>
    </rPh>
    <rPh sb="4" eb="5">
      <t>オヨ</t>
    </rPh>
    <rPh sb="6" eb="10">
      <t>ゼンネンキカン</t>
    </rPh>
    <rPh sb="14" eb="20">
      <t>ネンジユウキュウキュウカ</t>
    </rPh>
    <rPh sb="20" eb="22">
      <t>シュトク</t>
    </rPh>
    <rPh sb="23" eb="25">
      <t>ジョウキョウ</t>
    </rPh>
    <rPh sb="29" eb="31">
      <t>シリョウ</t>
    </rPh>
    <rPh sb="43" eb="45">
      <t>ダイタイ</t>
    </rPh>
    <rPh sb="45" eb="46">
      <t>カ</t>
    </rPh>
    <phoneticPr fontId="1"/>
  </si>
  <si>
    <t>当年期間及び前年期間における時間外労働時間の状況がわかる資料
※このチェックシートで代替可</t>
    <rPh sb="0" eb="4">
      <t>トウネンキカン</t>
    </rPh>
    <rPh sb="4" eb="5">
      <t>オヨ</t>
    </rPh>
    <rPh sb="6" eb="10">
      <t>ゼンネンキカン</t>
    </rPh>
    <rPh sb="14" eb="21">
      <t>ジカンガイロウドウジカン</t>
    </rPh>
    <rPh sb="22" eb="24">
      <t>ジョウキョウ</t>
    </rPh>
    <rPh sb="28" eb="30">
      <t>シリョウ</t>
    </rPh>
    <rPh sb="42" eb="44">
      <t>ダイタイ</t>
    </rPh>
    <rPh sb="44" eb="45">
      <t>カ</t>
    </rPh>
    <phoneticPr fontId="1"/>
  </si>
  <si>
    <t>当年期間及び前年期間における子の看護等休暇の取得状況が分かる資料
※このチェックシートで代替可</t>
    <rPh sb="0" eb="4">
      <t>トウネンキカン</t>
    </rPh>
    <rPh sb="4" eb="5">
      <t>オヨ</t>
    </rPh>
    <rPh sb="6" eb="10">
      <t>ゼンネンキカン</t>
    </rPh>
    <rPh sb="14" eb="15">
      <t>コ</t>
    </rPh>
    <rPh sb="16" eb="18">
      <t>カンゴ</t>
    </rPh>
    <rPh sb="18" eb="19">
      <t>トウ</t>
    </rPh>
    <rPh sb="19" eb="21">
      <t>キュウカ</t>
    </rPh>
    <rPh sb="22" eb="26">
      <t>シュトクジョウキョウ</t>
    </rPh>
    <rPh sb="27" eb="28">
      <t>ワ</t>
    </rPh>
    <rPh sb="30" eb="32">
      <t>シリョウ</t>
    </rPh>
    <rPh sb="44" eb="46">
      <t>ダイタイ</t>
    </rPh>
    <rPh sb="46" eb="47">
      <t>カ</t>
    </rPh>
    <phoneticPr fontId="1"/>
  </si>
  <si>
    <t>必要書類</t>
    <rPh sb="0" eb="2">
      <t>ヒツヨウ</t>
    </rPh>
    <rPh sb="2" eb="4">
      <t>ショルイ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</si>
</sst>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yyyy&quot;年&quot;m&quot;月&quot;d&quot;日&quot;;@"/>
    <numFmt numFmtId="177" formatCode="0.000%"/>
    <numFmt numFmtId="178" formatCode="0.0%"/>
    <numFmt numFmtId="179" formatCode="0.000_ "/>
    <numFmt numFmtId="180" formatCode="0.0_ "/>
  </numFmts>
  <fonts count="29" x14ac:knownFonts="1">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8"/>
      <color rgb="FF1C1E21"/>
      <name val="Segoe UI"/>
      <family val="2"/>
    </font>
    <font>
      <b/>
      <sz val="12"/>
      <color theme="1"/>
      <name val="游ゴシック"/>
      <family val="3"/>
      <charset val="128"/>
      <scheme val="minor"/>
    </font>
    <font>
      <sz val="12"/>
      <color theme="1"/>
      <name val="游ゴシック"/>
      <family val="2"/>
      <charset val="128"/>
      <scheme val="minor"/>
    </font>
    <font>
      <b/>
      <sz val="20"/>
      <color theme="1"/>
      <name val="游ゴシック"/>
      <family val="3"/>
      <charset val="128"/>
      <scheme val="minor"/>
    </font>
    <font>
      <sz val="16"/>
      <color theme="1"/>
      <name val="游ゴシック"/>
      <family val="2"/>
      <charset val="128"/>
      <scheme val="minor"/>
    </font>
    <font>
      <sz val="20"/>
      <color theme="1"/>
      <name val="游ゴシック"/>
      <family val="2"/>
      <charset val="128"/>
      <scheme val="minor"/>
    </font>
    <font>
      <sz val="22"/>
      <color theme="1"/>
      <name val="游ゴシック"/>
      <family val="2"/>
      <charset val="128"/>
      <scheme val="minor"/>
    </font>
    <font>
      <b/>
      <sz val="22"/>
      <color theme="1"/>
      <name val="游ゴシック"/>
      <family val="3"/>
      <charset val="128"/>
      <scheme val="minor"/>
    </font>
    <font>
      <b/>
      <sz val="24"/>
      <color theme="1"/>
      <name val="游ゴシック"/>
      <family val="3"/>
      <charset val="128"/>
      <scheme val="minor"/>
    </font>
    <font>
      <b/>
      <sz val="11"/>
      <name val="游ゴシック"/>
      <family val="3"/>
      <charset val="128"/>
      <scheme val="minor"/>
    </font>
    <font>
      <b/>
      <sz val="20"/>
      <color theme="4"/>
      <name val="游ゴシック"/>
      <family val="3"/>
      <charset val="128"/>
      <scheme val="minor"/>
    </font>
    <font>
      <b/>
      <sz val="18"/>
      <color theme="4"/>
      <name val="游ゴシック"/>
      <family val="3"/>
      <charset val="128"/>
      <scheme val="minor"/>
    </font>
    <font>
      <b/>
      <sz val="24"/>
      <color theme="4"/>
      <name val="游ゴシック"/>
      <family val="3"/>
      <charset val="128"/>
      <scheme val="minor"/>
    </font>
    <font>
      <sz val="10"/>
      <color theme="1"/>
      <name val="游ゴシック"/>
      <family val="2"/>
      <charset val="128"/>
      <scheme val="minor"/>
    </font>
    <font>
      <b/>
      <sz val="14"/>
      <color theme="1"/>
      <name val="游ゴシック"/>
      <family val="3"/>
      <charset val="128"/>
      <scheme val="minor"/>
    </font>
    <font>
      <b/>
      <sz val="16"/>
      <color theme="4"/>
      <name val="游ゴシック"/>
      <family val="3"/>
      <charset val="128"/>
      <scheme val="minor"/>
    </font>
    <font>
      <sz val="12"/>
      <color theme="1"/>
      <name val="游ゴシック"/>
      <family val="3"/>
      <charset val="128"/>
      <scheme val="minor"/>
    </font>
    <font>
      <b/>
      <u/>
      <sz val="12"/>
      <color theme="1"/>
      <name val="游ゴシック"/>
      <family val="3"/>
      <charset val="128"/>
      <scheme val="minor"/>
    </font>
    <font>
      <b/>
      <sz val="18"/>
      <color theme="1"/>
      <name val="游ゴシック"/>
      <family val="3"/>
      <charset val="128"/>
      <scheme val="minor"/>
    </font>
    <font>
      <sz val="8"/>
      <color theme="1"/>
      <name val="游ゴシック"/>
      <family val="2"/>
      <charset val="128"/>
      <scheme val="minor"/>
    </font>
    <font>
      <b/>
      <sz val="36"/>
      <color theme="4"/>
      <name val="游ゴシック"/>
      <family val="3"/>
      <charset val="128"/>
      <scheme val="minor"/>
    </font>
    <font>
      <sz val="11"/>
      <color theme="1"/>
      <name val="游ゴシック"/>
      <family val="3"/>
      <charset val="128"/>
      <scheme val="minor"/>
    </font>
    <font>
      <sz val="9"/>
      <color theme="1"/>
      <name val="游ゴシック"/>
      <family val="2"/>
      <charset val="128"/>
      <scheme val="minor"/>
    </font>
    <font>
      <b/>
      <sz val="22"/>
      <color theme="4"/>
      <name val="游ゴシック"/>
      <family val="3"/>
      <charset val="128"/>
      <scheme val="minor"/>
    </font>
    <font>
      <sz val="7"/>
      <color theme="1"/>
      <name val="游ゴシック"/>
      <family val="2"/>
      <charset val="128"/>
      <scheme val="minor"/>
    </font>
    <font>
      <b/>
      <sz val="7"/>
      <color theme="1"/>
      <name val="游ゴシック"/>
      <family val="3"/>
      <charset val="128"/>
      <scheme val="minor"/>
    </font>
  </fonts>
  <fills count="10">
    <fill>
      <patternFill patternType="none"/>
    </fill>
    <fill>
      <patternFill patternType="gray125"/>
    </fill>
    <fill>
      <patternFill patternType="solid">
        <fgColor theme="9" tint="0.79998168889431442"/>
        <bgColor indexed="64"/>
      </patternFill>
    </fill>
    <fill>
      <patternFill patternType="solid">
        <fgColor theme="5" tint="0.79998168889431442"/>
        <bgColor indexed="64"/>
      </patternFill>
    </fill>
    <fill>
      <patternFill patternType="solid">
        <fgColor theme="3" tint="0.89999084444715716"/>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bgColor indexed="64"/>
      </patternFill>
    </fill>
    <fill>
      <patternFill patternType="solid">
        <fgColor theme="2" tint="-9.9978637043366805E-2"/>
        <bgColor indexed="64"/>
      </patternFill>
    </fill>
  </fills>
  <borders count="103">
    <border>
      <left/>
      <right/>
      <top/>
      <bottom/>
      <diagonal/>
    </border>
    <border>
      <left style="medium">
        <color auto="1"/>
      </left>
      <right style="medium">
        <color auto="1"/>
      </right>
      <top style="medium">
        <color auto="1"/>
      </top>
      <bottom style="medium">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double">
        <color indexed="64"/>
      </bottom>
      <diagonal/>
    </border>
    <border>
      <left style="hair">
        <color auto="1"/>
      </left>
      <right style="medium">
        <color auto="1"/>
      </right>
      <top style="medium">
        <color auto="1"/>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auto="1"/>
      </left>
      <right style="hair">
        <color auto="1"/>
      </right>
      <top/>
      <bottom style="hair">
        <color auto="1"/>
      </bottom>
      <diagonal/>
    </border>
    <border>
      <left style="hair">
        <color auto="1"/>
      </left>
      <right/>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top/>
      <bottom style="hair">
        <color auto="1"/>
      </bottom>
      <diagonal/>
    </border>
    <border>
      <left/>
      <right/>
      <top style="hair">
        <color auto="1"/>
      </top>
      <bottom style="hair">
        <color auto="1"/>
      </bottom>
      <diagonal/>
    </border>
    <border>
      <left style="thin">
        <color indexed="64"/>
      </left>
      <right style="hair">
        <color auto="1"/>
      </right>
      <top style="hair">
        <color auto="1"/>
      </top>
      <bottom style="hair">
        <color auto="1"/>
      </bottom>
      <diagonal/>
    </border>
    <border>
      <left style="hair">
        <color auto="1"/>
      </left>
      <right style="thin">
        <color indexed="64"/>
      </right>
      <top style="hair">
        <color auto="1"/>
      </top>
      <bottom style="hair">
        <color auto="1"/>
      </bottom>
      <diagonal/>
    </border>
    <border>
      <left style="medium">
        <color indexed="64"/>
      </left>
      <right style="medium">
        <color indexed="64"/>
      </right>
      <top style="medium">
        <color indexed="64"/>
      </top>
      <bottom style="hair">
        <color auto="1"/>
      </bottom>
      <diagonal/>
    </border>
    <border>
      <left style="medium">
        <color indexed="64"/>
      </left>
      <right style="medium">
        <color indexed="64"/>
      </right>
      <top style="hair">
        <color auto="1"/>
      </top>
      <bottom style="hair">
        <color auto="1"/>
      </bottom>
      <diagonal/>
    </border>
    <border>
      <left style="medium">
        <color indexed="64"/>
      </left>
      <right style="medium">
        <color indexed="64"/>
      </right>
      <top style="hair">
        <color auto="1"/>
      </top>
      <bottom style="medium">
        <color indexed="64"/>
      </bottom>
      <diagonal/>
    </border>
    <border>
      <left style="thin">
        <color indexed="64"/>
      </left>
      <right style="thin">
        <color indexed="64"/>
      </right>
      <top style="hair">
        <color auto="1"/>
      </top>
      <bottom style="hair">
        <color auto="1"/>
      </bottom>
      <diagonal/>
    </border>
    <border>
      <left style="thin">
        <color indexed="64"/>
      </left>
      <right style="thin">
        <color indexed="64"/>
      </right>
      <top/>
      <bottom style="hair">
        <color auto="1"/>
      </bottom>
      <diagonal/>
    </border>
    <border>
      <left style="thin">
        <color indexed="64"/>
      </left>
      <right style="hair">
        <color auto="1"/>
      </right>
      <top/>
      <bottom style="hair">
        <color auto="1"/>
      </bottom>
      <diagonal/>
    </border>
    <border>
      <left style="hair">
        <color auto="1"/>
      </left>
      <right style="thin">
        <color indexed="64"/>
      </right>
      <top/>
      <bottom style="hair">
        <color auto="1"/>
      </bottom>
      <diagonal/>
    </border>
    <border>
      <left style="medium">
        <color indexed="64"/>
      </left>
      <right style="medium">
        <color indexed="64"/>
      </right>
      <top/>
      <bottom style="hair">
        <color auto="1"/>
      </bottom>
      <diagonal/>
    </border>
    <border>
      <left style="medium">
        <color indexed="64"/>
      </left>
      <right style="thin">
        <color indexed="64"/>
      </right>
      <top style="medium">
        <color indexed="64"/>
      </top>
      <bottom style="medium">
        <color indexed="64"/>
      </bottom>
      <diagonal/>
    </border>
    <border>
      <left style="thin">
        <color indexed="64"/>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thin">
        <color indexed="64"/>
      </right>
      <top style="medium">
        <color indexed="64"/>
      </top>
      <bottom style="medium">
        <color indexed="64"/>
      </bottom>
      <diagonal/>
    </border>
    <border>
      <left style="hair">
        <color auto="1"/>
      </left>
      <right/>
      <top style="medium">
        <color indexed="64"/>
      </top>
      <bottom style="medium">
        <color indexed="64"/>
      </bottom>
      <diagonal/>
    </border>
    <border>
      <left style="medium">
        <color indexed="64"/>
      </left>
      <right style="thin">
        <color indexed="64"/>
      </right>
      <top/>
      <bottom style="hair">
        <color auto="1"/>
      </bottom>
      <diagonal/>
    </border>
    <border>
      <left style="medium">
        <color indexed="64"/>
      </left>
      <right style="thin">
        <color indexed="64"/>
      </right>
      <top style="hair">
        <color auto="1"/>
      </top>
      <bottom style="hair">
        <color auto="1"/>
      </bottom>
      <diagonal/>
    </border>
    <border>
      <left style="medium">
        <color indexed="64"/>
      </left>
      <right style="thin">
        <color indexed="64"/>
      </right>
      <top style="hair">
        <color auto="1"/>
      </top>
      <bottom style="medium">
        <color indexed="64"/>
      </bottom>
      <diagonal/>
    </border>
    <border>
      <left style="thin">
        <color indexed="64"/>
      </left>
      <right style="hair">
        <color auto="1"/>
      </right>
      <top style="hair">
        <color auto="1"/>
      </top>
      <bottom style="medium">
        <color indexed="64"/>
      </bottom>
      <diagonal/>
    </border>
    <border>
      <left style="hair">
        <color auto="1"/>
      </left>
      <right style="hair">
        <color auto="1"/>
      </right>
      <top style="hair">
        <color auto="1"/>
      </top>
      <bottom style="medium">
        <color indexed="64"/>
      </bottom>
      <diagonal/>
    </border>
    <border>
      <left style="hair">
        <color auto="1"/>
      </left>
      <right style="thin">
        <color indexed="64"/>
      </right>
      <top style="hair">
        <color auto="1"/>
      </top>
      <bottom style="medium">
        <color indexed="64"/>
      </bottom>
      <diagonal/>
    </border>
    <border>
      <left style="hair">
        <color auto="1"/>
      </left>
      <right/>
      <top style="hair">
        <color auto="1"/>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hair">
        <color auto="1"/>
      </right>
      <top style="medium">
        <color indexed="64"/>
      </top>
      <bottom style="double">
        <color indexed="64"/>
      </bottom>
      <diagonal/>
    </border>
    <border>
      <left style="hair">
        <color auto="1"/>
      </left>
      <right style="hair">
        <color auto="1"/>
      </right>
      <top style="medium">
        <color indexed="64"/>
      </top>
      <bottom style="double">
        <color indexed="64"/>
      </bottom>
      <diagonal/>
    </border>
    <border>
      <left style="hair">
        <color auto="1"/>
      </left>
      <right style="thin">
        <color indexed="64"/>
      </right>
      <top style="medium">
        <color indexed="64"/>
      </top>
      <bottom style="double">
        <color indexed="64"/>
      </bottom>
      <diagonal/>
    </border>
    <border>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style="medium">
        <color indexed="64"/>
      </right>
      <top/>
      <bottom style="hair">
        <color auto="1"/>
      </bottom>
      <diagonal/>
    </border>
    <border>
      <left style="thin">
        <color indexed="64"/>
      </left>
      <right style="medium">
        <color indexed="64"/>
      </right>
      <top style="hair">
        <color auto="1"/>
      </top>
      <bottom style="hair">
        <color auto="1"/>
      </bottom>
      <diagonal/>
    </border>
    <border>
      <left style="thin">
        <color indexed="64"/>
      </left>
      <right style="thin">
        <color indexed="64"/>
      </right>
      <top style="hair">
        <color auto="1"/>
      </top>
      <bottom style="medium">
        <color indexed="64"/>
      </bottom>
      <diagonal/>
    </border>
    <border>
      <left/>
      <right/>
      <top style="hair">
        <color auto="1"/>
      </top>
      <bottom style="medium">
        <color indexed="64"/>
      </bottom>
      <diagonal/>
    </border>
    <border>
      <left style="thin">
        <color indexed="64"/>
      </left>
      <right style="medium">
        <color indexed="64"/>
      </right>
      <top style="hair">
        <color auto="1"/>
      </top>
      <bottom style="medium">
        <color indexed="64"/>
      </bottom>
      <diagonal/>
    </border>
    <border>
      <left/>
      <right style="thin">
        <color indexed="64"/>
      </right>
      <top style="medium">
        <color indexed="64"/>
      </top>
      <bottom style="double">
        <color indexed="64"/>
      </bottom>
      <diagonal/>
    </border>
    <border>
      <left/>
      <right style="thin">
        <color indexed="64"/>
      </right>
      <top/>
      <bottom style="hair">
        <color auto="1"/>
      </bottom>
      <diagonal/>
    </border>
    <border>
      <left/>
      <right style="thin">
        <color indexed="64"/>
      </right>
      <top style="hair">
        <color auto="1"/>
      </top>
      <bottom style="hair">
        <color auto="1"/>
      </bottom>
      <diagonal/>
    </border>
    <border>
      <left/>
      <right style="thin">
        <color indexed="64"/>
      </right>
      <top style="hair">
        <color auto="1"/>
      </top>
      <bottom style="medium">
        <color indexed="64"/>
      </bottom>
      <diagonal/>
    </border>
    <border>
      <left/>
      <right/>
      <top/>
      <bottom style="medium">
        <color indexed="64"/>
      </bottom>
      <diagonal/>
    </border>
    <border>
      <left/>
      <right/>
      <top/>
      <bottom style="thin">
        <color indexed="64"/>
      </bottom>
      <diagonal/>
    </border>
    <border>
      <left/>
      <right/>
      <top style="thin">
        <color indexed="64"/>
      </top>
      <bottom style="double">
        <color indexed="64"/>
      </bottom>
      <diagonal/>
    </border>
    <border>
      <left/>
      <right/>
      <top style="medium">
        <color indexed="64"/>
      </top>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right style="thick">
        <color indexed="64"/>
      </right>
      <top/>
      <bottom/>
      <diagonal/>
    </border>
    <border>
      <left/>
      <right style="thick">
        <color indexed="64"/>
      </right>
      <top style="medium">
        <color indexed="64"/>
      </top>
      <bottom/>
      <diagonal/>
    </border>
    <border>
      <left style="thick">
        <color indexed="64"/>
      </left>
      <right style="hair">
        <color indexed="64"/>
      </right>
      <top/>
      <bottom/>
      <diagonal/>
    </border>
    <border>
      <left style="thick">
        <color indexed="64"/>
      </left>
      <right style="hair">
        <color indexed="64"/>
      </right>
      <top style="medium">
        <color indexed="64"/>
      </top>
      <bottom/>
      <diagonal/>
    </border>
    <border>
      <left style="thick">
        <color indexed="64"/>
      </left>
      <right style="hair">
        <color indexed="64"/>
      </right>
      <top/>
      <bottom style="thick">
        <color indexed="64"/>
      </bottom>
      <diagonal/>
    </border>
    <border>
      <left style="thick">
        <color indexed="64"/>
      </left>
      <right style="hair">
        <color indexed="64"/>
      </right>
      <top/>
      <bottom style="medium">
        <color indexed="64"/>
      </bottom>
      <diagonal/>
    </border>
    <border>
      <left style="thick">
        <color indexed="64"/>
      </left>
      <right style="hair">
        <color indexed="64"/>
      </right>
      <top style="thick">
        <color indexed="64"/>
      </top>
      <bottom style="double">
        <color indexed="64"/>
      </bottom>
      <diagonal/>
    </border>
    <border>
      <left style="hair">
        <color indexed="64"/>
      </left>
      <right style="hair">
        <color indexed="64"/>
      </right>
      <top/>
      <bottom/>
      <diagonal/>
    </border>
    <border>
      <left style="hair">
        <color indexed="64"/>
      </left>
      <right style="hair">
        <color indexed="64"/>
      </right>
      <top style="medium">
        <color indexed="64"/>
      </top>
      <bottom/>
      <diagonal/>
    </border>
    <border>
      <left style="hair">
        <color indexed="64"/>
      </left>
      <right style="hair">
        <color indexed="64"/>
      </right>
      <top/>
      <bottom style="thick">
        <color indexed="64"/>
      </bottom>
      <diagonal/>
    </border>
    <border>
      <left style="hair">
        <color indexed="64"/>
      </left>
      <right style="hair">
        <color indexed="64"/>
      </right>
      <top/>
      <bottom style="medium">
        <color indexed="64"/>
      </bottom>
      <diagonal/>
    </border>
    <border>
      <left style="hair">
        <color indexed="64"/>
      </left>
      <right style="hair">
        <color indexed="64"/>
      </right>
      <top style="thick">
        <color indexed="64"/>
      </top>
      <bottom style="double">
        <color indexed="64"/>
      </bottom>
      <diagonal/>
    </border>
    <border>
      <left style="hair">
        <color indexed="64"/>
      </left>
      <right/>
      <top style="double">
        <color indexed="64"/>
      </top>
      <bottom style="hair">
        <color indexed="64"/>
      </bottom>
      <diagonal/>
    </border>
    <border>
      <left/>
      <right/>
      <top style="double">
        <color indexed="64"/>
      </top>
      <bottom style="hair">
        <color indexed="64"/>
      </bottom>
      <diagonal/>
    </border>
    <border>
      <left/>
      <right style="thick">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right style="thick">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top style="hair">
        <color indexed="64"/>
      </top>
      <bottom/>
      <diagonal/>
    </border>
    <border>
      <left/>
      <right style="thick">
        <color indexed="64"/>
      </right>
      <top style="hair">
        <color indexed="64"/>
      </top>
      <bottom/>
      <diagonal/>
    </border>
    <border>
      <left/>
      <right style="thick">
        <color indexed="64"/>
      </right>
      <top style="hair">
        <color indexed="64"/>
      </top>
      <bottom style="medium">
        <color indexed="64"/>
      </bottom>
      <diagonal/>
    </border>
    <border>
      <left style="hair">
        <color indexed="64"/>
      </left>
      <right style="hair">
        <color indexed="64"/>
      </right>
      <top style="hair">
        <color indexed="64"/>
      </top>
      <bottom style="thick">
        <color indexed="64"/>
      </bottom>
      <diagonal/>
    </border>
    <border>
      <left style="hair">
        <color indexed="64"/>
      </left>
      <right/>
      <top style="hair">
        <color indexed="64"/>
      </top>
      <bottom style="thick">
        <color indexed="64"/>
      </bottom>
      <diagonal/>
    </border>
    <border>
      <left/>
      <right/>
      <top style="hair">
        <color indexed="64"/>
      </top>
      <bottom style="thick">
        <color indexed="64"/>
      </bottom>
      <diagonal/>
    </border>
    <border>
      <left/>
      <right style="thick">
        <color indexed="64"/>
      </right>
      <top style="hair">
        <color indexed="64"/>
      </top>
      <bottom style="thick">
        <color indexed="64"/>
      </bottom>
      <diagonal/>
    </border>
    <border>
      <left style="hair">
        <color indexed="64"/>
      </left>
      <right/>
      <top style="thick">
        <color indexed="64"/>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auto="1"/>
      </left>
      <right style="hair">
        <color auto="1"/>
      </right>
      <top style="thin">
        <color indexed="64"/>
      </top>
      <bottom style="double">
        <color indexed="64"/>
      </bottom>
      <diagonal/>
    </border>
    <border>
      <left style="hair">
        <color auto="1"/>
      </left>
      <right style="medium">
        <color auto="1"/>
      </right>
      <top style="thin">
        <color indexed="64"/>
      </top>
      <bottom style="double">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
    <xf numFmtId="0" fontId="0" fillId="0" borderId="0">
      <alignment vertical="center"/>
    </xf>
  </cellStyleXfs>
  <cellXfs count="223">
    <xf numFmtId="0" fontId="0" fillId="0" borderId="0" xfId="0">
      <alignment vertical="center"/>
    </xf>
    <xf numFmtId="0" fontId="3" fillId="0" borderId="0" xfId="0" applyFont="1" applyAlignment="1">
      <alignment horizontal="left" vertical="center" wrapText="1"/>
    </xf>
    <xf numFmtId="0" fontId="0" fillId="0" borderId="0" xfId="0" applyAlignment="1">
      <alignment horizontal="center" vertical="center"/>
    </xf>
    <xf numFmtId="0" fontId="0" fillId="0" borderId="0" xfId="0" applyAlignment="1">
      <alignment horizontal="right" vertical="center"/>
    </xf>
    <xf numFmtId="176" fontId="3" fillId="0" borderId="0" xfId="0" applyNumberFormat="1" applyFont="1" applyAlignment="1">
      <alignment horizontal="right" vertical="center" wrapText="1"/>
    </xf>
    <xf numFmtId="176" fontId="0" fillId="0" borderId="0" xfId="0" applyNumberFormat="1" applyAlignment="1">
      <alignment horizontal="right"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176" fontId="0" fillId="0" borderId="14" xfId="0" applyNumberFormat="1" applyBorder="1">
      <alignment vertical="center"/>
    </xf>
    <xf numFmtId="0" fontId="0" fillId="0" borderId="14" xfId="0" applyBorder="1">
      <alignment vertical="center"/>
    </xf>
    <xf numFmtId="176" fontId="0" fillId="0" borderId="18" xfId="0" applyNumberFormat="1" applyBorder="1">
      <alignment vertical="center"/>
    </xf>
    <xf numFmtId="0" fontId="0" fillId="0" borderId="18" xfId="0" applyBorder="1">
      <alignment vertical="center"/>
    </xf>
    <xf numFmtId="0" fontId="0" fillId="0" borderId="23" xfId="0" applyBorder="1">
      <alignment vertical="center"/>
    </xf>
    <xf numFmtId="0" fontId="0" fillId="3" borderId="29" xfId="0" applyFill="1" applyBorder="1" applyAlignment="1">
      <alignment horizontal="center" vertical="center"/>
    </xf>
    <xf numFmtId="0" fontId="0" fillId="3" borderId="30" xfId="0" applyFill="1" applyBorder="1" applyAlignment="1">
      <alignment horizontal="center" vertical="center"/>
    </xf>
    <xf numFmtId="0" fontId="0" fillId="3" borderId="31" xfId="0" applyFill="1" applyBorder="1" applyAlignment="1">
      <alignment horizontal="center" vertical="center"/>
    </xf>
    <xf numFmtId="0" fontId="0" fillId="4" borderId="29" xfId="0" applyFill="1" applyBorder="1" applyAlignment="1">
      <alignment horizontal="center" vertical="center"/>
    </xf>
    <xf numFmtId="0" fontId="0" fillId="4" borderId="30" xfId="0" applyFill="1" applyBorder="1" applyAlignment="1">
      <alignment horizontal="center" vertical="center"/>
    </xf>
    <xf numFmtId="0" fontId="0" fillId="4" borderId="32" xfId="0" applyFill="1" applyBorder="1" applyAlignment="1">
      <alignment horizontal="center" vertical="center"/>
    </xf>
    <xf numFmtId="0" fontId="0" fillId="0" borderId="36" xfId="0" applyBorder="1">
      <alignment vertical="center"/>
    </xf>
    <xf numFmtId="0" fontId="0" fillId="0" borderId="37" xfId="0" applyBorder="1">
      <alignment vertical="center"/>
    </xf>
    <xf numFmtId="176" fontId="0" fillId="0" borderId="36" xfId="0" applyNumberFormat="1" applyBorder="1">
      <alignment vertical="center"/>
    </xf>
    <xf numFmtId="176" fontId="0" fillId="0" borderId="37" xfId="0" applyNumberFormat="1" applyBorder="1">
      <alignment vertical="center"/>
    </xf>
    <xf numFmtId="0" fontId="0" fillId="5" borderId="6" xfId="0" applyFill="1" applyBorder="1" applyAlignment="1">
      <alignment horizontal="center" vertical="center"/>
    </xf>
    <xf numFmtId="0" fontId="0" fillId="5" borderId="7" xfId="0" applyFill="1" applyBorder="1" applyAlignment="1">
      <alignment horizontal="center" vertical="center"/>
    </xf>
    <xf numFmtId="0" fontId="0" fillId="5" borderId="33" xfId="0" applyFill="1" applyBorder="1">
      <alignment vertical="center"/>
    </xf>
    <xf numFmtId="176" fontId="0" fillId="5" borderId="25" xfId="0" applyNumberFormat="1" applyFill="1" applyBorder="1">
      <alignment vertical="center"/>
    </xf>
    <xf numFmtId="176" fontId="0" fillId="5" borderId="12" xfId="0" applyNumberFormat="1" applyFill="1" applyBorder="1">
      <alignment vertical="center"/>
    </xf>
    <xf numFmtId="0" fontId="0" fillId="5" borderId="26" xfId="0" applyFill="1" applyBorder="1">
      <alignment vertical="center"/>
    </xf>
    <xf numFmtId="14" fontId="0" fillId="5" borderId="25" xfId="0" applyNumberFormat="1" applyFill="1" applyBorder="1">
      <alignment vertical="center"/>
    </xf>
    <xf numFmtId="14" fontId="0" fillId="5" borderId="12" xfId="0" applyNumberFormat="1" applyFill="1" applyBorder="1">
      <alignment vertical="center"/>
    </xf>
    <xf numFmtId="0" fontId="0" fillId="5" borderId="13" xfId="0" applyFill="1" applyBorder="1">
      <alignment vertical="center"/>
    </xf>
    <xf numFmtId="0" fontId="0" fillId="5" borderId="27" xfId="0" applyFill="1" applyBorder="1">
      <alignment vertical="center"/>
    </xf>
    <xf numFmtId="0" fontId="5" fillId="0" borderId="0" xfId="0" applyFont="1" applyAlignment="1">
      <alignment vertical="center" wrapText="1"/>
    </xf>
    <xf numFmtId="0" fontId="0" fillId="6" borderId="34" xfId="0" applyFill="1" applyBorder="1">
      <alignment vertical="center"/>
    </xf>
    <xf numFmtId="0" fontId="0" fillId="6" borderId="35" xfId="0" applyFill="1" applyBorder="1">
      <alignment vertical="center"/>
    </xf>
    <xf numFmtId="0" fontId="0" fillId="6" borderId="19" xfId="0" applyFill="1" applyBorder="1">
      <alignment vertical="center"/>
    </xf>
    <xf numFmtId="0" fontId="0" fillId="6" borderId="38" xfId="0" applyFill="1" applyBorder="1">
      <alignment vertical="center"/>
    </xf>
    <xf numFmtId="0" fontId="0" fillId="6" borderId="15" xfId="0" applyFill="1" applyBorder="1">
      <alignment vertical="center"/>
    </xf>
    <xf numFmtId="0" fontId="0" fillId="6" borderId="39" xfId="0" applyFill="1" applyBorder="1">
      <alignment vertical="center"/>
    </xf>
    <xf numFmtId="0" fontId="0" fillId="6" borderId="21" xfId="0" applyFill="1" applyBorder="1">
      <alignment vertical="center"/>
    </xf>
    <xf numFmtId="0" fontId="0" fillId="6" borderId="22" xfId="0" applyFill="1" applyBorder="1">
      <alignment vertical="center"/>
    </xf>
    <xf numFmtId="0" fontId="0" fillId="6" borderId="37" xfId="0" applyFill="1" applyBorder="1">
      <alignment vertical="center"/>
    </xf>
    <xf numFmtId="0" fontId="0" fillId="6" borderId="40" xfId="0" applyFill="1" applyBorder="1" applyAlignment="1">
      <alignment vertical="center" wrapText="1"/>
    </xf>
    <xf numFmtId="0" fontId="0" fillId="6" borderId="42" xfId="0" applyFill="1" applyBorder="1" applyAlignment="1"/>
    <xf numFmtId="0" fontId="0" fillId="0" borderId="34" xfId="0" applyBorder="1" applyAlignment="1">
      <alignment horizontal="center" vertical="center"/>
    </xf>
    <xf numFmtId="0" fontId="0" fillId="0" borderId="35" xfId="0" applyBorder="1" applyAlignment="1">
      <alignment horizontal="center" vertical="center"/>
    </xf>
    <xf numFmtId="0" fontId="0" fillId="0" borderId="52" xfId="0" applyBorder="1">
      <alignment vertical="center"/>
    </xf>
    <xf numFmtId="0" fontId="0" fillId="6" borderId="14" xfId="0" applyFill="1" applyBorder="1">
      <alignment vertical="center"/>
    </xf>
    <xf numFmtId="177" fontId="0" fillId="6" borderId="51" xfId="0" applyNumberFormat="1" applyFill="1" applyBorder="1">
      <alignment vertical="center"/>
    </xf>
    <xf numFmtId="177" fontId="0" fillId="6" borderId="54" xfId="0" applyNumberFormat="1" applyFill="1" applyBorder="1">
      <alignment vertical="center"/>
    </xf>
    <xf numFmtId="0" fontId="0" fillId="6" borderId="17" xfId="0" applyFill="1" applyBorder="1">
      <alignment vertical="center"/>
    </xf>
    <xf numFmtId="0" fontId="0" fillId="6" borderId="53" xfId="0" applyFill="1" applyBorder="1">
      <alignment vertical="center"/>
    </xf>
    <xf numFmtId="0" fontId="0" fillId="5" borderId="33" xfId="0" applyFill="1" applyBorder="1" applyAlignment="1">
      <alignment horizontal="center" vertical="center"/>
    </xf>
    <xf numFmtId="0" fontId="0" fillId="5" borderId="24" xfId="0" applyFill="1" applyBorder="1">
      <alignment vertical="center"/>
    </xf>
    <xf numFmtId="0" fontId="0" fillId="5" borderId="25" xfId="0" applyFill="1" applyBorder="1">
      <alignment vertical="center"/>
    </xf>
    <xf numFmtId="0" fontId="0" fillId="5" borderId="12" xfId="0" applyFill="1" applyBorder="1">
      <alignment vertical="center"/>
    </xf>
    <xf numFmtId="0" fontId="0" fillId="5" borderId="16" xfId="0" applyFill="1" applyBorder="1">
      <alignment vertical="center"/>
    </xf>
    <xf numFmtId="177" fontId="0" fillId="5" borderId="50" xfId="0" applyNumberFormat="1" applyFill="1" applyBorder="1">
      <alignment vertical="center"/>
    </xf>
    <xf numFmtId="0" fontId="9" fillId="0" borderId="0" xfId="0" applyFont="1" applyAlignment="1">
      <alignment horizontal="center" vertical="center"/>
    </xf>
    <xf numFmtId="0" fontId="0" fillId="2" borderId="10" xfId="0" applyFill="1" applyBorder="1">
      <alignment vertical="center"/>
    </xf>
    <xf numFmtId="0" fontId="0" fillId="6" borderId="40" xfId="0" applyFill="1" applyBorder="1">
      <alignment vertical="center"/>
    </xf>
    <xf numFmtId="0" fontId="7" fillId="0" borderId="0" xfId="0" applyFont="1" applyAlignment="1">
      <alignment horizontal="center" vertical="center"/>
    </xf>
    <xf numFmtId="0" fontId="0" fillId="6" borderId="41" xfId="0" applyFill="1" applyBorder="1" applyAlignment="1">
      <alignment vertical="center" wrapText="1"/>
    </xf>
    <xf numFmtId="0" fontId="0" fillId="5" borderId="56" xfId="0" applyFill="1" applyBorder="1" applyAlignment="1">
      <alignment horizontal="center" vertical="center"/>
    </xf>
    <xf numFmtId="0" fontId="0" fillId="0" borderId="57" xfId="0" applyBorder="1" applyAlignment="1">
      <alignment horizontal="center" vertical="center"/>
    </xf>
    <xf numFmtId="0" fontId="0" fillId="0" borderId="58" xfId="0" applyBorder="1" applyAlignment="1">
      <alignment horizontal="center" vertical="center"/>
    </xf>
    <xf numFmtId="0" fontId="11" fillId="0" borderId="0" xfId="0" applyFont="1" applyAlignment="1">
      <alignment horizontal="center" vertical="center"/>
    </xf>
    <xf numFmtId="0" fontId="6" fillId="0" borderId="0" xfId="0" applyFont="1" applyAlignment="1">
      <alignment horizontal="center" vertical="center"/>
    </xf>
    <xf numFmtId="0" fontId="0" fillId="2" borderId="10" xfId="0" applyFill="1" applyBorder="1" applyAlignment="1">
      <alignment horizontal="center" vertical="center"/>
    </xf>
    <xf numFmtId="0" fontId="0" fillId="6" borderId="42" xfId="0" applyFill="1" applyBorder="1" applyAlignment="1">
      <alignment horizontal="left"/>
    </xf>
    <xf numFmtId="0" fontId="0" fillId="5" borderId="42" xfId="0" applyFill="1" applyBorder="1" applyAlignment="1">
      <alignment horizontal="left"/>
    </xf>
    <xf numFmtId="0" fontId="2" fillId="5" borderId="40" xfId="0" applyFont="1" applyFill="1" applyBorder="1" applyAlignment="1">
      <alignment horizontal="left" wrapText="1"/>
    </xf>
    <xf numFmtId="0" fontId="2" fillId="5" borderId="40" xfId="0" applyFont="1" applyFill="1" applyBorder="1" applyAlignment="1">
      <alignment vertical="center" wrapText="1"/>
    </xf>
    <xf numFmtId="0" fontId="13" fillId="0" borderId="41" xfId="0" applyFont="1" applyBorder="1">
      <alignment vertical="center"/>
    </xf>
    <xf numFmtId="0" fontId="13" fillId="0" borderId="40" xfId="0" applyFont="1" applyBorder="1">
      <alignment vertical="center"/>
    </xf>
    <xf numFmtId="0" fontId="0" fillId="0" borderId="0" xfId="0" applyAlignment="1">
      <alignment horizontal="left"/>
    </xf>
    <xf numFmtId="178" fontId="13" fillId="8" borderId="42" xfId="0" applyNumberFormat="1" applyFont="1" applyFill="1" applyBorder="1">
      <alignment vertical="center"/>
    </xf>
    <xf numFmtId="178" fontId="13" fillId="0" borderId="42" xfId="0" applyNumberFormat="1" applyFont="1" applyBorder="1">
      <alignment vertical="center"/>
    </xf>
    <xf numFmtId="0" fontId="2" fillId="5" borderId="40" xfId="0" applyFont="1" applyFill="1" applyBorder="1">
      <alignment vertical="center"/>
    </xf>
    <xf numFmtId="9" fontId="13" fillId="0" borderId="1" xfId="0" applyNumberFormat="1" applyFont="1" applyBorder="1">
      <alignment vertical="center"/>
    </xf>
    <xf numFmtId="0" fontId="4" fillId="2" borderId="40" xfId="0" applyFont="1" applyFill="1" applyBorder="1">
      <alignment vertical="center"/>
    </xf>
    <xf numFmtId="0" fontId="0" fillId="6" borderId="40" xfId="0" applyFill="1" applyBorder="1" applyAlignment="1">
      <alignment wrapText="1"/>
    </xf>
    <xf numFmtId="0" fontId="0" fillId="0" borderId="0" xfId="0" applyAlignment="1">
      <alignment vertical="center" wrapText="1"/>
    </xf>
    <xf numFmtId="177" fontId="0" fillId="0" borderId="0" xfId="0" applyNumberFormat="1">
      <alignment vertical="center"/>
    </xf>
    <xf numFmtId="177" fontId="5" fillId="6" borderId="42" xfId="0" applyNumberFormat="1" applyFont="1" applyFill="1" applyBorder="1" applyAlignment="1">
      <alignment horizontal="left"/>
    </xf>
    <xf numFmtId="180" fontId="13" fillId="0" borderId="41" xfId="0" applyNumberFormat="1" applyFont="1" applyBorder="1" applyAlignment="1">
      <alignment vertical="center" wrapText="1"/>
    </xf>
    <xf numFmtId="0" fontId="5" fillId="6" borderId="40" xfId="0" applyFont="1" applyFill="1" applyBorder="1">
      <alignment vertical="center"/>
    </xf>
    <xf numFmtId="178" fontId="13" fillId="7" borderId="42" xfId="0" applyNumberFormat="1" applyFont="1" applyFill="1" applyBorder="1">
      <alignment vertical="center"/>
    </xf>
    <xf numFmtId="0" fontId="7" fillId="0" borderId="0" xfId="0" applyFont="1">
      <alignment vertical="center"/>
    </xf>
    <xf numFmtId="9" fontId="8" fillId="0" borderId="0" xfId="0" applyNumberFormat="1" applyFont="1">
      <alignment vertical="center"/>
    </xf>
    <xf numFmtId="9" fontId="13" fillId="0" borderId="42" xfId="0" applyNumberFormat="1" applyFont="1" applyBorder="1">
      <alignment vertical="center"/>
    </xf>
    <xf numFmtId="0" fontId="13" fillId="0" borderId="42" xfId="0" applyFont="1" applyBorder="1">
      <alignment vertical="center"/>
    </xf>
    <xf numFmtId="177" fontId="14" fillId="0" borderId="42" xfId="0" applyNumberFormat="1" applyFont="1" applyBorder="1">
      <alignment vertical="center"/>
    </xf>
    <xf numFmtId="0" fontId="13" fillId="7" borderId="41" xfId="0" applyFont="1" applyFill="1" applyBorder="1">
      <alignment vertical="center"/>
    </xf>
    <xf numFmtId="0" fontId="13" fillId="0" borderId="11" xfId="0" applyFont="1" applyBorder="1" applyAlignment="1">
      <alignment horizontal="center" vertical="center"/>
    </xf>
    <xf numFmtId="0" fontId="15" fillId="7" borderId="42" xfId="0" applyFont="1" applyFill="1" applyBorder="1" applyAlignment="1">
      <alignment horizontal="center" vertical="center"/>
    </xf>
    <xf numFmtId="179" fontId="13" fillId="0" borderId="41" xfId="0" applyNumberFormat="1" applyFont="1" applyBorder="1">
      <alignment vertical="center"/>
    </xf>
    <xf numFmtId="180" fontId="13" fillId="0" borderId="41" xfId="0" applyNumberFormat="1" applyFont="1" applyBorder="1">
      <alignment vertical="center"/>
    </xf>
    <xf numFmtId="0" fontId="4" fillId="2" borderId="40" xfId="0" applyFont="1" applyFill="1" applyBorder="1" applyAlignment="1">
      <alignment vertical="center" wrapText="1"/>
    </xf>
    <xf numFmtId="0" fontId="0" fillId="4" borderId="0" xfId="0" applyFill="1" applyAlignment="1">
      <alignment horizontal="center" vertical="center"/>
    </xf>
    <xf numFmtId="0" fontId="17" fillId="2" borderId="20" xfId="0" applyFont="1" applyFill="1" applyBorder="1" applyAlignment="1">
      <alignment horizontal="center" vertical="center"/>
    </xf>
    <xf numFmtId="0" fontId="11" fillId="7" borderId="11" xfId="0" applyFont="1" applyFill="1" applyBorder="1" applyAlignment="1">
      <alignment horizontal="center" vertical="center"/>
    </xf>
    <xf numFmtId="0" fontId="0" fillId="0" borderId="59" xfId="0" applyBorder="1" applyAlignment="1">
      <alignment horizontal="right" vertical="center"/>
    </xf>
    <xf numFmtId="0" fontId="18" fillId="0" borderId="0" xfId="0" applyFont="1">
      <alignment vertical="center"/>
    </xf>
    <xf numFmtId="0" fontId="0" fillId="2" borderId="43" xfId="0" applyFill="1" applyBorder="1" applyAlignment="1">
      <alignment horizontal="center" vertical="center"/>
    </xf>
    <xf numFmtId="0" fontId="0" fillId="2" borderId="55" xfId="0" applyFill="1" applyBorder="1" applyAlignment="1">
      <alignment horizontal="center" vertical="center" wrapText="1"/>
    </xf>
    <xf numFmtId="0" fontId="0" fillId="2" borderId="44" xfId="0" applyFill="1" applyBorder="1" applyAlignment="1">
      <alignment horizontal="center" vertical="center" wrapText="1"/>
    </xf>
    <xf numFmtId="0" fontId="0" fillId="2" borderId="45" xfId="0" applyFill="1" applyBorder="1" applyAlignment="1">
      <alignment horizontal="center" vertical="center" wrapText="1"/>
    </xf>
    <xf numFmtId="0" fontId="0" fillId="2" borderId="46" xfId="0" applyFill="1" applyBorder="1" applyAlignment="1">
      <alignment horizontal="center" vertical="center" wrapText="1"/>
    </xf>
    <xf numFmtId="0" fontId="0" fillId="2" borderId="43" xfId="0" applyFill="1" applyBorder="1" applyAlignment="1">
      <alignment horizontal="center" vertical="center" wrapText="1"/>
    </xf>
    <xf numFmtId="0" fontId="0" fillId="0" borderId="0" xfId="0" applyAlignment="1"/>
    <xf numFmtId="0" fontId="13" fillId="0" borderId="0" xfId="0" applyFont="1">
      <alignment vertical="center"/>
    </xf>
    <xf numFmtId="0" fontId="19" fillId="5" borderId="40" xfId="0" applyFont="1" applyFill="1" applyBorder="1" applyAlignment="1">
      <alignment vertical="center" wrapText="1"/>
    </xf>
    <xf numFmtId="0" fontId="0" fillId="0" borderId="60" xfId="0" applyBorder="1" applyAlignment="1">
      <alignment horizontal="right" vertical="center"/>
    </xf>
    <xf numFmtId="0" fontId="0" fillId="0" borderId="61" xfId="0" applyBorder="1" applyAlignment="1">
      <alignment horizontal="right" vertical="center"/>
    </xf>
    <xf numFmtId="0" fontId="0" fillId="0" borderId="60" xfId="0" applyBorder="1" applyAlignment="1">
      <alignment horizontal="center" vertical="center"/>
    </xf>
    <xf numFmtId="0" fontId="0" fillId="0" borderId="61" xfId="0" applyBorder="1" applyAlignment="1">
      <alignment horizontal="center" vertical="center"/>
    </xf>
    <xf numFmtId="0" fontId="0" fillId="0" borderId="62" xfId="0" applyBorder="1">
      <alignment vertical="center"/>
    </xf>
    <xf numFmtId="0" fontId="0" fillId="0" borderId="66" xfId="0" applyBorder="1">
      <alignment vertical="center"/>
    </xf>
    <xf numFmtId="0" fontId="0" fillId="0" borderId="72" xfId="0" applyBorder="1">
      <alignment vertical="center"/>
    </xf>
    <xf numFmtId="0" fontId="0" fillId="0" borderId="75" xfId="0" applyBorder="1">
      <alignment vertical="center"/>
    </xf>
    <xf numFmtId="0" fontId="0" fillId="0" borderId="73" xfId="0" applyBorder="1">
      <alignment vertical="center"/>
    </xf>
    <xf numFmtId="0" fontId="0" fillId="0" borderId="80" xfId="0" applyBorder="1">
      <alignment vertical="center"/>
    </xf>
    <xf numFmtId="0" fontId="0" fillId="0" borderId="82" xfId="0" applyBorder="1">
      <alignment vertical="center"/>
    </xf>
    <xf numFmtId="0" fontId="0" fillId="0" borderId="87" xfId="0" applyBorder="1">
      <alignment vertical="center"/>
    </xf>
    <xf numFmtId="0" fontId="0" fillId="0" borderId="96" xfId="0" applyBorder="1" applyAlignment="1">
      <alignment horizontal="center" vertical="center"/>
    </xf>
    <xf numFmtId="0" fontId="0" fillId="0" borderId="98" xfId="0" applyBorder="1" applyAlignment="1">
      <alignment horizontal="center" vertical="center"/>
    </xf>
    <xf numFmtId="0" fontId="22" fillId="9" borderId="71" xfId="0" applyFont="1" applyFill="1" applyBorder="1" applyAlignment="1">
      <alignment horizontal="center" vertical="center"/>
    </xf>
    <xf numFmtId="0" fontId="0" fillId="9" borderId="76" xfId="0" applyFill="1" applyBorder="1" applyAlignment="1">
      <alignment horizontal="center" vertical="center"/>
    </xf>
    <xf numFmtId="0" fontId="0" fillId="9" borderId="20" xfId="0" applyFill="1" applyBorder="1" applyAlignment="1">
      <alignment horizontal="center" vertical="center"/>
    </xf>
    <xf numFmtId="0" fontId="0" fillId="9" borderId="92" xfId="0" applyFill="1" applyBorder="1">
      <alignment vertical="center"/>
    </xf>
    <xf numFmtId="0" fontId="0" fillId="9" borderId="93" xfId="0" applyFill="1" applyBorder="1" applyAlignment="1">
      <alignment horizontal="center" vertical="center"/>
    </xf>
    <xf numFmtId="0" fontId="0" fillId="9" borderId="94" xfId="0" applyFill="1" applyBorder="1">
      <alignment vertical="center"/>
    </xf>
    <xf numFmtId="0" fontId="2" fillId="0" borderId="60" xfId="0" applyFont="1" applyBorder="1" applyAlignment="1">
      <alignment horizontal="center" vertical="center"/>
    </xf>
    <xf numFmtId="0" fontId="2" fillId="0" borderId="61" xfId="0" applyFont="1" applyBorder="1" applyAlignment="1">
      <alignment horizontal="center" vertical="center"/>
    </xf>
    <xf numFmtId="0" fontId="24" fillId="0" borderId="95" xfId="0" applyFont="1" applyBorder="1">
      <alignment vertical="center"/>
    </xf>
    <xf numFmtId="0" fontId="24" fillId="0" borderId="97" xfId="0" applyFont="1" applyBorder="1">
      <alignment vertical="center"/>
    </xf>
    <xf numFmtId="0" fontId="2" fillId="0" borderId="0" xfId="0" applyFont="1" applyAlignment="1">
      <alignment horizontal="center" vertical="center"/>
    </xf>
    <xf numFmtId="49" fontId="0" fillId="0" borderId="0" xfId="0" applyNumberFormat="1" applyAlignment="1">
      <alignment horizontal="left" vertical="center"/>
    </xf>
    <xf numFmtId="0" fontId="25" fillId="0" borderId="0" xfId="0" applyFont="1" applyAlignment="1">
      <alignment horizontal="right"/>
    </xf>
    <xf numFmtId="0" fontId="0" fillId="6" borderId="46" xfId="0" applyFill="1" applyBorder="1" applyAlignment="1">
      <alignment horizontal="center" vertical="center" wrapText="1"/>
    </xf>
    <xf numFmtId="0" fontId="0" fillId="6" borderId="47" xfId="0" applyFill="1" applyBorder="1" applyAlignment="1">
      <alignment horizontal="center" vertical="center" wrapText="1"/>
    </xf>
    <xf numFmtId="0" fontId="0" fillId="6" borderId="48" xfId="0" applyFill="1" applyBorder="1" applyAlignment="1">
      <alignment horizontal="center" vertical="center" wrapText="1"/>
    </xf>
    <xf numFmtId="0" fontId="0" fillId="6" borderId="49" xfId="0" applyFill="1" applyBorder="1" applyAlignment="1">
      <alignment horizontal="center" vertical="center" wrapText="1"/>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0" fillId="6" borderId="99" xfId="0" applyFill="1" applyBorder="1" applyAlignment="1">
      <alignment horizontal="center" vertical="center"/>
    </xf>
    <xf numFmtId="0" fontId="0" fillId="6" borderId="100" xfId="0" applyFill="1" applyBorder="1" applyAlignment="1">
      <alignment horizontal="center" vertical="center"/>
    </xf>
    <xf numFmtId="0" fontId="0" fillId="6" borderId="28" xfId="0" applyFill="1" applyBorder="1" applyAlignment="1">
      <alignment horizontal="center" vertical="center"/>
    </xf>
    <xf numFmtId="0" fontId="0" fillId="6" borderId="1" xfId="0" applyFill="1" applyBorder="1" applyAlignment="1">
      <alignment horizontal="center" vertical="center"/>
    </xf>
    <xf numFmtId="0" fontId="10" fillId="0" borderId="0" xfId="0" applyFont="1" applyAlignment="1">
      <alignment horizontal="center" vertical="center"/>
    </xf>
    <xf numFmtId="0" fontId="16" fillId="2" borderId="28" xfId="0" applyFont="1" applyFill="1" applyBorder="1" applyAlignment="1">
      <alignment horizontal="left" vertical="center" wrapText="1"/>
    </xf>
    <xf numFmtId="0" fontId="0" fillId="0" borderId="102" xfId="0" applyBorder="1" applyAlignment="1"/>
    <xf numFmtId="0" fontId="15" fillId="6" borderId="101" xfId="0" applyFont="1" applyFill="1" applyBorder="1">
      <alignment vertical="center"/>
    </xf>
    <xf numFmtId="0" fontId="26" fillId="6" borderId="101" xfId="0" applyFont="1" applyFill="1" applyBorder="1">
      <alignment vertical="center"/>
    </xf>
    <xf numFmtId="0" fontId="0" fillId="2" borderId="28" xfId="0" applyFill="1" applyBorder="1" applyAlignment="1">
      <alignment horizontal="left" vertical="center"/>
    </xf>
    <xf numFmtId="0" fontId="15" fillId="6" borderId="102" xfId="0" applyFont="1" applyFill="1" applyBorder="1" applyAlignment="1">
      <alignment horizontal="right" vertical="center"/>
    </xf>
    <xf numFmtId="0" fontId="25" fillId="0" borderId="0" xfId="0" applyFont="1">
      <alignment vertical="center"/>
    </xf>
    <xf numFmtId="0" fontId="27" fillId="0" borderId="0" xfId="0" applyFont="1">
      <alignment vertical="center"/>
    </xf>
    <xf numFmtId="49" fontId="21" fillId="0" borderId="0" xfId="0" applyNumberFormat="1" applyFont="1" applyAlignment="1">
      <alignment horizontal="center" vertical="center"/>
    </xf>
    <xf numFmtId="0" fontId="0" fillId="0" borderId="0" xfId="0" applyAlignment="1">
      <alignment horizontal="left" vertical="center"/>
    </xf>
    <xf numFmtId="0" fontId="0" fillId="8" borderId="21" xfId="0" applyFill="1" applyBorder="1">
      <alignment vertical="center"/>
    </xf>
    <xf numFmtId="0" fontId="0" fillId="8" borderId="22" xfId="0" applyFill="1" applyBorder="1">
      <alignment vertical="center"/>
    </xf>
    <xf numFmtId="177" fontId="0" fillId="8" borderId="51" xfId="0" applyNumberFormat="1" applyFill="1" applyBorder="1">
      <alignment vertical="center"/>
    </xf>
    <xf numFmtId="177" fontId="0" fillId="8" borderId="54" xfId="0" applyNumberFormat="1" applyFill="1" applyBorder="1">
      <alignment vertical="center"/>
    </xf>
    <xf numFmtId="0" fontId="15" fillId="0" borderId="0" xfId="0" applyFont="1" applyAlignment="1">
      <alignment horizontal="center" vertical="center"/>
    </xf>
    <xf numFmtId="0" fontId="0" fillId="2" borderId="8" xfId="0" applyFill="1" applyBorder="1" applyAlignment="1">
      <alignment horizontal="center" vertical="center"/>
    </xf>
    <xf numFmtId="0" fontId="0" fillId="2" borderId="9" xfId="0" applyFill="1" applyBorder="1" applyAlignment="1">
      <alignment horizontal="center" vertical="center"/>
    </xf>
    <xf numFmtId="0" fontId="0" fillId="7" borderId="1" xfId="0" applyFill="1" applyBorder="1">
      <alignment vertical="center"/>
    </xf>
    <xf numFmtId="0" fontId="0" fillId="7" borderId="1" xfId="0" applyFill="1" applyBorder="1" applyAlignment="1">
      <alignment horizontal="right" vertical="center"/>
    </xf>
    <xf numFmtId="0" fontId="23" fillId="0" borderId="21" xfId="0" applyFont="1" applyBorder="1" applyAlignment="1">
      <alignment horizontal="right" vertical="center"/>
    </xf>
    <xf numFmtId="0" fontId="23" fillId="0" borderId="22" xfId="0" applyFont="1" applyBorder="1" applyAlignment="1">
      <alignment horizontal="right" vertical="center"/>
    </xf>
    <xf numFmtId="0" fontId="0" fillId="0" borderId="83" xfId="0" applyBorder="1">
      <alignment vertical="center"/>
    </xf>
    <xf numFmtId="0" fontId="0" fillId="0" borderId="84" xfId="0" applyBorder="1">
      <alignment vertical="center"/>
    </xf>
    <xf numFmtId="0" fontId="0" fillId="0" borderId="85" xfId="0" applyBorder="1">
      <alignment vertical="center"/>
    </xf>
    <xf numFmtId="0" fontId="0" fillId="0" borderId="39" xfId="0" applyBorder="1" applyAlignment="1">
      <alignment vertical="center" wrapText="1"/>
    </xf>
    <xf numFmtId="0" fontId="0" fillId="0" borderId="53" xfId="0" applyBorder="1" applyAlignment="1">
      <alignment vertical="center" wrapText="1"/>
    </xf>
    <xf numFmtId="0" fontId="0" fillId="0" borderId="86" xfId="0" applyBorder="1" applyAlignment="1">
      <alignment vertical="center" wrapText="1"/>
    </xf>
    <xf numFmtId="0" fontId="0" fillId="0" borderId="62" xfId="0" applyBorder="1">
      <alignment vertical="center"/>
    </xf>
    <xf numFmtId="0" fontId="0" fillId="0" borderId="66" xfId="0" applyBorder="1">
      <alignment vertical="center"/>
    </xf>
    <xf numFmtId="0" fontId="0" fillId="0" borderId="88" xfId="0" applyBorder="1" applyAlignment="1">
      <alignment vertical="center" wrapText="1"/>
    </xf>
    <xf numFmtId="0" fontId="0" fillId="0" borderId="89" xfId="0" applyBorder="1" applyAlignment="1">
      <alignment vertical="center" wrapText="1"/>
    </xf>
    <xf numFmtId="0" fontId="0" fillId="0" borderId="90" xfId="0" applyBorder="1" applyAlignment="1">
      <alignment vertical="center" wrapText="1"/>
    </xf>
    <xf numFmtId="0" fontId="6" fillId="0" borderId="73" xfId="0" applyFont="1" applyBorder="1" applyAlignment="1">
      <alignment horizontal="center" vertical="center"/>
    </xf>
    <xf numFmtId="0" fontId="6" fillId="0" borderId="72" xfId="0" applyFont="1" applyBorder="1" applyAlignment="1">
      <alignment horizontal="center" vertical="center"/>
    </xf>
    <xf numFmtId="0" fontId="6" fillId="0" borderId="74" xfId="0" applyFont="1" applyBorder="1" applyAlignment="1">
      <alignment horizontal="center" vertical="center"/>
    </xf>
    <xf numFmtId="0" fontId="0" fillId="0" borderId="73" xfId="0" applyBorder="1" applyAlignment="1">
      <alignment horizontal="center" vertical="center"/>
    </xf>
    <xf numFmtId="0" fontId="0" fillId="0" borderId="72" xfId="0" applyBorder="1" applyAlignment="1">
      <alignment horizontal="center" vertical="center"/>
    </xf>
    <xf numFmtId="0" fontId="0" fillId="0" borderId="74" xfId="0" applyBorder="1" applyAlignment="1">
      <alignment horizontal="center" vertical="center"/>
    </xf>
    <xf numFmtId="0" fontId="23" fillId="0" borderId="67" xfId="0" applyFont="1" applyBorder="1" applyAlignment="1">
      <alignment horizontal="center" vertical="center"/>
    </xf>
    <xf numFmtId="0" fontId="23" fillId="0" borderId="70" xfId="0" applyFont="1" applyBorder="1" applyAlignment="1">
      <alignment horizontal="center" vertical="center"/>
    </xf>
    <xf numFmtId="0" fontId="23" fillId="0" borderId="68" xfId="0" applyFont="1" applyBorder="1" applyAlignment="1">
      <alignment horizontal="center" vertical="center"/>
    </xf>
    <xf numFmtId="0" fontId="23" fillId="0" borderId="69" xfId="0" applyFont="1" applyBorder="1" applyAlignment="1">
      <alignment horizontal="center" vertical="center"/>
    </xf>
    <xf numFmtId="0" fontId="6" fillId="0" borderId="75" xfId="0" applyFont="1" applyBorder="1" applyAlignment="1">
      <alignment horizontal="center" vertical="center"/>
    </xf>
    <xf numFmtId="0" fontId="0" fillId="0" borderId="75" xfId="0" applyBorder="1" applyAlignment="1">
      <alignment horizontal="center" vertical="center"/>
    </xf>
    <xf numFmtId="0" fontId="10" fillId="0" borderId="0" xfId="0" applyFont="1">
      <alignment vertical="center"/>
    </xf>
    <xf numFmtId="0" fontId="0" fillId="0" borderId="77" xfId="0" applyBorder="1">
      <alignment vertical="center"/>
    </xf>
    <xf numFmtId="0" fontId="0" fillId="0" borderId="78" xfId="0" applyBorder="1">
      <alignment vertical="center"/>
    </xf>
    <xf numFmtId="0" fontId="0" fillId="0" borderId="79" xfId="0" applyBorder="1">
      <alignment vertical="center"/>
    </xf>
    <xf numFmtId="0" fontId="0" fillId="0" borderId="15" xfId="0" applyBorder="1">
      <alignment vertical="center"/>
    </xf>
    <xf numFmtId="0" fontId="0" fillId="0" borderId="17" xfId="0" applyBorder="1">
      <alignment vertical="center"/>
    </xf>
    <xf numFmtId="0" fontId="0" fillId="0" borderId="81" xfId="0" applyBorder="1">
      <alignment vertical="center"/>
    </xf>
    <xf numFmtId="0" fontId="0" fillId="0" borderId="0" xfId="0" applyAlignment="1">
      <alignment vertical="center" wrapText="1"/>
    </xf>
    <xf numFmtId="0" fontId="0" fillId="0" borderId="65" xfId="0" applyBorder="1" applyAlignment="1">
      <alignment vertical="center" wrapText="1"/>
    </xf>
    <xf numFmtId="0" fontId="0" fillId="9" borderId="91" xfId="0" applyFill="1" applyBorder="1" applyAlignment="1">
      <alignment horizontal="center" vertical="center"/>
    </xf>
    <xf numFmtId="0" fontId="0" fillId="9" borderId="63" xfId="0" applyFill="1" applyBorder="1" applyAlignment="1">
      <alignment horizontal="center" vertical="center"/>
    </xf>
    <xf numFmtId="0" fontId="0" fillId="9" borderId="64" xfId="0" applyFill="1" applyBorder="1" applyAlignment="1">
      <alignment horizontal="center" vertical="center"/>
    </xf>
    <xf numFmtId="0" fontId="0" fillId="0" borderId="83" xfId="0" applyBorder="1" applyAlignment="1">
      <alignment vertical="center" wrapText="1"/>
    </xf>
    <xf numFmtId="0" fontId="0" fillId="0" borderId="84" xfId="0" applyBorder="1" applyAlignment="1">
      <alignment vertical="center" wrapText="1"/>
    </xf>
    <xf numFmtId="0" fontId="0" fillId="0" borderId="85" xfId="0" applyBorder="1" applyAlignment="1">
      <alignment vertical="center" wrapText="1"/>
    </xf>
    <xf numFmtId="0" fontId="0" fillId="0" borderId="39" xfId="0" applyBorder="1">
      <alignment vertical="center"/>
    </xf>
    <xf numFmtId="0" fontId="0" fillId="0" borderId="53" xfId="0" applyBorder="1">
      <alignment vertical="center"/>
    </xf>
    <xf numFmtId="0" fontId="0" fillId="0" borderId="86" xfId="0" applyBorder="1">
      <alignment vertical="center"/>
    </xf>
    <xf numFmtId="0" fontId="2" fillId="0" borderId="59" xfId="0" applyFont="1" applyBorder="1" applyAlignment="1">
      <alignment horizontal="center" vertical="center"/>
    </xf>
    <xf numFmtId="0" fontId="5" fillId="0" borderId="0" xfId="0" applyFont="1" applyAlignment="1">
      <alignment vertical="center" wrapText="1"/>
    </xf>
    <xf numFmtId="0" fontId="6" fillId="0" borderId="0" xfId="0" applyFont="1">
      <alignment vertical="center"/>
    </xf>
    <xf numFmtId="0" fontId="0" fillId="0" borderId="0" xfId="0">
      <alignment vertical="center"/>
    </xf>
    <xf numFmtId="178" fontId="13" fillId="7" borderId="40" xfId="0" applyNumberFormat="1" applyFont="1" applyFill="1" applyBorder="1">
      <alignment vertical="center"/>
    </xf>
    <xf numFmtId="178" fontId="13" fillId="7" borderId="42" xfId="0" applyNumberFormat="1" applyFont="1" applyFill="1" applyBorder="1">
      <alignment vertical="center"/>
    </xf>
    <xf numFmtId="178" fontId="10" fillId="0" borderId="0" xfId="0" applyNumberFormat="1" applyFont="1">
      <alignment vertical="center"/>
    </xf>
  </cellXfs>
  <cellStyles count="1">
    <cellStyle name="標準" xfId="0" builtinId="0"/>
  </cellStyles>
  <dxfs count="0"/>
  <tableStyles count="0" defaultTableStyle="TableStyleMedium2" defaultPivotStyle="PivotStyleLight16"/>
  <colors>
    <mruColors>
      <color rgb="FF54A2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svg"/><Relationship Id="rId1" Type="http://schemas.openxmlformats.org/officeDocument/2006/relationships/image" Target="../media/image4.png"/><Relationship Id="rId4" Type="http://schemas.openxmlformats.org/officeDocument/2006/relationships/image" Target="../media/image7.sv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svg"/><Relationship Id="rId1" Type="http://schemas.openxmlformats.org/officeDocument/2006/relationships/image" Target="../media/image8.png"/><Relationship Id="rId4" Type="http://schemas.openxmlformats.org/officeDocument/2006/relationships/image" Target="../media/image11.svg"/></Relationships>
</file>

<file path=xl/drawings/_rels/drawing5.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12</xdr:row>
          <xdr:rowOff>12700</xdr:rowOff>
        </xdr:from>
        <xdr:to>
          <xdr:col>4</xdr:col>
          <xdr:colOff>222250</xdr:colOff>
          <xdr:row>12</xdr:row>
          <xdr:rowOff>228600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0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1212850</xdr:colOff>
          <xdr:row>13</xdr:row>
          <xdr:rowOff>6350</xdr:rowOff>
        </xdr:from>
        <xdr:to>
          <xdr:col>4</xdr:col>
          <xdr:colOff>222250</xdr:colOff>
          <xdr:row>13</xdr:row>
          <xdr:rowOff>209550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0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14</xdr:row>
          <xdr:rowOff>0</xdr:rowOff>
        </xdr:from>
        <xdr:to>
          <xdr:col>5</xdr:col>
          <xdr:colOff>0</xdr:colOff>
          <xdr:row>14</xdr:row>
          <xdr:rowOff>222250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0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1212850</xdr:colOff>
          <xdr:row>15</xdr:row>
          <xdr:rowOff>6350</xdr:rowOff>
        </xdr:from>
        <xdr:to>
          <xdr:col>5</xdr:col>
          <xdr:colOff>6350</xdr:colOff>
          <xdr:row>15</xdr:row>
          <xdr:rowOff>215900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0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xdr:row>
          <xdr:rowOff>6350</xdr:rowOff>
        </xdr:from>
        <xdr:to>
          <xdr:col>5</xdr:col>
          <xdr:colOff>0</xdr:colOff>
          <xdr:row>16</xdr:row>
          <xdr:rowOff>222250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0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1212850</xdr:colOff>
          <xdr:row>17</xdr:row>
          <xdr:rowOff>19050</xdr:rowOff>
        </xdr:from>
        <xdr:to>
          <xdr:col>5</xdr:col>
          <xdr:colOff>6350</xdr:colOff>
          <xdr:row>17</xdr:row>
          <xdr:rowOff>228600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0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1212850</xdr:colOff>
          <xdr:row>18</xdr:row>
          <xdr:rowOff>6350</xdr:rowOff>
        </xdr:from>
        <xdr:to>
          <xdr:col>5</xdr:col>
          <xdr:colOff>6350</xdr:colOff>
          <xdr:row>18</xdr:row>
          <xdr:rowOff>222250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0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19</xdr:row>
          <xdr:rowOff>120650</xdr:rowOff>
        </xdr:from>
        <xdr:to>
          <xdr:col>5</xdr:col>
          <xdr:colOff>0</xdr:colOff>
          <xdr:row>19</xdr:row>
          <xdr:rowOff>336550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0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1212850</xdr:colOff>
          <xdr:row>20</xdr:row>
          <xdr:rowOff>6350</xdr:rowOff>
        </xdr:from>
        <xdr:to>
          <xdr:col>5</xdr:col>
          <xdr:colOff>6350</xdr:colOff>
          <xdr:row>20</xdr:row>
          <xdr:rowOff>222250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0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1219200</xdr:colOff>
          <xdr:row>21</xdr:row>
          <xdr:rowOff>12700</xdr:rowOff>
        </xdr:from>
        <xdr:to>
          <xdr:col>5</xdr:col>
          <xdr:colOff>0</xdr:colOff>
          <xdr:row>21</xdr:row>
          <xdr:rowOff>215900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0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1212850</xdr:colOff>
          <xdr:row>22</xdr:row>
          <xdr:rowOff>101600</xdr:rowOff>
        </xdr:from>
        <xdr:to>
          <xdr:col>5</xdr:col>
          <xdr:colOff>6350</xdr:colOff>
          <xdr:row>22</xdr:row>
          <xdr:rowOff>317500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0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6350</xdr:colOff>
          <xdr:row>23</xdr:row>
          <xdr:rowOff>6350</xdr:rowOff>
        </xdr:from>
        <xdr:to>
          <xdr:col>4</xdr:col>
          <xdr:colOff>215900</xdr:colOff>
          <xdr:row>23</xdr:row>
          <xdr:rowOff>222250</xdr:rowOff>
        </xdr:to>
        <xdr:sp macro="" textlink="">
          <xdr:nvSpPr>
            <xdr:cNvPr id="6157" name="Check Box 13" hidden="1">
              <a:extLst>
                <a:ext uri="{63B3BB69-23CF-44E3-9099-C40C66FF867C}">
                  <a14:compatExt spid="_x0000_s6157"/>
                </a:ext>
                <a:ext uri="{FF2B5EF4-FFF2-40B4-BE49-F238E27FC236}">
                  <a16:creationId xmlns:a16="http://schemas.microsoft.com/office/drawing/2014/main" id="{00000000-0008-0000-0000-00000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1212850</xdr:colOff>
          <xdr:row>24</xdr:row>
          <xdr:rowOff>6350</xdr:rowOff>
        </xdr:from>
        <xdr:to>
          <xdr:col>5</xdr:col>
          <xdr:colOff>6350</xdr:colOff>
          <xdr:row>24</xdr:row>
          <xdr:rowOff>222250</xdr:rowOff>
        </xdr:to>
        <xdr:sp macro="" textlink="">
          <xdr:nvSpPr>
            <xdr:cNvPr id="6158" name="Check Box 14" hidden="1">
              <a:extLst>
                <a:ext uri="{63B3BB69-23CF-44E3-9099-C40C66FF867C}">
                  <a14:compatExt spid="_x0000_s6158"/>
                </a:ext>
                <a:ext uri="{FF2B5EF4-FFF2-40B4-BE49-F238E27FC236}">
                  <a16:creationId xmlns:a16="http://schemas.microsoft.com/office/drawing/2014/main" id="{00000000-0008-0000-0000-00000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1212850</xdr:colOff>
          <xdr:row>25</xdr:row>
          <xdr:rowOff>127000</xdr:rowOff>
        </xdr:from>
        <xdr:to>
          <xdr:col>5</xdr:col>
          <xdr:colOff>6350</xdr:colOff>
          <xdr:row>25</xdr:row>
          <xdr:rowOff>330200</xdr:rowOff>
        </xdr:to>
        <xdr:sp macro="" textlink="">
          <xdr:nvSpPr>
            <xdr:cNvPr id="6159" name="Check Box 15" hidden="1">
              <a:extLst>
                <a:ext uri="{63B3BB69-23CF-44E3-9099-C40C66FF867C}">
                  <a14:compatExt spid="_x0000_s6159"/>
                </a:ext>
                <a:ext uri="{FF2B5EF4-FFF2-40B4-BE49-F238E27FC236}">
                  <a16:creationId xmlns:a16="http://schemas.microsoft.com/office/drawing/2014/main" id="{00000000-0008-0000-0000-00000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68034</xdr:colOff>
      <xdr:row>18</xdr:row>
      <xdr:rowOff>40824</xdr:rowOff>
    </xdr:from>
    <xdr:to>
      <xdr:col>4</xdr:col>
      <xdr:colOff>707572</xdr:colOff>
      <xdr:row>22</xdr:row>
      <xdr:rowOff>165071</xdr:rowOff>
    </xdr:to>
    <xdr:sp macro="" textlink="">
      <xdr:nvSpPr>
        <xdr:cNvPr id="2" name="テキスト ボックス 1">
          <a:extLst>
            <a:ext uri="{FF2B5EF4-FFF2-40B4-BE49-F238E27FC236}">
              <a16:creationId xmlns:a16="http://schemas.microsoft.com/office/drawing/2014/main" id="{528C42F4-9F77-E052-9CDB-49701C53A723}"/>
            </a:ext>
          </a:extLst>
        </xdr:cNvPr>
        <xdr:cNvSpPr txBox="1"/>
      </xdr:nvSpPr>
      <xdr:spPr>
        <a:xfrm>
          <a:off x="68034" y="5755824"/>
          <a:ext cx="4868638" cy="2210222"/>
        </a:xfrm>
        <a:custGeom>
          <a:avLst/>
          <a:gdLst>
            <a:gd name="csX0" fmla="*/ 0 w 4871813"/>
            <a:gd name="csY0" fmla="*/ 0 h 1891846"/>
            <a:gd name="csX1" fmla="*/ 4871813 w 4871813"/>
            <a:gd name="csY1" fmla="*/ 0 h 1891846"/>
            <a:gd name="csX2" fmla="*/ 4871813 w 4871813"/>
            <a:gd name="csY2" fmla="*/ 1891846 h 1891846"/>
            <a:gd name="csX3" fmla="*/ 0 w 4871813"/>
            <a:gd name="csY3" fmla="*/ 1891846 h 1891846"/>
            <a:gd name="csX4" fmla="*/ 0 w 4871813"/>
            <a:gd name="csY4" fmla="*/ 0 h 1891846"/>
            <a:gd name="csX0" fmla="*/ 0 w 4871813"/>
            <a:gd name="csY0" fmla="*/ 0 h 1891846"/>
            <a:gd name="csX1" fmla="*/ 4871813 w 4871813"/>
            <a:gd name="csY1" fmla="*/ 0 h 1891846"/>
            <a:gd name="csX2" fmla="*/ 4871813 w 4871813"/>
            <a:gd name="csY2" fmla="*/ 1891846 h 1891846"/>
            <a:gd name="csX3" fmla="*/ 3516541 w 4871813"/>
            <a:gd name="csY3" fmla="*/ 1883227 h 1891846"/>
            <a:gd name="csX4" fmla="*/ 0 w 4871813"/>
            <a:gd name="csY4" fmla="*/ 1891846 h 1891846"/>
            <a:gd name="csX5" fmla="*/ 0 w 4871813"/>
            <a:gd name="csY5" fmla="*/ 0 h 1891846"/>
            <a:gd name="csX0" fmla="*/ 0 w 4871813"/>
            <a:gd name="csY0" fmla="*/ 0 h 1891846"/>
            <a:gd name="csX1" fmla="*/ 4871813 w 4871813"/>
            <a:gd name="csY1" fmla="*/ 0 h 1891846"/>
            <a:gd name="csX2" fmla="*/ 4871813 w 4871813"/>
            <a:gd name="csY2" fmla="*/ 1891846 h 1891846"/>
            <a:gd name="csX3" fmla="*/ 4087530 w 4871813"/>
            <a:gd name="csY3" fmla="*/ 1870563 h 1891846"/>
            <a:gd name="csX4" fmla="*/ 3516541 w 4871813"/>
            <a:gd name="csY4" fmla="*/ 1883227 h 1891846"/>
            <a:gd name="csX5" fmla="*/ 0 w 4871813"/>
            <a:gd name="csY5" fmla="*/ 1891846 h 1891846"/>
            <a:gd name="csX6" fmla="*/ 0 w 4871813"/>
            <a:gd name="csY6" fmla="*/ 0 h 1891846"/>
            <a:gd name="csX0" fmla="*/ 0 w 4871813"/>
            <a:gd name="csY0" fmla="*/ 0 h 1891846"/>
            <a:gd name="csX1" fmla="*/ 4871813 w 4871813"/>
            <a:gd name="csY1" fmla="*/ 0 h 1891846"/>
            <a:gd name="csX2" fmla="*/ 4871813 w 4871813"/>
            <a:gd name="csY2" fmla="*/ 1891846 h 1891846"/>
            <a:gd name="csX3" fmla="*/ 4087530 w 4871813"/>
            <a:gd name="csY3" fmla="*/ 1870563 h 1891846"/>
            <a:gd name="csX4" fmla="*/ 3783241 w 4871813"/>
            <a:gd name="csY4" fmla="*/ 1873702 h 1891846"/>
            <a:gd name="csX5" fmla="*/ 3516541 w 4871813"/>
            <a:gd name="csY5" fmla="*/ 1883227 h 1891846"/>
            <a:gd name="csX6" fmla="*/ 0 w 4871813"/>
            <a:gd name="csY6" fmla="*/ 1891846 h 1891846"/>
            <a:gd name="csX7" fmla="*/ 0 w 4871813"/>
            <a:gd name="csY7" fmla="*/ 0 h 1891846"/>
            <a:gd name="csX0" fmla="*/ 0 w 4871813"/>
            <a:gd name="csY0" fmla="*/ 0 h 2206519"/>
            <a:gd name="csX1" fmla="*/ 4871813 w 4871813"/>
            <a:gd name="csY1" fmla="*/ 0 h 2206519"/>
            <a:gd name="csX2" fmla="*/ 4871813 w 4871813"/>
            <a:gd name="csY2" fmla="*/ 1891846 h 2206519"/>
            <a:gd name="csX3" fmla="*/ 4087530 w 4871813"/>
            <a:gd name="csY3" fmla="*/ 1870563 h 2206519"/>
            <a:gd name="csX4" fmla="*/ 3201838 w 4871813"/>
            <a:gd name="csY4" fmla="*/ 2206519 h 2206519"/>
            <a:gd name="csX5" fmla="*/ 3516541 w 4871813"/>
            <a:gd name="csY5" fmla="*/ 1883227 h 2206519"/>
            <a:gd name="csX6" fmla="*/ 0 w 4871813"/>
            <a:gd name="csY6" fmla="*/ 1891846 h 2206519"/>
            <a:gd name="csX7" fmla="*/ 0 w 4871813"/>
            <a:gd name="csY7" fmla="*/ 0 h 2206519"/>
            <a:gd name="csX0" fmla="*/ 0 w 4871813"/>
            <a:gd name="csY0" fmla="*/ 0 h 2206519"/>
            <a:gd name="csX1" fmla="*/ 4871813 w 4871813"/>
            <a:gd name="csY1" fmla="*/ 0 h 2206519"/>
            <a:gd name="csX2" fmla="*/ 4871813 w 4871813"/>
            <a:gd name="csY2" fmla="*/ 1891846 h 2206519"/>
            <a:gd name="csX3" fmla="*/ 4087530 w 4871813"/>
            <a:gd name="csY3" fmla="*/ 1908654 h 2206519"/>
            <a:gd name="csX4" fmla="*/ 3201838 w 4871813"/>
            <a:gd name="csY4" fmla="*/ 2206519 h 2206519"/>
            <a:gd name="csX5" fmla="*/ 3516541 w 4871813"/>
            <a:gd name="csY5" fmla="*/ 1883227 h 2206519"/>
            <a:gd name="csX6" fmla="*/ 0 w 4871813"/>
            <a:gd name="csY6" fmla="*/ 1891846 h 2206519"/>
            <a:gd name="csX7" fmla="*/ 0 w 4871813"/>
            <a:gd name="csY7" fmla="*/ 0 h 2206519"/>
            <a:gd name="csX0" fmla="*/ 0 w 4871813"/>
            <a:gd name="csY0" fmla="*/ 0 h 2206519"/>
            <a:gd name="csX1" fmla="*/ 4871813 w 4871813"/>
            <a:gd name="csY1" fmla="*/ 0 h 2206519"/>
            <a:gd name="csX2" fmla="*/ 4871813 w 4871813"/>
            <a:gd name="csY2" fmla="*/ 1891846 h 2206519"/>
            <a:gd name="csX3" fmla="*/ 4106592 w 4871813"/>
            <a:gd name="csY3" fmla="*/ 1880127 h 2206519"/>
            <a:gd name="csX4" fmla="*/ 3201838 w 4871813"/>
            <a:gd name="csY4" fmla="*/ 2206519 h 2206519"/>
            <a:gd name="csX5" fmla="*/ 3516541 w 4871813"/>
            <a:gd name="csY5" fmla="*/ 1883227 h 2206519"/>
            <a:gd name="csX6" fmla="*/ 0 w 4871813"/>
            <a:gd name="csY6" fmla="*/ 1891846 h 2206519"/>
            <a:gd name="csX7" fmla="*/ 0 w 4871813"/>
            <a:gd name="csY7" fmla="*/ 0 h 2206519"/>
          </a:gdLst>
          <a:ahLst/>
          <a:cxnLst>
            <a:cxn ang="0">
              <a:pos x="csX0" y="csY0"/>
            </a:cxn>
            <a:cxn ang="0">
              <a:pos x="csX1" y="csY1"/>
            </a:cxn>
            <a:cxn ang="0">
              <a:pos x="csX2" y="csY2"/>
            </a:cxn>
            <a:cxn ang="0">
              <a:pos x="csX3" y="csY3"/>
            </a:cxn>
            <a:cxn ang="0">
              <a:pos x="csX4" y="csY4"/>
            </a:cxn>
            <a:cxn ang="0">
              <a:pos x="csX5" y="csY5"/>
            </a:cxn>
            <a:cxn ang="0">
              <a:pos x="csX6" y="csY6"/>
            </a:cxn>
            <a:cxn ang="0">
              <a:pos x="csX7" y="csY7"/>
            </a:cxn>
          </a:cxnLst>
          <a:rect l="l" t="t" r="r" b="b"/>
          <a:pathLst>
            <a:path w="4871813" h="2206519">
              <a:moveTo>
                <a:pt x="0" y="0"/>
              </a:moveTo>
              <a:lnTo>
                <a:pt x="4871813" y="0"/>
              </a:lnTo>
              <a:lnTo>
                <a:pt x="4871813" y="1891846"/>
              </a:lnTo>
              <a:lnTo>
                <a:pt x="4106592" y="1880127"/>
              </a:lnTo>
              <a:lnTo>
                <a:pt x="3201838" y="2206519"/>
              </a:lnTo>
              <a:lnTo>
                <a:pt x="3516541" y="1883227"/>
              </a:lnTo>
              <a:lnTo>
                <a:pt x="0" y="1891846"/>
              </a:lnTo>
              <a:lnTo>
                <a:pt x="0" y="0"/>
              </a:lnTo>
              <a:close/>
            </a:path>
          </a:pathLst>
        </a:cu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t>①</a:t>
          </a:r>
          <a:endParaRPr kumimoji="1" lang="en-US" altLang="ja-JP" sz="2000" b="1"/>
        </a:p>
        <a:p>
          <a:r>
            <a:rPr kumimoji="1" lang="ja-JP" altLang="en-US" sz="1400"/>
            <a:t>市内の本社又は事業所に勤務する男性労働者について、昨年４月１日以降、育児休業の取得対象になった人の名前を入力し、取得の有無をプルダウンで選択してください。</a:t>
          </a:r>
          <a:endParaRPr kumimoji="1" lang="en-US" altLang="ja-JP" sz="14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行数が足りなくなった場合は、表の中間に新しく行を挿入し、オートフィル等で関数を補ってください。</a:t>
          </a:r>
          <a:endParaRPr lang="ja-JP" altLang="ja-JP" sz="1400">
            <a:effectLst/>
          </a:endParaRPr>
        </a:p>
      </xdr:txBody>
    </xdr:sp>
    <xdr:clientData/>
  </xdr:twoCellAnchor>
  <xdr:twoCellAnchor>
    <xdr:from>
      <xdr:col>1</xdr:col>
      <xdr:colOff>1359</xdr:colOff>
      <xdr:row>36</xdr:row>
      <xdr:rowOff>10435</xdr:rowOff>
    </xdr:from>
    <xdr:to>
      <xdr:col>7</xdr:col>
      <xdr:colOff>2721</xdr:colOff>
      <xdr:row>37</xdr:row>
      <xdr:rowOff>190500</xdr:rowOff>
    </xdr:to>
    <xdr:sp macro="" textlink="">
      <xdr:nvSpPr>
        <xdr:cNvPr id="3" name="テキスト ボックス 2">
          <a:extLst>
            <a:ext uri="{FF2B5EF4-FFF2-40B4-BE49-F238E27FC236}">
              <a16:creationId xmlns:a16="http://schemas.microsoft.com/office/drawing/2014/main" id="{2A60ACE9-72D1-4614-83CF-4F62D371338E}"/>
            </a:ext>
          </a:extLst>
        </xdr:cNvPr>
        <xdr:cNvSpPr txBox="1"/>
      </xdr:nvSpPr>
      <xdr:spPr>
        <a:xfrm>
          <a:off x="658584" y="11040385"/>
          <a:ext cx="7326087" cy="1827890"/>
        </a:xfrm>
        <a:custGeom>
          <a:avLst/>
          <a:gdLst>
            <a:gd name="csX0" fmla="*/ 0 w 7326087"/>
            <a:gd name="csY0" fmla="*/ 0 h 1641474"/>
            <a:gd name="csX1" fmla="*/ 7326087 w 7326087"/>
            <a:gd name="csY1" fmla="*/ 0 h 1641474"/>
            <a:gd name="csX2" fmla="*/ 7326087 w 7326087"/>
            <a:gd name="csY2" fmla="*/ 1641474 h 1641474"/>
            <a:gd name="csX3" fmla="*/ 0 w 7326087"/>
            <a:gd name="csY3" fmla="*/ 1641474 h 1641474"/>
            <a:gd name="csX4" fmla="*/ 0 w 7326087"/>
            <a:gd name="csY4" fmla="*/ 0 h 1641474"/>
            <a:gd name="csX0" fmla="*/ 0 w 7326087"/>
            <a:gd name="csY0" fmla="*/ 0 h 1659615"/>
            <a:gd name="csX1" fmla="*/ 7326087 w 7326087"/>
            <a:gd name="csY1" fmla="*/ 0 h 1659615"/>
            <a:gd name="csX2" fmla="*/ 7326087 w 7326087"/>
            <a:gd name="csY2" fmla="*/ 1641474 h 1659615"/>
            <a:gd name="csX3" fmla="*/ 4599216 w 7326087"/>
            <a:gd name="csY3" fmla="*/ 1659615 h 1659615"/>
            <a:gd name="csX4" fmla="*/ 0 w 7326087"/>
            <a:gd name="csY4" fmla="*/ 1641474 h 1659615"/>
            <a:gd name="csX5" fmla="*/ 0 w 7326087"/>
            <a:gd name="csY5" fmla="*/ 0 h 1659615"/>
            <a:gd name="csX0" fmla="*/ 0 w 7326087"/>
            <a:gd name="csY0" fmla="*/ 0 h 1659615"/>
            <a:gd name="csX1" fmla="*/ 7326087 w 7326087"/>
            <a:gd name="csY1" fmla="*/ 0 h 1659615"/>
            <a:gd name="csX2" fmla="*/ 7326087 w 7326087"/>
            <a:gd name="csY2" fmla="*/ 1641474 h 1659615"/>
            <a:gd name="csX3" fmla="*/ 5218341 w 7326087"/>
            <a:gd name="csY3" fmla="*/ 1650072 h 1659615"/>
            <a:gd name="csX4" fmla="*/ 4599216 w 7326087"/>
            <a:gd name="csY4" fmla="*/ 1659615 h 1659615"/>
            <a:gd name="csX5" fmla="*/ 0 w 7326087"/>
            <a:gd name="csY5" fmla="*/ 1641474 h 1659615"/>
            <a:gd name="csX6" fmla="*/ 0 w 7326087"/>
            <a:gd name="csY6" fmla="*/ 0 h 1659615"/>
            <a:gd name="csX0" fmla="*/ 0 w 7326087"/>
            <a:gd name="csY0" fmla="*/ 0 h 1659615"/>
            <a:gd name="csX1" fmla="*/ 7326087 w 7326087"/>
            <a:gd name="csY1" fmla="*/ 0 h 1659615"/>
            <a:gd name="csX2" fmla="*/ 7326087 w 7326087"/>
            <a:gd name="csY2" fmla="*/ 1641474 h 1659615"/>
            <a:gd name="csX3" fmla="*/ 5218341 w 7326087"/>
            <a:gd name="csY3" fmla="*/ 1650072 h 1659615"/>
            <a:gd name="csX4" fmla="*/ 4904016 w 7326087"/>
            <a:gd name="csY4" fmla="*/ 1659615 h 1659615"/>
            <a:gd name="csX5" fmla="*/ 4599216 w 7326087"/>
            <a:gd name="csY5" fmla="*/ 1659615 h 1659615"/>
            <a:gd name="csX6" fmla="*/ 0 w 7326087"/>
            <a:gd name="csY6" fmla="*/ 1641474 h 1659615"/>
            <a:gd name="csX7" fmla="*/ 0 w 7326087"/>
            <a:gd name="csY7" fmla="*/ 0 h 1659615"/>
            <a:gd name="csX0" fmla="*/ 0 w 7326087"/>
            <a:gd name="csY0" fmla="*/ 0 h 1831394"/>
            <a:gd name="csX1" fmla="*/ 7326087 w 7326087"/>
            <a:gd name="csY1" fmla="*/ 0 h 1831394"/>
            <a:gd name="csX2" fmla="*/ 7326087 w 7326087"/>
            <a:gd name="csY2" fmla="*/ 1641474 h 1831394"/>
            <a:gd name="csX3" fmla="*/ 5218341 w 7326087"/>
            <a:gd name="csY3" fmla="*/ 1650072 h 1831394"/>
            <a:gd name="csX4" fmla="*/ 4904016 w 7326087"/>
            <a:gd name="csY4" fmla="*/ 1831394 h 1831394"/>
            <a:gd name="csX5" fmla="*/ 4599216 w 7326087"/>
            <a:gd name="csY5" fmla="*/ 1659615 h 1831394"/>
            <a:gd name="csX6" fmla="*/ 0 w 7326087"/>
            <a:gd name="csY6" fmla="*/ 1641474 h 1831394"/>
            <a:gd name="csX7" fmla="*/ 0 w 7326087"/>
            <a:gd name="csY7" fmla="*/ 0 h 1831394"/>
          </a:gdLst>
          <a:ahLst/>
          <a:cxnLst>
            <a:cxn ang="0">
              <a:pos x="csX0" y="csY0"/>
            </a:cxn>
            <a:cxn ang="0">
              <a:pos x="csX1" y="csY1"/>
            </a:cxn>
            <a:cxn ang="0">
              <a:pos x="csX2" y="csY2"/>
            </a:cxn>
            <a:cxn ang="0">
              <a:pos x="csX3" y="csY3"/>
            </a:cxn>
            <a:cxn ang="0">
              <a:pos x="csX4" y="csY4"/>
            </a:cxn>
            <a:cxn ang="0">
              <a:pos x="csX5" y="csY5"/>
            </a:cxn>
            <a:cxn ang="0">
              <a:pos x="csX6" y="csY6"/>
            </a:cxn>
            <a:cxn ang="0">
              <a:pos x="csX7" y="csY7"/>
            </a:cxn>
          </a:cxnLst>
          <a:rect l="l" t="t" r="r" b="b"/>
          <a:pathLst>
            <a:path w="7326087" h="1831394">
              <a:moveTo>
                <a:pt x="0" y="0"/>
              </a:moveTo>
              <a:lnTo>
                <a:pt x="7326087" y="0"/>
              </a:lnTo>
              <a:lnTo>
                <a:pt x="7326087" y="1641474"/>
              </a:lnTo>
              <a:lnTo>
                <a:pt x="5218341" y="1650072"/>
              </a:lnTo>
              <a:lnTo>
                <a:pt x="4904016" y="1831394"/>
              </a:lnTo>
              <a:lnTo>
                <a:pt x="4599216" y="1659615"/>
              </a:lnTo>
              <a:lnTo>
                <a:pt x="0" y="1641474"/>
              </a:lnTo>
              <a:lnTo>
                <a:pt x="0" y="0"/>
              </a:lnTo>
              <a:close/>
            </a:path>
          </a:pathLst>
        </a:cu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t>②</a:t>
          </a:r>
          <a:endParaRPr kumimoji="1" lang="en-US" altLang="ja-JP" sz="2000" b="1"/>
        </a:p>
        <a:p>
          <a:r>
            <a:rPr kumimoji="1" lang="ja-JP" altLang="en-US" sz="1400"/>
            <a:t>①で取得「あり」と記載した対象者の名前について、自動入力に間違いがないか確認し、</a:t>
          </a:r>
          <a:endParaRPr kumimoji="1" lang="en-US" altLang="ja-JP" sz="1400"/>
        </a:p>
        <a:p>
          <a:r>
            <a:rPr kumimoji="1" lang="ja-JP" altLang="en-US" sz="1400"/>
            <a:t>取得開始日と取得終了日を記載してください。</a:t>
          </a:r>
          <a:endParaRPr kumimoji="1" lang="en-US" altLang="ja-JP" sz="1400"/>
        </a:p>
        <a:p>
          <a:r>
            <a:rPr kumimoji="1" lang="ja-JP" altLang="en-US" sz="1400"/>
            <a:t>（②は、分割して取得している場合のみ記載してください。）</a:t>
          </a:r>
        </a:p>
      </xdr:txBody>
    </xdr:sp>
    <xdr:clientData/>
  </xdr:twoCellAnchor>
  <xdr:twoCellAnchor>
    <xdr:from>
      <xdr:col>4</xdr:col>
      <xdr:colOff>524978</xdr:colOff>
      <xdr:row>49</xdr:row>
      <xdr:rowOff>37648</xdr:rowOff>
    </xdr:from>
    <xdr:to>
      <xdr:col>10</xdr:col>
      <xdr:colOff>136071</xdr:colOff>
      <xdr:row>54</xdr:row>
      <xdr:rowOff>207818</xdr:rowOff>
    </xdr:to>
    <xdr:sp macro="" textlink="">
      <xdr:nvSpPr>
        <xdr:cNvPr id="4" name="テキスト ボックス 3">
          <a:extLst>
            <a:ext uri="{FF2B5EF4-FFF2-40B4-BE49-F238E27FC236}">
              <a16:creationId xmlns:a16="http://schemas.microsoft.com/office/drawing/2014/main" id="{12FDC784-B2B1-D4D6-30CE-ED0DB3339E35}"/>
            </a:ext>
          </a:extLst>
        </xdr:cNvPr>
        <xdr:cNvSpPr txBox="1"/>
      </xdr:nvSpPr>
      <xdr:spPr>
        <a:xfrm>
          <a:off x="4757391" y="15608952"/>
          <a:ext cx="7487854" cy="1329736"/>
        </a:xfrm>
        <a:custGeom>
          <a:avLst/>
          <a:gdLst>
            <a:gd name="csX0" fmla="*/ 0 w 7490314"/>
            <a:gd name="csY0" fmla="*/ 0 h 1329736"/>
            <a:gd name="csX1" fmla="*/ 7490314 w 7490314"/>
            <a:gd name="csY1" fmla="*/ 0 h 1329736"/>
            <a:gd name="csX2" fmla="*/ 7490314 w 7490314"/>
            <a:gd name="csY2" fmla="*/ 1329736 h 1329736"/>
            <a:gd name="csX3" fmla="*/ 0 w 7490314"/>
            <a:gd name="csY3" fmla="*/ 1329736 h 1329736"/>
            <a:gd name="csX4" fmla="*/ 0 w 7490314"/>
            <a:gd name="csY4" fmla="*/ 0 h 1329736"/>
            <a:gd name="csX0" fmla="*/ 715 w 7491029"/>
            <a:gd name="csY0" fmla="*/ 0 h 1329736"/>
            <a:gd name="csX1" fmla="*/ 7491029 w 7491029"/>
            <a:gd name="csY1" fmla="*/ 0 h 1329736"/>
            <a:gd name="csX2" fmla="*/ 7491029 w 7491029"/>
            <a:gd name="csY2" fmla="*/ 1329736 h 1329736"/>
            <a:gd name="csX3" fmla="*/ 715 w 7491029"/>
            <a:gd name="csY3" fmla="*/ 1329736 h 1329736"/>
            <a:gd name="csX4" fmla="*/ 0 w 7491029"/>
            <a:gd name="csY4" fmla="*/ 318505 h 1329736"/>
            <a:gd name="csX5" fmla="*/ 715 w 7491029"/>
            <a:gd name="csY5" fmla="*/ 0 h 1329736"/>
            <a:gd name="csX0" fmla="*/ 715 w 7491029"/>
            <a:gd name="csY0" fmla="*/ 0 h 1329736"/>
            <a:gd name="csX1" fmla="*/ 7491029 w 7491029"/>
            <a:gd name="csY1" fmla="*/ 0 h 1329736"/>
            <a:gd name="csX2" fmla="*/ 7491029 w 7491029"/>
            <a:gd name="csY2" fmla="*/ 1329736 h 1329736"/>
            <a:gd name="csX3" fmla="*/ 715 w 7491029"/>
            <a:gd name="csY3" fmla="*/ 1329736 h 1329736"/>
            <a:gd name="csX4" fmla="*/ 0 w 7491029"/>
            <a:gd name="csY4" fmla="*/ 318505 h 1329736"/>
            <a:gd name="csX5" fmla="*/ 715 w 7491029"/>
            <a:gd name="csY5" fmla="*/ 0 h 1329736"/>
            <a:gd name="csX0" fmla="*/ 715 w 7491029"/>
            <a:gd name="csY0" fmla="*/ 0 h 1329736"/>
            <a:gd name="csX1" fmla="*/ 7491029 w 7491029"/>
            <a:gd name="csY1" fmla="*/ 0 h 1329736"/>
            <a:gd name="csX2" fmla="*/ 7491029 w 7491029"/>
            <a:gd name="csY2" fmla="*/ 1329736 h 1329736"/>
            <a:gd name="csX3" fmla="*/ 715 w 7491029"/>
            <a:gd name="csY3" fmla="*/ 1329736 h 1329736"/>
            <a:gd name="csX4" fmla="*/ 0 w 7491029"/>
            <a:gd name="csY4" fmla="*/ 318505 h 1329736"/>
            <a:gd name="csX5" fmla="*/ 715 w 7491029"/>
            <a:gd name="csY5" fmla="*/ 0 h 1329736"/>
            <a:gd name="csX0" fmla="*/ 715 w 7491029"/>
            <a:gd name="csY0" fmla="*/ 0 h 1329736"/>
            <a:gd name="csX1" fmla="*/ 7491029 w 7491029"/>
            <a:gd name="csY1" fmla="*/ 0 h 1329736"/>
            <a:gd name="csX2" fmla="*/ 7491029 w 7491029"/>
            <a:gd name="csY2" fmla="*/ 1329736 h 1329736"/>
            <a:gd name="csX3" fmla="*/ 715 w 7491029"/>
            <a:gd name="csY3" fmla="*/ 1329736 h 1329736"/>
            <a:gd name="csX4" fmla="*/ 0 w 7491029"/>
            <a:gd name="csY4" fmla="*/ 318505 h 1329736"/>
            <a:gd name="csX5" fmla="*/ 715 w 7491029"/>
            <a:gd name="csY5" fmla="*/ 0 h 1329736"/>
            <a:gd name="csX0" fmla="*/ 715 w 7491029"/>
            <a:gd name="csY0" fmla="*/ 0 h 1329736"/>
            <a:gd name="csX1" fmla="*/ 7491029 w 7491029"/>
            <a:gd name="csY1" fmla="*/ 0 h 1329736"/>
            <a:gd name="csX2" fmla="*/ 7491029 w 7491029"/>
            <a:gd name="csY2" fmla="*/ 1329736 h 1329736"/>
            <a:gd name="csX3" fmla="*/ 715 w 7491029"/>
            <a:gd name="csY3" fmla="*/ 1329736 h 1329736"/>
            <a:gd name="csX4" fmla="*/ 0 w 7491029"/>
            <a:gd name="csY4" fmla="*/ 185983 h 1329736"/>
            <a:gd name="csX5" fmla="*/ 715 w 7491029"/>
            <a:gd name="csY5" fmla="*/ 0 h 1329736"/>
          </a:gdLst>
          <a:ahLst/>
          <a:cxnLst>
            <a:cxn ang="0">
              <a:pos x="csX0" y="csY0"/>
            </a:cxn>
            <a:cxn ang="0">
              <a:pos x="csX1" y="csY1"/>
            </a:cxn>
            <a:cxn ang="0">
              <a:pos x="csX2" y="csY2"/>
            </a:cxn>
            <a:cxn ang="0">
              <a:pos x="csX3" y="csY3"/>
            </a:cxn>
            <a:cxn ang="0">
              <a:pos x="csX4" y="csY4"/>
            </a:cxn>
            <a:cxn ang="0">
              <a:pos x="csX5" y="csY5"/>
            </a:cxn>
          </a:cxnLst>
          <a:rect l="l" t="t" r="r" b="b"/>
          <a:pathLst>
            <a:path w="7491029" h="1329736">
              <a:moveTo>
                <a:pt x="715" y="0"/>
              </a:moveTo>
              <a:lnTo>
                <a:pt x="7491029" y="0"/>
              </a:lnTo>
              <a:lnTo>
                <a:pt x="7491029" y="1329736"/>
              </a:lnTo>
              <a:lnTo>
                <a:pt x="715" y="1329736"/>
              </a:lnTo>
              <a:cubicBezTo>
                <a:pt x="477" y="992659"/>
                <a:pt x="16803" y="274581"/>
                <a:pt x="0" y="185983"/>
              </a:cubicBezTo>
              <a:cubicBezTo>
                <a:pt x="238" y="-94119"/>
                <a:pt x="477" y="106168"/>
                <a:pt x="715" y="0"/>
              </a:cubicBezTo>
              <a:close/>
            </a:path>
          </a:pathLst>
        </a:cu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②（補足）</a:t>
          </a:r>
          <a:endParaRPr kumimoji="1" lang="en-US" altLang="ja-JP" sz="1400"/>
        </a:p>
        <a:p>
          <a:r>
            <a:rPr kumimoji="1" lang="ja-JP" altLang="en-US" sz="1400"/>
            <a:t>取得日数のセルは、</a:t>
          </a:r>
          <a:r>
            <a:rPr kumimoji="1" lang="ja-JP" altLang="en-US" sz="1400" b="1"/>
            <a:t>土・日・祝日</a:t>
          </a:r>
          <a:r>
            <a:rPr kumimoji="1" lang="ja-JP" altLang="en-US" sz="1400" b="0"/>
            <a:t>を</a:t>
          </a:r>
          <a:r>
            <a:rPr kumimoji="1" lang="ja-JP" altLang="en-US" sz="1400" b="1"/>
            <a:t>休日</a:t>
          </a:r>
          <a:r>
            <a:rPr kumimoji="1" lang="ja-JP" altLang="en-US" sz="1400" b="0"/>
            <a:t>として、</a:t>
          </a:r>
          <a:r>
            <a:rPr kumimoji="1" lang="ja-JP" altLang="en-US" sz="1400" b="1"/>
            <a:t>営業日</a:t>
          </a:r>
          <a:r>
            <a:rPr kumimoji="1" lang="ja-JP" altLang="en-US" sz="1400" b="0"/>
            <a:t>が</a:t>
          </a:r>
          <a:r>
            <a:rPr kumimoji="1" lang="ja-JP" altLang="en-US" sz="1400"/>
            <a:t>計算されるよう設定しています。</a:t>
          </a:r>
          <a:endParaRPr kumimoji="1" lang="en-US" altLang="ja-JP" sz="1400"/>
        </a:p>
        <a:p>
          <a:r>
            <a:rPr kumimoji="1" lang="ja-JP" altLang="en-US" sz="1400"/>
            <a:t>休日が異なる場合や、取得者が別途有給を取得している場合は、</a:t>
          </a:r>
          <a:r>
            <a:rPr kumimoji="1" lang="ja-JP" altLang="en-US" sz="1400" b="1"/>
            <a:t>「リスト」シート</a:t>
          </a:r>
          <a:r>
            <a:rPr kumimoji="1" lang="ja-JP" altLang="en-US" sz="1400"/>
            <a:t>の休日を修正するか、手入力で修正してください。</a:t>
          </a:r>
          <a:endParaRPr kumimoji="1" lang="en-US" altLang="ja-JP" sz="1400"/>
        </a:p>
      </xdr:txBody>
    </xdr:sp>
    <xdr:clientData/>
  </xdr:twoCellAnchor>
  <xdr:twoCellAnchor>
    <xdr:from>
      <xdr:col>5</xdr:col>
      <xdr:colOff>237673</xdr:colOff>
      <xdr:row>19</xdr:row>
      <xdr:rowOff>197759</xdr:rowOff>
    </xdr:from>
    <xdr:to>
      <xdr:col>9</xdr:col>
      <xdr:colOff>1154206</xdr:colOff>
      <xdr:row>19</xdr:row>
      <xdr:rowOff>711654</xdr:rowOff>
    </xdr:to>
    <xdr:sp macro="" textlink="">
      <xdr:nvSpPr>
        <xdr:cNvPr id="5" name="テキスト ボックス 4">
          <a:extLst>
            <a:ext uri="{FF2B5EF4-FFF2-40B4-BE49-F238E27FC236}">
              <a16:creationId xmlns:a16="http://schemas.microsoft.com/office/drawing/2014/main" id="{302F222C-7230-4C0E-9827-CD1187B3A903}"/>
            </a:ext>
          </a:extLst>
        </xdr:cNvPr>
        <xdr:cNvSpPr txBox="1"/>
      </xdr:nvSpPr>
      <xdr:spPr>
        <a:xfrm>
          <a:off x="5829408" y="6080847"/>
          <a:ext cx="5701445" cy="5138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t>表内の色のついてないセルに入力してください。</a:t>
          </a:r>
          <a:endParaRPr kumimoji="1" lang="en-US" altLang="ja-JP" sz="2000" b="1"/>
        </a:p>
        <a:p>
          <a:endParaRPr kumimoji="1" lang="en-US" altLang="ja-JP" sz="1400"/>
        </a:p>
      </xdr:txBody>
    </xdr:sp>
    <xdr:clientData/>
  </xdr:twoCellAnchor>
  <xdr:twoCellAnchor editAs="oneCell">
    <xdr:from>
      <xdr:col>7</xdr:col>
      <xdr:colOff>778036</xdr:colOff>
      <xdr:row>58</xdr:row>
      <xdr:rowOff>172036</xdr:rowOff>
    </xdr:from>
    <xdr:to>
      <xdr:col>8</xdr:col>
      <xdr:colOff>160777</xdr:colOff>
      <xdr:row>59</xdr:row>
      <xdr:rowOff>380906</xdr:rowOff>
    </xdr:to>
    <xdr:pic>
      <xdr:nvPicPr>
        <xdr:cNvPr id="6" name="図 5">
          <a:extLst>
            <a:ext uri="{FF2B5EF4-FFF2-40B4-BE49-F238E27FC236}">
              <a16:creationId xmlns:a16="http://schemas.microsoft.com/office/drawing/2014/main" id="{1FF19C74-4C92-B628-096D-FAE172FDA4D5}"/>
            </a:ext>
          </a:extLst>
        </xdr:cNvPr>
        <xdr:cNvPicPr>
          <a:picLocks noChangeAspect="1"/>
        </xdr:cNvPicPr>
      </xdr:nvPicPr>
      <xdr:blipFill>
        <a:blip xmlns:r="http://schemas.openxmlformats.org/officeDocument/2006/relationships" r:embed="rId1"/>
        <a:stretch>
          <a:fillRect/>
        </a:stretch>
      </xdr:blipFill>
      <xdr:spPr>
        <a:xfrm>
          <a:off x="8745418" y="17686830"/>
          <a:ext cx="948390" cy="500223"/>
        </a:xfrm>
        <a:prstGeom prst="rect">
          <a:avLst/>
        </a:prstGeom>
      </xdr:spPr>
    </xdr:pic>
    <xdr:clientData/>
  </xdr:twoCellAnchor>
  <xdr:twoCellAnchor>
    <xdr:from>
      <xdr:col>10</xdr:col>
      <xdr:colOff>180068</xdr:colOff>
      <xdr:row>36</xdr:row>
      <xdr:rowOff>706665</xdr:rowOff>
    </xdr:from>
    <xdr:to>
      <xdr:col>13</xdr:col>
      <xdr:colOff>84818</xdr:colOff>
      <xdr:row>37</xdr:row>
      <xdr:rowOff>225426</xdr:rowOff>
    </xdr:to>
    <xdr:sp macro="" textlink="">
      <xdr:nvSpPr>
        <xdr:cNvPr id="7" name="テキスト ボックス 6">
          <a:extLst>
            <a:ext uri="{FF2B5EF4-FFF2-40B4-BE49-F238E27FC236}">
              <a16:creationId xmlns:a16="http://schemas.microsoft.com/office/drawing/2014/main" id="{9A2602FD-5F62-4671-822D-F2916B3E1D28}"/>
            </a:ext>
          </a:extLst>
        </xdr:cNvPr>
        <xdr:cNvSpPr txBox="1"/>
      </xdr:nvSpPr>
      <xdr:spPr>
        <a:xfrm>
          <a:off x="12276818" y="11736615"/>
          <a:ext cx="2428875" cy="1166586"/>
        </a:xfrm>
        <a:custGeom>
          <a:avLst/>
          <a:gdLst>
            <a:gd name="csX0" fmla="*/ 0 w 2428875"/>
            <a:gd name="csY0" fmla="*/ 0 h 1066801"/>
            <a:gd name="csX1" fmla="*/ 2428875 w 2428875"/>
            <a:gd name="csY1" fmla="*/ 0 h 1066801"/>
            <a:gd name="csX2" fmla="*/ 2428875 w 2428875"/>
            <a:gd name="csY2" fmla="*/ 1066801 h 1066801"/>
            <a:gd name="csX3" fmla="*/ 0 w 2428875"/>
            <a:gd name="csY3" fmla="*/ 1066801 h 1066801"/>
            <a:gd name="csX4" fmla="*/ 0 w 2428875"/>
            <a:gd name="csY4" fmla="*/ 0 h 1066801"/>
            <a:gd name="csX0" fmla="*/ 0 w 2428875"/>
            <a:gd name="csY0" fmla="*/ 0 h 1066801"/>
            <a:gd name="csX1" fmla="*/ 2428875 w 2428875"/>
            <a:gd name="csY1" fmla="*/ 0 h 1066801"/>
            <a:gd name="csX2" fmla="*/ 2428875 w 2428875"/>
            <a:gd name="csY2" fmla="*/ 1066801 h 1066801"/>
            <a:gd name="csX3" fmla="*/ 324757 w 2428875"/>
            <a:gd name="csY3" fmla="*/ 1064986 h 1066801"/>
            <a:gd name="csX4" fmla="*/ 0 w 2428875"/>
            <a:gd name="csY4" fmla="*/ 1066801 h 1066801"/>
            <a:gd name="csX5" fmla="*/ 0 w 2428875"/>
            <a:gd name="csY5" fmla="*/ 0 h 1066801"/>
            <a:gd name="csX0" fmla="*/ 0 w 2428875"/>
            <a:gd name="csY0" fmla="*/ 0 h 1068165"/>
            <a:gd name="csX1" fmla="*/ 2428875 w 2428875"/>
            <a:gd name="csY1" fmla="*/ 0 h 1068165"/>
            <a:gd name="csX2" fmla="*/ 2428875 w 2428875"/>
            <a:gd name="csY2" fmla="*/ 1066801 h 1068165"/>
            <a:gd name="csX3" fmla="*/ 521607 w 2428875"/>
            <a:gd name="csY3" fmla="*/ 1068165 h 1068165"/>
            <a:gd name="csX4" fmla="*/ 324757 w 2428875"/>
            <a:gd name="csY4" fmla="*/ 1064986 h 1068165"/>
            <a:gd name="csX5" fmla="*/ 0 w 2428875"/>
            <a:gd name="csY5" fmla="*/ 1066801 h 1068165"/>
            <a:gd name="csX6" fmla="*/ 0 w 2428875"/>
            <a:gd name="csY6" fmla="*/ 0 h 1068165"/>
            <a:gd name="csX0" fmla="*/ 0 w 2428875"/>
            <a:gd name="csY0" fmla="*/ 0 h 1068165"/>
            <a:gd name="csX1" fmla="*/ 2428875 w 2428875"/>
            <a:gd name="csY1" fmla="*/ 0 h 1068165"/>
            <a:gd name="csX2" fmla="*/ 2428875 w 2428875"/>
            <a:gd name="csY2" fmla="*/ 1066801 h 1068165"/>
            <a:gd name="csX3" fmla="*/ 835932 w 2428875"/>
            <a:gd name="csY3" fmla="*/ 1058612 h 1068165"/>
            <a:gd name="csX4" fmla="*/ 521607 w 2428875"/>
            <a:gd name="csY4" fmla="*/ 1068165 h 1068165"/>
            <a:gd name="csX5" fmla="*/ 324757 w 2428875"/>
            <a:gd name="csY5" fmla="*/ 1064986 h 1068165"/>
            <a:gd name="csX6" fmla="*/ 0 w 2428875"/>
            <a:gd name="csY6" fmla="*/ 1066801 h 1068165"/>
            <a:gd name="csX7" fmla="*/ 0 w 2428875"/>
            <a:gd name="csY7" fmla="*/ 0 h 1068165"/>
            <a:gd name="csX0" fmla="*/ 0 w 2428875"/>
            <a:gd name="csY0" fmla="*/ 0 h 1173567"/>
            <a:gd name="csX1" fmla="*/ 2428875 w 2428875"/>
            <a:gd name="csY1" fmla="*/ 0 h 1173567"/>
            <a:gd name="csX2" fmla="*/ 2428875 w 2428875"/>
            <a:gd name="csY2" fmla="*/ 1066801 h 1173567"/>
            <a:gd name="csX3" fmla="*/ 835932 w 2428875"/>
            <a:gd name="csY3" fmla="*/ 1058612 h 1173567"/>
            <a:gd name="csX4" fmla="*/ 388257 w 2428875"/>
            <a:gd name="csY4" fmla="*/ 1173567 h 1173567"/>
            <a:gd name="csX5" fmla="*/ 324757 w 2428875"/>
            <a:gd name="csY5" fmla="*/ 1064986 h 1173567"/>
            <a:gd name="csX6" fmla="*/ 0 w 2428875"/>
            <a:gd name="csY6" fmla="*/ 1066801 h 1173567"/>
            <a:gd name="csX7" fmla="*/ 0 w 2428875"/>
            <a:gd name="csY7" fmla="*/ 0 h 1173567"/>
          </a:gdLst>
          <a:ahLst/>
          <a:cxnLst>
            <a:cxn ang="0">
              <a:pos x="csX0" y="csY0"/>
            </a:cxn>
            <a:cxn ang="0">
              <a:pos x="csX1" y="csY1"/>
            </a:cxn>
            <a:cxn ang="0">
              <a:pos x="csX2" y="csY2"/>
            </a:cxn>
            <a:cxn ang="0">
              <a:pos x="csX3" y="csY3"/>
            </a:cxn>
            <a:cxn ang="0">
              <a:pos x="csX4" y="csY4"/>
            </a:cxn>
            <a:cxn ang="0">
              <a:pos x="csX5" y="csY5"/>
            </a:cxn>
            <a:cxn ang="0">
              <a:pos x="csX6" y="csY6"/>
            </a:cxn>
            <a:cxn ang="0">
              <a:pos x="csX7" y="csY7"/>
            </a:cxn>
          </a:cxnLst>
          <a:rect l="l" t="t" r="r" b="b"/>
          <a:pathLst>
            <a:path w="2428875" h="1173567">
              <a:moveTo>
                <a:pt x="0" y="0"/>
              </a:moveTo>
              <a:lnTo>
                <a:pt x="2428875" y="0"/>
              </a:lnTo>
              <a:lnTo>
                <a:pt x="2428875" y="1066801"/>
              </a:lnTo>
              <a:lnTo>
                <a:pt x="835932" y="1058612"/>
              </a:lnTo>
              <a:lnTo>
                <a:pt x="388257" y="1173567"/>
              </a:lnTo>
              <a:lnTo>
                <a:pt x="324757" y="1064986"/>
              </a:lnTo>
              <a:lnTo>
                <a:pt x="0" y="1066801"/>
              </a:lnTo>
              <a:lnTo>
                <a:pt x="0" y="0"/>
              </a:lnTo>
              <a:close/>
            </a:path>
          </a:pathLst>
        </a:cu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0"/>
            <a:t>連続して</a:t>
          </a:r>
          <a:r>
            <a:rPr kumimoji="1" lang="en-US" altLang="ja-JP" sz="1400" b="0"/>
            <a:t>5</a:t>
          </a:r>
          <a:r>
            <a:rPr kumimoji="1" lang="ja-JP" altLang="en-US" sz="1400" b="0"/>
            <a:t>営業日以上の男性育休を取得している人は、「該当」と表示されます。</a:t>
          </a:r>
          <a:endParaRPr kumimoji="1" lang="en-US" altLang="ja-JP" sz="1400" b="0"/>
        </a:p>
      </xdr:txBody>
    </xdr:sp>
    <xdr:clientData/>
  </xdr:twoCellAnchor>
  <xdr:twoCellAnchor editAs="oneCell">
    <xdr:from>
      <xdr:col>0</xdr:col>
      <xdr:colOff>98423</xdr:colOff>
      <xdr:row>4</xdr:row>
      <xdr:rowOff>34926</xdr:rowOff>
    </xdr:from>
    <xdr:to>
      <xdr:col>6</xdr:col>
      <xdr:colOff>1074737</xdr:colOff>
      <xdr:row>18</xdr:row>
      <xdr:rowOff>86841</xdr:rowOff>
    </xdr:to>
    <xdr:pic>
      <xdr:nvPicPr>
        <xdr:cNvPr id="9" name="グラフィックス 8">
          <a:extLst>
            <a:ext uri="{FF2B5EF4-FFF2-40B4-BE49-F238E27FC236}">
              <a16:creationId xmlns:a16="http://schemas.microsoft.com/office/drawing/2014/main" id="{05B4A00F-F736-1DBF-30F2-DDEA9BF31C5D}"/>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98423" y="1392239"/>
          <a:ext cx="7783514" cy="45254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17319</xdr:colOff>
      <xdr:row>4</xdr:row>
      <xdr:rowOff>31463</xdr:rowOff>
    </xdr:from>
    <xdr:to>
      <xdr:col>6</xdr:col>
      <xdr:colOff>2632</xdr:colOff>
      <xdr:row>20</xdr:row>
      <xdr:rowOff>220018</xdr:rowOff>
    </xdr:to>
    <xdr:pic>
      <xdr:nvPicPr>
        <xdr:cNvPr id="2" name="グラフィックス 1">
          <a:extLst>
            <a:ext uri="{FF2B5EF4-FFF2-40B4-BE49-F238E27FC236}">
              <a16:creationId xmlns:a16="http://schemas.microsoft.com/office/drawing/2014/main" id="{0DE5CBF5-3C0A-3842-9D02-F1B1C70F932E}"/>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78466" y="1140845"/>
          <a:ext cx="7423387" cy="4089035"/>
        </a:xfrm>
        <a:prstGeom prst="rect">
          <a:avLst/>
        </a:prstGeom>
      </xdr:spPr>
    </xdr:pic>
    <xdr:clientData/>
  </xdr:twoCellAnchor>
  <xdr:twoCellAnchor editAs="oneCell">
    <xdr:from>
      <xdr:col>1</xdr:col>
      <xdr:colOff>2</xdr:colOff>
      <xdr:row>56</xdr:row>
      <xdr:rowOff>1</xdr:rowOff>
    </xdr:from>
    <xdr:to>
      <xdr:col>6</xdr:col>
      <xdr:colOff>45605</xdr:colOff>
      <xdr:row>74</xdr:row>
      <xdr:rowOff>212057</xdr:rowOff>
    </xdr:to>
    <xdr:pic>
      <xdr:nvPicPr>
        <xdr:cNvPr id="3" name="グラフィックス 2">
          <a:extLst>
            <a:ext uri="{FF2B5EF4-FFF2-40B4-BE49-F238E27FC236}">
              <a16:creationId xmlns:a16="http://schemas.microsoft.com/office/drawing/2014/main" id="{12E66196-3C4B-4865-8D38-DF8CE0B122A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666752" y="14763751"/>
          <a:ext cx="7478278" cy="4498306"/>
        </a:xfrm>
        <a:prstGeom prst="rect">
          <a:avLst/>
        </a:prstGeom>
      </xdr:spPr>
    </xdr:pic>
    <xdr:clientData/>
  </xdr:twoCellAnchor>
  <xdr:twoCellAnchor>
    <xdr:from>
      <xdr:col>7</xdr:col>
      <xdr:colOff>450272</xdr:colOff>
      <xdr:row>51</xdr:row>
      <xdr:rowOff>225136</xdr:rowOff>
    </xdr:from>
    <xdr:to>
      <xdr:col>7</xdr:col>
      <xdr:colOff>1368136</xdr:colOff>
      <xdr:row>52</xdr:row>
      <xdr:rowOff>398317</xdr:rowOff>
    </xdr:to>
    <xdr:sp macro="" textlink="">
      <xdr:nvSpPr>
        <xdr:cNvPr id="4" name="矢印: ストライプ 3">
          <a:extLst>
            <a:ext uri="{FF2B5EF4-FFF2-40B4-BE49-F238E27FC236}">
              <a16:creationId xmlns:a16="http://schemas.microsoft.com/office/drawing/2014/main" id="{2236CFAF-9D22-5809-14EB-4EC59B8D4D7E}"/>
            </a:ext>
          </a:extLst>
        </xdr:cNvPr>
        <xdr:cNvSpPr/>
      </xdr:nvSpPr>
      <xdr:spPr>
        <a:xfrm>
          <a:off x="8711045" y="12798136"/>
          <a:ext cx="917864" cy="415636"/>
        </a:xfrm>
        <a:prstGeom prst="stripedRightArrow">
          <a:avLst/>
        </a:prstGeom>
        <a:solidFill>
          <a:srgbClr val="54A2C0"/>
        </a:solid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519545</xdr:colOff>
      <xdr:row>111</xdr:row>
      <xdr:rowOff>0</xdr:rowOff>
    </xdr:from>
    <xdr:to>
      <xdr:col>7</xdr:col>
      <xdr:colOff>1431059</xdr:colOff>
      <xdr:row>111</xdr:row>
      <xdr:rowOff>421986</xdr:rowOff>
    </xdr:to>
    <xdr:sp macro="" textlink="">
      <xdr:nvSpPr>
        <xdr:cNvPr id="6" name="矢印: ストライプ 5">
          <a:extLst>
            <a:ext uri="{FF2B5EF4-FFF2-40B4-BE49-F238E27FC236}">
              <a16:creationId xmlns:a16="http://schemas.microsoft.com/office/drawing/2014/main" id="{3BCC9F35-C8B8-42CF-8BEC-5AC2B20F4466}"/>
            </a:ext>
          </a:extLst>
        </xdr:cNvPr>
        <xdr:cNvSpPr/>
      </xdr:nvSpPr>
      <xdr:spPr>
        <a:xfrm>
          <a:off x="8780318" y="27466636"/>
          <a:ext cx="911514" cy="421986"/>
        </a:xfrm>
        <a:prstGeom prst="stripedRightArrow">
          <a:avLst/>
        </a:prstGeom>
        <a:solidFill>
          <a:srgbClr val="54A2C0"/>
        </a:solid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47460</xdr:colOff>
      <xdr:row>6</xdr:row>
      <xdr:rowOff>153401</xdr:rowOff>
    </xdr:from>
    <xdr:to>
      <xdr:col>12</xdr:col>
      <xdr:colOff>78316</xdr:colOff>
      <xdr:row>24</xdr:row>
      <xdr:rowOff>390368</xdr:rowOff>
    </xdr:to>
    <xdr:sp macro="" textlink="">
      <xdr:nvSpPr>
        <xdr:cNvPr id="5" name="テキスト ボックス 4">
          <a:extLst>
            <a:ext uri="{FF2B5EF4-FFF2-40B4-BE49-F238E27FC236}">
              <a16:creationId xmlns:a16="http://schemas.microsoft.com/office/drawing/2014/main" id="{8B3A89C4-F881-CFD4-2DF7-E89A7870DAF6}"/>
            </a:ext>
          </a:extLst>
        </xdr:cNvPr>
        <xdr:cNvSpPr txBox="1"/>
      </xdr:nvSpPr>
      <xdr:spPr>
        <a:xfrm>
          <a:off x="8238960" y="2103519"/>
          <a:ext cx="7059303" cy="4397888"/>
        </a:xfrm>
        <a:custGeom>
          <a:avLst/>
          <a:gdLst>
            <a:gd name="csX0" fmla="*/ 0 w 7056944"/>
            <a:gd name="csY0" fmla="*/ 0 h 3931079"/>
            <a:gd name="csX1" fmla="*/ 7056944 w 7056944"/>
            <a:gd name="csY1" fmla="*/ 0 h 3931079"/>
            <a:gd name="csX2" fmla="*/ 7056944 w 7056944"/>
            <a:gd name="csY2" fmla="*/ 3931079 h 3931079"/>
            <a:gd name="csX3" fmla="*/ 0 w 7056944"/>
            <a:gd name="csY3" fmla="*/ 3931079 h 3931079"/>
            <a:gd name="csX4" fmla="*/ 0 w 7056944"/>
            <a:gd name="csY4" fmla="*/ 0 h 3931079"/>
            <a:gd name="csX0" fmla="*/ 0 w 7056944"/>
            <a:gd name="csY0" fmla="*/ 0 h 3931079"/>
            <a:gd name="csX1" fmla="*/ 7056944 w 7056944"/>
            <a:gd name="csY1" fmla="*/ 0 h 3931079"/>
            <a:gd name="csX2" fmla="*/ 7056944 w 7056944"/>
            <a:gd name="csY2" fmla="*/ 3931079 h 3931079"/>
            <a:gd name="csX3" fmla="*/ 636099 w 7056944"/>
            <a:gd name="csY3" fmla="*/ 3914334 h 3931079"/>
            <a:gd name="csX4" fmla="*/ 0 w 7056944"/>
            <a:gd name="csY4" fmla="*/ 3931079 h 3931079"/>
            <a:gd name="csX5" fmla="*/ 0 w 7056944"/>
            <a:gd name="csY5" fmla="*/ 0 h 3931079"/>
            <a:gd name="csX0" fmla="*/ 0 w 7056944"/>
            <a:gd name="csY0" fmla="*/ 0 h 3931079"/>
            <a:gd name="csX1" fmla="*/ 7056944 w 7056944"/>
            <a:gd name="csY1" fmla="*/ 0 h 3931079"/>
            <a:gd name="csX2" fmla="*/ 7056944 w 7056944"/>
            <a:gd name="csY2" fmla="*/ 3931079 h 3931079"/>
            <a:gd name="csX3" fmla="*/ 2012153 w 7056944"/>
            <a:gd name="csY3" fmla="*/ 3903128 h 3931079"/>
            <a:gd name="csX4" fmla="*/ 636099 w 7056944"/>
            <a:gd name="csY4" fmla="*/ 3914334 h 3931079"/>
            <a:gd name="csX5" fmla="*/ 0 w 7056944"/>
            <a:gd name="csY5" fmla="*/ 3931079 h 3931079"/>
            <a:gd name="csX6" fmla="*/ 0 w 7056944"/>
            <a:gd name="csY6" fmla="*/ 0 h 3931079"/>
            <a:gd name="csX0" fmla="*/ 0 w 7056944"/>
            <a:gd name="csY0" fmla="*/ 0 h 3931079"/>
            <a:gd name="csX1" fmla="*/ 7056944 w 7056944"/>
            <a:gd name="csY1" fmla="*/ 0 h 3931079"/>
            <a:gd name="csX2" fmla="*/ 7056944 w 7056944"/>
            <a:gd name="csY2" fmla="*/ 3931079 h 3931079"/>
            <a:gd name="csX3" fmla="*/ 2012153 w 7056944"/>
            <a:gd name="csY3" fmla="*/ 3903128 h 3931079"/>
            <a:gd name="csX4" fmla="*/ 1241217 w 7056944"/>
            <a:gd name="csY4" fmla="*/ 3891922 h 3931079"/>
            <a:gd name="csX5" fmla="*/ 636099 w 7056944"/>
            <a:gd name="csY5" fmla="*/ 3914334 h 3931079"/>
            <a:gd name="csX6" fmla="*/ 0 w 7056944"/>
            <a:gd name="csY6" fmla="*/ 3931079 h 3931079"/>
            <a:gd name="csX7" fmla="*/ 0 w 7056944"/>
            <a:gd name="csY7" fmla="*/ 0 h 3931079"/>
            <a:gd name="csX0" fmla="*/ 0 w 7056944"/>
            <a:gd name="csY0" fmla="*/ 0 h 4284128"/>
            <a:gd name="csX1" fmla="*/ 7056944 w 7056944"/>
            <a:gd name="csY1" fmla="*/ 0 h 4284128"/>
            <a:gd name="csX2" fmla="*/ 7056944 w 7056944"/>
            <a:gd name="csY2" fmla="*/ 3931079 h 4284128"/>
            <a:gd name="csX3" fmla="*/ 2012153 w 7056944"/>
            <a:gd name="csY3" fmla="*/ 3903128 h 4284128"/>
            <a:gd name="csX4" fmla="*/ 624617 w 7056944"/>
            <a:gd name="csY4" fmla="*/ 4284128 h 4284128"/>
            <a:gd name="csX5" fmla="*/ 636099 w 7056944"/>
            <a:gd name="csY5" fmla="*/ 3914334 h 4284128"/>
            <a:gd name="csX6" fmla="*/ 0 w 7056944"/>
            <a:gd name="csY6" fmla="*/ 3931079 h 4284128"/>
            <a:gd name="csX7" fmla="*/ 0 w 7056944"/>
            <a:gd name="csY7" fmla="*/ 0 h 4284128"/>
            <a:gd name="csX0" fmla="*/ 0 w 7056944"/>
            <a:gd name="csY0" fmla="*/ 0 h 4284128"/>
            <a:gd name="csX1" fmla="*/ 7056944 w 7056944"/>
            <a:gd name="csY1" fmla="*/ 0 h 4284128"/>
            <a:gd name="csX2" fmla="*/ 7056944 w 7056944"/>
            <a:gd name="csY2" fmla="*/ 3931079 h 4284128"/>
            <a:gd name="csX3" fmla="*/ 2012153 w 7056944"/>
            <a:gd name="csY3" fmla="*/ 3903128 h 4284128"/>
            <a:gd name="csX4" fmla="*/ 624617 w 7056944"/>
            <a:gd name="csY4" fmla="*/ 4284128 h 4284128"/>
            <a:gd name="csX5" fmla="*/ 636099 w 7056944"/>
            <a:gd name="csY5" fmla="*/ 3947977 h 4284128"/>
            <a:gd name="csX6" fmla="*/ 0 w 7056944"/>
            <a:gd name="csY6" fmla="*/ 3931079 h 4284128"/>
            <a:gd name="csX7" fmla="*/ 0 w 7056944"/>
            <a:gd name="csY7" fmla="*/ 0 h 4284128"/>
            <a:gd name="csX0" fmla="*/ 0 w 7056944"/>
            <a:gd name="csY0" fmla="*/ 0 h 4284128"/>
            <a:gd name="csX1" fmla="*/ 7056944 w 7056944"/>
            <a:gd name="csY1" fmla="*/ 0 h 4284128"/>
            <a:gd name="csX2" fmla="*/ 7056944 w 7056944"/>
            <a:gd name="csY2" fmla="*/ 3931079 h 4284128"/>
            <a:gd name="csX3" fmla="*/ 2012153 w 7056944"/>
            <a:gd name="csY3" fmla="*/ 3903128 h 4284128"/>
            <a:gd name="csX4" fmla="*/ 624617 w 7056944"/>
            <a:gd name="csY4" fmla="*/ 4284128 h 4284128"/>
            <a:gd name="csX5" fmla="*/ 636099 w 7056944"/>
            <a:gd name="csY5" fmla="*/ 3914359 h 4284128"/>
            <a:gd name="csX6" fmla="*/ 0 w 7056944"/>
            <a:gd name="csY6" fmla="*/ 3931079 h 4284128"/>
            <a:gd name="csX7" fmla="*/ 0 w 7056944"/>
            <a:gd name="csY7" fmla="*/ 0 h 4284128"/>
            <a:gd name="csX0" fmla="*/ 0 w 7056944"/>
            <a:gd name="csY0" fmla="*/ 0 h 4284128"/>
            <a:gd name="csX1" fmla="*/ 7056944 w 7056944"/>
            <a:gd name="csY1" fmla="*/ 0 h 4284128"/>
            <a:gd name="csX2" fmla="*/ 7056944 w 7056944"/>
            <a:gd name="csY2" fmla="*/ 3931079 h 4284128"/>
            <a:gd name="csX3" fmla="*/ 2012153 w 7056944"/>
            <a:gd name="csY3" fmla="*/ 3903128 h 4284128"/>
            <a:gd name="csX4" fmla="*/ 624617 w 7056944"/>
            <a:gd name="csY4" fmla="*/ 4284128 h 4284128"/>
            <a:gd name="csX5" fmla="*/ 636099 w 7056944"/>
            <a:gd name="csY5" fmla="*/ 3938783 h 4284128"/>
            <a:gd name="csX6" fmla="*/ 0 w 7056944"/>
            <a:gd name="csY6" fmla="*/ 3931079 h 4284128"/>
            <a:gd name="csX7" fmla="*/ 0 w 7056944"/>
            <a:gd name="csY7" fmla="*/ 0 h 4284128"/>
            <a:gd name="csX0" fmla="*/ 0 w 7056944"/>
            <a:gd name="csY0" fmla="*/ 0 h 4279247"/>
            <a:gd name="csX1" fmla="*/ 7056944 w 7056944"/>
            <a:gd name="csY1" fmla="*/ 0 h 4279247"/>
            <a:gd name="csX2" fmla="*/ 7056944 w 7056944"/>
            <a:gd name="csY2" fmla="*/ 3931079 h 4279247"/>
            <a:gd name="csX3" fmla="*/ 2012153 w 7056944"/>
            <a:gd name="csY3" fmla="*/ 3903128 h 4279247"/>
            <a:gd name="csX4" fmla="*/ 644672 w 7056944"/>
            <a:gd name="csY4" fmla="*/ 4279247 h 4279247"/>
            <a:gd name="csX5" fmla="*/ 636099 w 7056944"/>
            <a:gd name="csY5" fmla="*/ 3938783 h 4279247"/>
            <a:gd name="csX6" fmla="*/ 0 w 7056944"/>
            <a:gd name="csY6" fmla="*/ 3931079 h 4279247"/>
            <a:gd name="csX7" fmla="*/ 0 w 7056944"/>
            <a:gd name="csY7" fmla="*/ 0 h 4279247"/>
            <a:gd name="csX0" fmla="*/ 0 w 7056944"/>
            <a:gd name="csY0" fmla="*/ 0 h 4279247"/>
            <a:gd name="csX1" fmla="*/ 7056944 w 7056944"/>
            <a:gd name="csY1" fmla="*/ 0 h 4279247"/>
            <a:gd name="csX2" fmla="*/ 7056944 w 7056944"/>
            <a:gd name="csY2" fmla="*/ 3931079 h 4279247"/>
            <a:gd name="csX3" fmla="*/ 2012153 w 7056944"/>
            <a:gd name="csY3" fmla="*/ 3917761 h 4279247"/>
            <a:gd name="csX4" fmla="*/ 644672 w 7056944"/>
            <a:gd name="csY4" fmla="*/ 4279247 h 4279247"/>
            <a:gd name="csX5" fmla="*/ 636099 w 7056944"/>
            <a:gd name="csY5" fmla="*/ 3938783 h 4279247"/>
            <a:gd name="csX6" fmla="*/ 0 w 7056944"/>
            <a:gd name="csY6" fmla="*/ 3931079 h 4279247"/>
            <a:gd name="csX7" fmla="*/ 0 w 7056944"/>
            <a:gd name="csY7" fmla="*/ 0 h 4279247"/>
          </a:gdLst>
          <a:ahLst/>
          <a:cxnLst>
            <a:cxn ang="0">
              <a:pos x="csX0" y="csY0"/>
            </a:cxn>
            <a:cxn ang="0">
              <a:pos x="csX1" y="csY1"/>
            </a:cxn>
            <a:cxn ang="0">
              <a:pos x="csX2" y="csY2"/>
            </a:cxn>
            <a:cxn ang="0">
              <a:pos x="csX3" y="csY3"/>
            </a:cxn>
            <a:cxn ang="0">
              <a:pos x="csX4" y="csY4"/>
            </a:cxn>
            <a:cxn ang="0">
              <a:pos x="csX5" y="csY5"/>
            </a:cxn>
            <a:cxn ang="0">
              <a:pos x="csX6" y="csY6"/>
            </a:cxn>
            <a:cxn ang="0">
              <a:pos x="csX7" y="csY7"/>
            </a:cxn>
          </a:cxnLst>
          <a:rect l="l" t="t" r="r" b="b"/>
          <a:pathLst>
            <a:path w="7056944" h="4279247">
              <a:moveTo>
                <a:pt x="0" y="0"/>
              </a:moveTo>
              <a:lnTo>
                <a:pt x="7056944" y="0"/>
              </a:lnTo>
              <a:lnTo>
                <a:pt x="7056944" y="3931079"/>
              </a:lnTo>
              <a:lnTo>
                <a:pt x="2012153" y="3917761"/>
              </a:lnTo>
              <a:lnTo>
                <a:pt x="644672" y="4279247"/>
              </a:lnTo>
              <a:lnTo>
                <a:pt x="636099" y="3938783"/>
              </a:lnTo>
              <a:lnTo>
                <a:pt x="0" y="3931079"/>
              </a:lnTo>
              <a:lnTo>
                <a:pt x="0" y="0"/>
              </a:lnTo>
              <a:close/>
            </a:path>
          </a:pathLst>
        </a:cu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800" b="1" u="sng">
              <a:solidFill>
                <a:srgbClr val="FF0000"/>
              </a:solidFill>
            </a:rPr>
            <a:t>2026</a:t>
          </a:r>
          <a:r>
            <a:rPr kumimoji="1" lang="ja-JP" altLang="en-US" sz="1800" b="1" u="sng">
              <a:solidFill>
                <a:srgbClr val="FF0000"/>
              </a:solidFill>
            </a:rPr>
            <a:t>年</a:t>
          </a:r>
          <a:r>
            <a:rPr kumimoji="1" lang="en-US" altLang="ja-JP" sz="1800" b="1" u="sng"/>
            <a:t>1</a:t>
          </a:r>
          <a:r>
            <a:rPr kumimoji="1" lang="ja-JP" altLang="en-US" sz="1800" b="1" u="sng"/>
            <a:t>月</a:t>
          </a:r>
          <a:r>
            <a:rPr kumimoji="1" lang="en-US" altLang="ja-JP" sz="1800" b="1" u="sng"/>
            <a:t>1</a:t>
          </a:r>
          <a:r>
            <a:rPr kumimoji="1" lang="ja-JP" altLang="en-US" sz="1800" b="1" u="sng"/>
            <a:t>日から</a:t>
          </a:r>
          <a:r>
            <a:rPr kumimoji="1" lang="en-US" altLang="ja-JP" sz="1800" b="1" u="sng"/>
            <a:t>12</a:t>
          </a:r>
          <a:r>
            <a:rPr kumimoji="1" lang="ja-JP" altLang="en-US" sz="1800" b="1" u="sng"/>
            <a:t>月</a:t>
          </a:r>
          <a:r>
            <a:rPr kumimoji="1" lang="en-US" altLang="ja-JP" sz="1800" b="1" u="sng"/>
            <a:t>31</a:t>
          </a:r>
          <a:r>
            <a:rPr kumimoji="1" lang="ja-JP" altLang="en-US" sz="1800" b="1" u="sng"/>
            <a:t>日まで</a:t>
          </a:r>
          <a:r>
            <a:rPr kumimoji="1" lang="ja-JP" altLang="en-US" sz="1400"/>
            <a:t>の間で、年次有給休暇の付与の対象となった労働者の名前を</a:t>
          </a:r>
          <a:r>
            <a:rPr kumimoji="1" lang="ja-JP" altLang="en-US" sz="1800" b="1"/>
            <a:t>全て</a:t>
          </a:r>
          <a:r>
            <a:rPr kumimoji="1" lang="ja-JP" altLang="en-US" sz="1400"/>
            <a:t>記載し、それぞれの労働者について</a:t>
          </a:r>
          <a:endParaRPr kumimoji="1" lang="en-US" altLang="ja-JP" sz="1400"/>
        </a:p>
        <a:p>
          <a:r>
            <a:rPr kumimoji="1" lang="ja-JP" altLang="en-US" sz="1400" b="1"/>
            <a:t>・所定労働時間</a:t>
          </a:r>
          <a:endParaRPr kumimoji="1" lang="en-US" altLang="ja-JP" sz="1400" b="0"/>
        </a:p>
        <a:p>
          <a:r>
            <a:rPr kumimoji="1" lang="ja-JP" altLang="en-US" sz="1400" b="0"/>
            <a:t>・</a:t>
          </a:r>
          <a:r>
            <a:rPr kumimoji="1" lang="ja-JP" altLang="en-US" sz="1400" b="1"/>
            <a:t>付与日数</a:t>
          </a:r>
          <a:endParaRPr kumimoji="1" lang="en-US" altLang="ja-JP" sz="1400" b="0"/>
        </a:p>
        <a:p>
          <a:r>
            <a:rPr kumimoji="1" lang="ja-JP" altLang="en-US" sz="1400" b="1"/>
            <a:t>・</a:t>
          </a:r>
          <a:r>
            <a:rPr kumimoji="1" lang="en-US" altLang="ja-JP" sz="1400" b="1"/>
            <a:t>1</a:t>
          </a:r>
          <a:r>
            <a:rPr kumimoji="1" lang="ja-JP" altLang="en-US" sz="1400" b="1"/>
            <a:t>日単位の取得日数</a:t>
          </a:r>
          <a:endParaRPr kumimoji="1" lang="en-US" altLang="ja-JP" sz="1400" b="0"/>
        </a:p>
        <a:p>
          <a:r>
            <a:rPr kumimoji="1" lang="ja-JP" altLang="en-US" sz="1400" b="0"/>
            <a:t>・</a:t>
          </a:r>
          <a:r>
            <a:rPr kumimoji="1" lang="en-US" altLang="ja-JP" sz="1400" b="1"/>
            <a:t>1</a:t>
          </a:r>
          <a:r>
            <a:rPr kumimoji="1" lang="ja-JP" altLang="en-US" sz="1400" b="1"/>
            <a:t>時間単位の取得時間数</a:t>
          </a:r>
          <a:endParaRPr kumimoji="1" lang="en-US" altLang="ja-JP" sz="1400" b="1"/>
        </a:p>
        <a:p>
          <a:r>
            <a:rPr kumimoji="1" lang="ja-JP" altLang="en-US" sz="1400"/>
            <a:t>を記載してください。</a:t>
          </a:r>
          <a:endParaRPr kumimoji="1" lang="en-US" altLang="ja-JP" sz="1400"/>
        </a:p>
        <a:p>
          <a:r>
            <a:rPr kumimoji="1" lang="en-US" altLang="ja-JP" sz="1200"/>
            <a:t>【</a:t>
          </a:r>
          <a:r>
            <a:rPr kumimoji="1" lang="ja-JP" altLang="en-US" sz="1200"/>
            <a:t>注意点</a:t>
          </a:r>
          <a:r>
            <a:rPr kumimoji="1" lang="en-US" altLang="ja-JP" sz="1200"/>
            <a:t>】</a:t>
          </a:r>
        </a:p>
        <a:p>
          <a:r>
            <a:rPr kumimoji="1" lang="ja-JP" altLang="en-US" sz="1200"/>
            <a:t>・雇用形態や名称に限らず、全ての</a:t>
          </a:r>
          <a:r>
            <a:rPr kumimoji="1" lang="ja-JP" altLang="en-US" sz="1200" b="1"/>
            <a:t>市内の本社又は事業所に勤務し</a:t>
          </a:r>
          <a:r>
            <a:rPr kumimoji="1" lang="ja-JP" altLang="en-US" sz="1200"/>
            <a:t>、</a:t>
          </a:r>
          <a:r>
            <a:rPr kumimoji="1" lang="ja-JP" altLang="en-US" sz="1200" b="1"/>
            <a:t>雇用保険の対象となる労働者</a:t>
          </a:r>
          <a:r>
            <a:rPr kumimoji="1" lang="ja-JP" altLang="en-US" sz="1200"/>
            <a:t>が対象となります。</a:t>
          </a:r>
        </a:p>
        <a:p>
          <a:r>
            <a:rPr kumimoji="1" lang="ja-JP" altLang="en-US" sz="1200"/>
            <a:t>・期間内に中途で雇用を開始又は終了した労働者も含みます。</a:t>
          </a:r>
        </a:p>
        <a:p>
          <a:endParaRPr kumimoji="1" lang="en-US" altLang="ja-JP" sz="1400"/>
        </a:p>
        <a:p>
          <a:r>
            <a:rPr kumimoji="1" lang="en-US" altLang="ja-JP" sz="1100"/>
            <a:t>※</a:t>
          </a:r>
          <a:r>
            <a:rPr kumimoji="1" lang="ja-JP" altLang="en-US" sz="1100"/>
            <a:t>行数が足りなくなった場合は、表の中間に新しく行を挿入し、オートフィル等で関数を補ってください。</a:t>
          </a:r>
        </a:p>
      </xdr:txBody>
    </xdr:sp>
    <xdr:clientData/>
  </xdr:twoCellAnchor>
  <xdr:twoCellAnchor>
    <xdr:from>
      <xdr:col>6</xdr:col>
      <xdr:colOff>244928</xdr:colOff>
      <xdr:row>58</xdr:row>
      <xdr:rowOff>107084</xdr:rowOff>
    </xdr:from>
    <xdr:to>
      <xdr:col>12</xdr:col>
      <xdr:colOff>141817</xdr:colOff>
      <xdr:row>76</xdr:row>
      <xdr:rowOff>259585</xdr:rowOff>
    </xdr:to>
    <xdr:sp macro="" textlink="">
      <xdr:nvSpPr>
        <xdr:cNvPr id="7" name="テキスト ボックス 6">
          <a:extLst>
            <a:ext uri="{FF2B5EF4-FFF2-40B4-BE49-F238E27FC236}">
              <a16:creationId xmlns:a16="http://schemas.microsoft.com/office/drawing/2014/main" id="{396172A1-D7E3-4001-908B-4E82152264A8}"/>
            </a:ext>
          </a:extLst>
        </xdr:cNvPr>
        <xdr:cNvSpPr txBox="1"/>
      </xdr:nvSpPr>
      <xdr:spPr>
        <a:xfrm>
          <a:off x="8436428" y="14998929"/>
          <a:ext cx="6925682" cy="4297518"/>
        </a:xfrm>
        <a:custGeom>
          <a:avLst/>
          <a:gdLst>
            <a:gd name="csX0" fmla="*/ 0 w 6928857"/>
            <a:gd name="csY0" fmla="*/ 0 h 4002534"/>
            <a:gd name="csX1" fmla="*/ 6928857 w 6928857"/>
            <a:gd name="csY1" fmla="*/ 0 h 4002534"/>
            <a:gd name="csX2" fmla="*/ 6928857 w 6928857"/>
            <a:gd name="csY2" fmla="*/ 4002534 h 4002534"/>
            <a:gd name="csX3" fmla="*/ 0 w 6928857"/>
            <a:gd name="csY3" fmla="*/ 4002534 h 4002534"/>
            <a:gd name="csX4" fmla="*/ 0 w 6928857"/>
            <a:gd name="csY4" fmla="*/ 0 h 4002534"/>
            <a:gd name="csX0" fmla="*/ 0 w 6928857"/>
            <a:gd name="csY0" fmla="*/ 0 h 4008264"/>
            <a:gd name="csX1" fmla="*/ 6928857 w 6928857"/>
            <a:gd name="csY1" fmla="*/ 0 h 4008264"/>
            <a:gd name="csX2" fmla="*/ 6928857 w 6928857"/>
            <a:gd name="csY2" fmla="*/ 4002534 h 4008264"/>
            <a:gd name="csX3" fmla="*/ 641882 w 6928857"/>
            <a:gd name="csY3" fmla="*/ 4008264 h 4008264"/>
            <a:gd name="csX4" fmla="*/ 0 w 6928857"/>
            <a:gd name="csY4" fmla="*/ 4002534 h 4008264"/>
            <a:gd name="csX5" fmla="*/ 0 w 6928857"/>
            <a:gd name="csY5" fmla="*/ 0 h 4008264"/>
            <a:gd name="csX0" fmla="*/ 0 w 6928857"/>
            <a:gd name="csY0" fmla="*/ 0 h 4011444"/>
            <a:gd name="csX1" fmla="*/ 6928857 w 6928857"/>
            <a:gd name="csY1" fmla="*/ 0 h 4011444"/>
            <a:gd name="csX2" fmla="*/ 6928857 w 6928857"/>
            <a:gd name="csY2" fmla="*/ 4002534 h 4011444"/>
            <a:gd name="csX3" fmla="*/ 1969716 w 6928857"/>
            <a:gd name="csY3" fmla="*/ 4011444 h 4011444"/>
            <a:gd name="csX4" fmla="*/ 641882 w 6928857"/>
            <a:gd name="csY4" fmla="*/ 4008264 h 4011444"/>
            <a:gd name="csX5" fmla="*/ 0 w 6928857"/>
            <a:gd name="csY5" fmla="*/ 4002534 h 4011444"/>
            <a:gd name="csX6" fmla="*/ 0 w 6928857"/>
            <a:gd name="csY6" fmla="*/ 0 h 4011444"/>
            <a:gd name="csX0" fmla="*/ 0 w 6928857"/>
            <a:gd name="csY0" fmla="*/ 0 h 4014624"/>
            <a:gd name="csX1" fmla="*/ 6928857 w 6928857"/>
            <a:gd name="csY1" fmla="*/ 0 h 4014624"/>
            <a:gd name="csX2" fmla="*/ 6928857 w 6928857"/>
            <a:gd name="csY2" fmla="*/ 4002534 h 4014624"/>
            <a:gd name="csX3" fmla="*/ 1969716 w 6928857"/>
            <a:gd name="csY3" fmla="*/ 4011444 h 4014624"/>
            <a:gd name="csX4" fmla="*/ 1226520 w 6928857"/>
            <a:gd name="csY4" fmla="*/ 4014624 h 4014624"/>
            <a:gd name="csX5" fmla="*/ 641882 w 6928857"/>
            <a:gd name="csY5" fmla="*/ 4008264 h 4014624"/>
            <a:gd name="csX6" fmla="*/ 0 w 6928857"/>
            <a:gd name="csY6" fmla="*/ 4002534 h 4014624"/>
            <a:gd name="csX7" fmla="*/ 0 w 6928857"/>
            <a:gd name="csY7" fmla="*/ 0 h 4014624"/>
            <a:gd name="csX0" fmla="*/ 0 w 6928857"/>
            <a:gd name="csY0" fmla="*/ 0 h 4311167"/>
            <a:gd name="csX1" fmla="*/ 6928857 w 6928857"/>
            <a:gd name="csY1" fmla="*/ 0 h 4311167"/>
            <a:gd name="csX2" fmla="*/ 6928857 w 6928857"/>
            <a:gd name="csY2" fmla="*/ 4002534 h 4311167"/>
            <a:gd name="csX3" fmla="*/ 1969716 w 6928857"/>
            <a:gd name="csY3" fmla="*/ 4011444 h 4311167"/>
            <a:gd name="csX4" fmla="*/ 654758 w 6928857"/>
            <a:gd name="csY4" fmla="*/ 4311167 h 4311167"/>
            <a:gd name="csX5" fmla="*/ 641882 w 6928857"/>
            <a:gd name="csY5" fmla="*/ 4008264 h 4311167"/>
            <a:gd name="csX6" fmla="*/ 0 w 6928857"/>
            <a:gd name="csY6" fmla="*/ 4002534 h 4311167"/>
            <a:gd name="csX7" fmla="*/ 0 w 6928857"/>
            <a:gd name="csY7" fmla="*/ 0 h 4311167"/>
            <a:gd name="csX0" fmla="*/ 0 w 6928857"/>
            <a:gd name="csY0" fmla="*/ 0 h 4311167"/>
            <a:gd name="csX1" fmla="*/ 6928857 w 6928857"/>
            <a:gd name="csY1" fmla="*/ 0 h 4311167"/>
            <a:gd name="csX2" fmla="*/ 6928857 w 6928857"/>
            <a:gd name="csY2" fmla="*/ 4002534 h 4311167"/>
            <a:gd name="csX3" fmla="*/ 1969716 w 6928857"/>
            <a:gd name="csY3" fmla="*/ 4011444 h 4311167"/>
            <a:gd name="csX4" fmla="*/ 654758 w 6928857"/>
            <a:gd name="csY4" fmla="*/ 4311167 h 4311167"/>
            <a:gd name="csX5" fmla="*/ 641882 w 6928857"/>
            <a:gd name="csY5" fmla="*/ 4028034 h 4311167"/>
            <a:gd name="csX6" fmla="*/ 0 w 6928857"/>
            <a:gd name="csY6" fmla="*/ 4002534 h 4311167"/>
            <a:gd name="csX7" fmla="*/ 0 w 6928857"/>
            <a:gd name="csY7" fmla="*/ 0 h 4311167"/>
            <a:gd name="csX0" fmla="*/ 0 w 6928857"/>
            <a:gd name="csY0" fmla="*/ 0 h 4311167"/>
            <a:gd name="csX1" fmla="*/ 6928857 w 6928857"/>
            <a:gd name="csY1" fmla="*/ 0 h 4311167"/>
            <a:gd name="csX2" fmla="*/ 6928857 w 6928857"/>
            <a:gd name="csY2" fmla="*/ 4002534 h 4311167"/>
            <a:gd name="csX3" fmla="*/ 1969716 w 6928857"/>
            <a:gd name="csY3" fmla="*/ 4011444 h 4311167"/>
            <a:gd name="csX4" fmla="*/ 654758 w 6928857"/>
            <a:gd name="csY4" fmla="*/ 4311167 h 4311167"/>
            <a:gd name="csX5" fmla="*/ 641882 w 6928857"/>
            <a:gd name="csY5" fmla="*/ 4001675 h 4311167"/>
            <a:gd name="csX6" fmla="*/ 0 w 6928857"/>
            <a:gd name="csY6" fmla="*/ 4002534 h 4311167"/>
            <a:gd name="csX7" fmla="*/ 0 w 6928857"/>
            <a:gd name="csY7" fmla="*/ 0 h 4311167"/>
          </a:gdLst>
          <a:ahLst/>
          <a:cxnLst>
            <a:cxn ang="0">
              <a:pos x="csX0" y="csY0"/>
            </a:cxn>
            <a:cxn ang="0">
              <a:pos x="csX1" y="csY1"/>
            </a:cxn>
            <a:cxn ang="0">
              <a:pos x="csX2" y="csY2"/>
            </a:cxn>
            <a:cxn ang="0">
              <a:pos x="csX3" y="csY3"/>
            </a:cxn>
            <a:cxn ang="0">
              <a:pos x="csX4" y="csY4"/>
            </a:cxn>
            <a:cxn ang="0">
              <a:pos x="csX5" y="csY5"/>
            </a:cxn>
            <a:cxn ang="0">
              <a:pos x="csX6" y="csY6"/>
            </a:cxn>
            <a:cxn ang="0">
              <a:pos x="csX7" y="csY7"/>
            </a:cxn>
          </a:cxnLst>
          <a:rect l="l" t="t" r="r" b="b"/>
          <a:pathLst>
            <a:path w="6928857" h="4311167">
              <a:moveTo>
                <a:pt x="0" y="0"/>
              </a:moveTo>
              <a:lnTo>
                <a:pt x="6928857" y="0"/>
              </a:lnTo>
              <a:lnTo>
                <a:pt x="6928857" y="4002534"/>
              </a:lnTo>
              <a:lnTo>
                <a:pt x="1969716" y="4011444"/>
              </a:lnTo>
              <a:lnTo>
                <a:pt x="654758" y="4311167"/>
              </a:lnTo>
              <a:lnTo>
                <a:pt x="641882" y="4001675"/>
              </a:lnTo>
              <a:lnTo>
                <a:pt x="0" y="4002534"/>
              </a:lnTo>
              <a:lnTo>
                <a:pt x="0" y="0"/>
              </a:lnTo>
              <a:close/>
            </a:path>
          </a:pathLst>
        </a:cu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800" b="1" u="sng">
              <a:solidFill>
                <a:srgbClr val="FF0000"/>
              </a:solidFill>
            </a:rPr>
            <a:t>2025</a:t>
          </a:r>
          <a:r>
            <a:rPr kumimoji="1" lang="ja-JP" altLang="en-US" sz="1800" b="1" u="sng">
              <a:solidFill>
                <a:srgbClr val="FF0000"/>
              </a:solidFill>
            </a:rPr>
            <a:t>年</a:t>
          </a:r>
          <a:r>
            <a:rPr kumimoji="1" lang="en-US" altLang="ja-JP" sz="1800" b="1" u="sng"/>
            <a:t>1</a:t>
          </a:r>
          <a:r>
            <a:rPr kumimoji="1" lang="ja-JP" altLang="en-US" sz="1800" b="1" u="sng"/>
            <a:t>月</a:t>
          </a:r>
          <a:r>
            <a:rPr kumimoji="1" lang="en-US" altLang="ja-JP" sz="1800" b="1" u="sng"/>
            <a:t>1</a:t>
          </a:r>
          <a:r>
            <a:rPr kumimoji="1" lang="ja-JP" altLang="en-US" sz="1800" b="1" u="sng"/>
            <a:t>日から</a:t>
          </a:r>
          <a:r>
            <a:rPr kumimoji="1" lang="en-US" altLang="ja-JP" sz="1800" b="1" u="sng"/>
            <a:t>12</a:t>
          </a:r>
          <a:r>
            <a:rPr kumimoji="1" lang="ja-JP" altLang="en-US" sz="1800" b="1" u="sng"/>
            <a:t>月</a:t>
          </a:r>
          <a:r>
            <a:rPr kumimoji="1" lang="en-US" altLang="ja-JP" sz="1800" b="1" u="sng"/>
            <a:t>31</a:t>
          </a:r>
          <a:r>
            <a:rPr kumimoji="1" lang="ja-JP" altLang="en-US" sz="1800" b="1" u="sng"/>
            <a:t>日まで</a:t>
          </a:r>
          <a:r>
            <a:rPr kumimoji="1" lang="ja-JP" altLang="en-US" sz="1400"/>
            <a:t>の間で、年次有給休暇の付与の対象となった労働者の名前を</a:t>
          </a:r>
          <a:r>
            <a:rPr kumimoji="1" lang="ja-JP" altLang="en-US" sz="1800" b="1"/>
            <a:t>全て</a:t>
          </a:r>
          <a:r>
            <a:rPr kumimoji="1" lang="ja-JP" altLang="en-US" sz="1400"/>
            <a:t>記載し、それぞれの労働者について</a:t>
          </a:r>
          <a:endParaRPr kumimoji="1" lang="en-US" altLang="ja-JP" sz="1400"/>
        </a:p>
        <a:p>
          <a:r>
            <a:rPr kumimoji="1" lang="ja-JP" altLang="en-US" sz="1400" b="1"/>
            <a:t>・所定労働時間</a:t>
          </a:r>
          <a:endParaRPr kumimoji="1" lang="en-US" altLang="ja-JP" sz="1400" b="0"/>
        </a:p>
        <a:p>
          <a:r>
            <a:rPr kumimoji="1" lang="ja-JP" altLang="en-US" sz="1400" b="0"/>
            <a:t>・</a:t>
          </a:r>
          <a:r>
            <a:rPr kumimoji="1" lang="ja-JP" altLang="en-US" sz="1400" b="1"/>
            <a:t>付与日数</a:t>
          </a:r>
          <a:endParaRPr kumimoji="1" lang="en-US" altLang="ja-JP" sz="1400" b="0"/>
        </a:p>
        <a:p>
          <a:r>
            <a:rPr kumimoji="1" lang="ja-JP" altLang="en-US" sz="1400" b="1"/>
            <a:t>・</a:t>
          </a:r>
          <a:r>
            <a:rPr kumimoji="1" lang="en-US" altLang="ja-JP" sz="1400" b="1"/>
            <a:t>1</a:t>
          </a:r>
          <a:r>
            <a:rPr kumimoji="1" lang="ja-JP" altLang="en-US" sz="1400" b="1"/>
            <a:t>日単位の取得日数</a:t>
          </a:r>
          <a:endParaRPr kumimoji="1" lang="en-US" altLang="ja-JP" sz="1400" b="0"/>
        </a:p>
        <a:p>
          <a:r>
            <a:rPr kumimoji="1" lang="ja-JP" altLang="en-US" sz="1400" b="0"/>
            <a:t>・</a:t>
          </a:r>
          <a:r>
            <a:rPr kumimoji="1" lang="en-US" altLang="ja-JP" sz="1400" b="1"/>
            <a:t>1</a:t>
          </a:r>
          <a:r>
            <a:rPr kumimoji="1" lang="ja-JP" altLang="en-US" sz="1400" b="1"/>
            <a:t>時間単位の取得時間数</a:t>
          </a:r>
          <a:endParaRPr kumimoji="1" lang="en-US" altLang="ja-JP" sz="1400" b="1"/>
        </a:p>
        <a:p>
          <a:r>
            <a:rPr kumimoji="1" lang="ja-JP" altLang="en-US" sz="1400"/>
            <a:t>を記載してください。</a:t>
          </a:r>
          <a:endParaRPr kumimoji="1" lang="en-US" altLang="ja-JP" sz="1400"/>
        </a:p>
        <a:p>
          <a:r>
            <a:rPr kumimoji="1" lang="en-US" altLang="ja-JP" sz="1200"/>
            <a:t>【</a:t>
          </a:r>
          <a:r>
            <a:rPr kumimoji="1" lang="ja-JP" altLang="en-US" sz="1200"/>
            <a:t>注意点</a:t>
          </a:r>
          <a:r>
            <a:rPr kumimoji="1" lang="en-US" altLang="ja-JP" sz="1200"/>
            <a:t>】</a:t>
          </a:r>
        </a:p>
        <a:p>
          <a:r>
            <a:rPr kumimoji="1" lang="ja-JP" altLang="en-US" sz="1200"/>
            <a:t>・雇用形態や名称に限らず、全ての市内の本社又は事業所に勤務し、雇用保険の対象となる労働者が対象となります。</a:t>
          </a:r>
        </a:p>
        <a:p>
          <a:r>
            <a:rPr kumimoji="1" lang="ja-JP" altLang="en-US" sz="1200"/>
            <a:t>・期間内に中途で雇用を開始又は終了した労働者も含みます。</a:t>
          </a:r>
        </a:p>
        <a:p>
          <a:endParaRPr kumimoji="1" lang="en-US" altLang="ja-JP" sz="14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行数が足りなくなった場合は、表の中間に新しく行を挿入し、オートフィル等で関数を補ってください。</a:t>
          </a:r>
          <a:endParaRPr kumimoji="1" lang="ja-JP" altLang="en-US" sz="1400"/>
        </a:p>
      </xdr:txBody>
    </xdr:sp>
    <xdr:clientData/>
  </xdr:twoCellAnchor>
  <xdr:twoCellAnchor>
    <xdr:from>
      <xdr:col>9</xdr:col>
      <xdr:colOff>728381</xdr:colOff>
      <xdr:row>5</xdr:row>
      <xdr:rowOff>0</xdr:rowOff>
    </xdr:from>
    <xdr:to>
      <xdr:col>17</xdr:col>
      <xdr:colOff>67234</xdr:colOff>
      <xdr:row>6</xdr:row>
      <xdr:rowOff>20836</xdr:rowOff>
    </xdr:to>
    <xdr:sp macro="" textlink="">
      <xdr:nvSpPr>
        <xdr:cNvPr id="8" name="テキスト ボックス 7">
          <a:extLst>
            <a:ext uri="{FF2B5EF4-FFF2-40B4-BE49-F238E27FC236}">
              <a16:creationId xmlns:a16="http://schemas.microsoft.com/office/drawing/2014/main" id="{5EA56F85-C83A-40E9-AF3F-2EEF0C14315E}"/>
            </a:ext>
          </a:extLst>
        </xdr:cNvPr>
        <xdr:cNvSpPr txBox="1"/>
      </xdr:nvSpPr>
      <xdr:spPr>
        <a:xfrm>
          <a:off x="12942793" y="1445559"/>
          <a:ext cx="5625353" cy="5138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t>表内の色のついてないセルに入力してください。</a:t>
          </a:r>
          <a:endParaRPr kumimoji="1" lang="en-US" altLang="ja-JP" sz="2000" b="1"/>
        </a:p>
        <a:p>
          <a:endParaRPr kumimoji="1" lang="en-US" altLang="ja-JP" sz="14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xdr:colOff>
      <xdr:row>5</xdr:row>
      <xdr:rowOff>10583</xdr:rowOff>
    </xdr:from>
    <xdr:to>
      <xdr:col>5</xdr:col>
      <xdr:colOff>1591177</xdr:colOff>
      <xdr:row>25</xdr:row>
      <xdr:rowOff>38869</xdr:rowOff>
    </xdr:to>
    <xdr:pic>
      <xdr:nvPicPr>
        <xdr:cNvPr id="2" name="グラフィックス 1">
          <a:extLst>
            <a:ext uri="{FF2B5EF4-FFF2-40B4-BE49-F238E27FC236}">
              <a16:creationId xmlns:a16="http://schemas.microsoft.com/office/drawing/2014/main" id="{9CA51868-B3C2-5BF6-7C34-753D7F78F5C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56168" y="2222500"/>
          <a:ext cx="8322176" cy="4684953"/>
        </a:xfrm>
        <a:prstGeom prst="rect">
          <a:avLst/>
        </a:prstGeom>
      </xdr:spPr>
    </xdr:pic>
    <xdr:clientData/>
  </xdr:twoCellAnchor>
  <xdr:twoCellAnchor>
    <xdr:from>
      <xdr:col>4</xdr:col>
      <xdr:colOff>865714</xdr:colOff>
      <xdr:row>27</xdr:row>
      <xdr:rowOff>240240</xdr:rowOff>
    </xdr:from>
    <xdr:to>
      <xdr:col>7</xdr:col>
      <xdr:colOff>1554690</xdr:colOff>
      <xdr:row>43</xdr:row>
      <xdr:rowOff>21168</xdr:rowOff>
    </xdr:to>
    <xdr:sp macro="" textlink="">
      <xdr:nvSpPr>
        <xdr:cNvPr id="4" name="テキスト ボックス 3">
          <a:extLst>
            <a:ext uri="{FF2B5EF4-FFF2-40B4-BE49-F238E27FC236}">
              <a16:creationId xmlns:a16="http://schemas.microsoft.com/office/drawing/2014/main" id="{3E22D2B7-235B-40F4-9767-7C5B7B6DC427}"/>
            </a:ext>
          </a:extLst>
        </xdr:cNvPr>
        <xdr:cNvSpPr txBox="1"/>
      </xdr:nvSpPr>
      <xdr:spPr>
        <a:xfrm>
          <a:off x="6760631" y="7225240"/>
          <a:ext cx="5493809" cy="3538011"/>
        </a:xfrm>
        <a:custGeom>
          <a:avLst/>
          <a:gdLst>
            <a:gd name="csX0" fmla="*/ 0 w 5493809"/>
            <a:gd name="csY0" fmla="*/ 0 h 3125261"/>
            <a:gd name="csX1" fmla="*/ 5493809 w 5493809"/>
            <a:gd name="csY1" fmla="*/ 0 h 3125261"/>
            <a:gd name="csX2" fmla="*/ 5493809 w 5493809"/>
            <a:gd name="csY2" fmla="*/ 3125261 h 3125261"/>
            <a:gd name="csX3" fmla="*/ 0 w 5493809"/>
            <a:gd name="csY3" fmla="*/ 3125261 h 3125261"/>
            <a:gd name="csX4" fmla="*/ 0 w 5493809"/>
            <a:gd name="csY4" fmla="*/ 0 h 3125261"/>
            <a:gd name="csX0" fmla="*/ 0 w 5493809"/>
            <a:gd name="csY0" fmla="*/ 0 h 3125261"/>
            <a:gd name="csX1" fmla="*/ 5493809 w 5493809"/>
            <a:gd name="csY1" fmla="*/ 0 h 3125261"/>
            <a:gd name="csX2" fmla="*/ 5493809 w 5493809"/>
            <a:gd name="csY2" fmla="*/ 3125261 h 3125261"/>
            <a:gd name="csX3" fmla="*/ 277286 w 5493809"/>
            <a:gd name="csY3" fmla="*/ 3125261 h 3125261"/>
            <a:gd name="csX4" fmla="*/ 0 w 5493809"/>
            <a:gd name="csY4" fmla="*/ 3125261 h 3125261"/>
            <a:gd name="csX5" fmla="*/ 0 w 5493809"/>
            <a:gd name="csY5" fmla="*/ 0 h 3125261"/>
            <a:gd name="csX0" fmla="*/ 0 w 5493809"/>
            <a:gd name="csY0" fmla="*/ 0 h 3125261"/>
            <a:gd name="csX1" fmla="*/ 5493809 w 5493809"/>
            <a:gd name="csY1" fmla="*/ 0 h 3125261"/>
            <a:gd name="csX2" fmla="*/ 5493809 w 5493809"/>
            <a:gd name="csY2" fmla="*/ 3125261 h 3125261"/>
            <a:gd name="csX3" fmla="*/ 1439941 w 5493809"/>
            <a:gd name="csY3" fmla="*/ 3114689 h 3125261"/>
            <a:gd name="csX4" fmla="*/ 277286 w 5493809"/>
            <a:gd name="csY4" fmla="*/ 3125261 h 3125261"/>
            <a:gd name="csX5" fmla="*/ 0 w 5493809"/>
            <a:gd name="csY5" fmla="*/ 3125261 h 3125261"/>
            <a:gd name="csX6" fmla="*/ 0 w 5493809"/>
            <a:gd name="csY6" fmla="*/ 0 h 3125261"/>
            <a:gd name="csX0" fmla="*/ 0 w 5493809"/>
            <a:gd name="csY0" fmla="*/ 0 h 3135844"/>
            <a:gd name="csX1" fmla="*/ 5493809 w 5493809"/>
            <a:gd name="csY1" fmla="*/ 0 h 3135844"/>
            <a:gd name="csX2" fmla="*/ 5493809 w 5493809"/>
            <a:gd name="csY2" fmla="*/ 3125261 h 3135844"/>
            <a:gd name="csX3" fmla="*/ 1439941 w 5493809"/>
            <a:gd name="csY3" fmla="*/ 3114689 h 3135844"/>
            <a:gd name="csX4" fmla="*/ 679452 w 5493809"/>
            <a:gd name="csY4" fmla="*/ 3135844 h 3135844"/>
            <a:gd name="csX5" fmla="*/ 277286 w 5493809"/>
            <a:gd name="csY5" fmla="*/ 3125261 h 3135844"/>
            <a:gd name="csX6" fmla="*/ 0 w 5493809"/>
            <a:gd name="csY6" fmla="*/ 3125261 h 3135844"/>
            <a:gd name="csX7" fmla="*/ 0 w 5493809"/>
            <a:gd name="csY7" fmla="*/ 0 h 3135844"/>
            <a:gd name="csX0" fmla="*/ 0 w 5493809"/>
            <a:gd name="csY0" fmla="*/ 0 h 3538011"/>
            <a:gd name="csX1" fmla="*/ 5493809 w 5493809"/>
            <a:gd name="csY1" fmla="*/ 0 h 3538011"/>
            <a:gd name="csX2" fmla="*/ 5493809 w 5493809"/>
            <a:gd name="csY2" fmla="*/ 3125261 h 3538011"/>
            <a:gd name="csX3" fmla="*/ 1439941 w 5493809"/>
            <a:gd name="csY3" fmla="*/ 3114689 h 3538011"/>
            <a:gd name="csX4" fmla="*/ 139702 w 5493809"/>
            <a:gd name="csY4" fmla="*/ 3538011 h 3538011"/>
            <a:gd name="csX5" fmla="*/ 277286 w 5493809"/>
            <a:gd name="csY5" fmla="*/ 3125261 h 3538011"/>
            <a:gd name="csX6" fmla="*/ 0 w 5493809"/>
            <a:gd name="csY6" fmla="*/ 3125261 h 3538011"/>
            <a:gd name="csX7" fmla="*/ 0 w 5493809"/>
            <a:gd name="csY7" fmla="*/ 0 h 3538011"/>
          </a:gdLst>
          <a:ahLst/>
          <a:cxnLst>
            <a:cxn ang="0">
              <a:pos x="csX0" y="csY0"/>
            </a:cxn>
            <a:cxn ang="0">
              <a:pos x="csX1" y="csY1"/>
            </a:cxn>
            <a:cxn ang="0">
              <a:pos x="csX2" y="csY2"/>
            </a:cxn>
            <a:cxn ang="0">
              <a:pos x="csX3" y="csY3"/>
            </a:cxn>
            <a:cxn ang="0">
              <a:pos x="csX4" y="csY4"/>
            </a:cxn>
            <a:cxn ang="0">
              <a:pos x="csX5" y="csY5"/>
            </a:cxn>
            <a:cxn ang="0">
              <a:pos x="csX6" y="csY6"/>
            </a:cxn>
            <a:cxn ang="0">
              <a:pos x="csX7" y="csY7"/>
            </a:cxn>
          </a:cxnLst>
          <a:rect l="l" t="t" r="r" b="b"/>
          <a:pathLst>
            <a:path w="5493809" h="3538011">
              <a:moveTo>
                <a:pt x="0" y="0"/>
              </a:moveTo>
              <a:lnTo>
                <a:pt x="5493809" y="0"/>
              </a:lnTo>
              <a:lnTo>
                <a:pt x="5493809" y="3125261"/>
              </a:lnTo>
              <a:lnTo>
                <a:pt x="1439941" y="3114689"/>
              </a:lnTo>
              <a:lnTo>
                <a:pt x="139702" y="3538011"/>
              </a:lnTo>
              <a:lnTo>
                <a:pt x="277286" y="3125261"/>
              </a:lnTo>
              <a:lnTo>
                <a:pt x="0" y="3125261"/>
              </a:lnTo>
              <a:lnTo>
                <a:pt x="0" y="0"/>
              </a:lnTo>
              <a:close/>
            </a:path>
          </a:pathLst>
        </a:cu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800" b="1" u="sng">
              <a:solidFill>
                <a:srgbClr val="FF0000"/>
              </a:solidFill>
            </a:rPr>
            <a:t>2026</a:t>
          </a:r>
          <a:r>
            <a:rPr kumimoji="1" lang="ja-JP" altLang="en-US" sz="1800" b="1" u="sng">
              <a:solidFill>
                <a:srgbClr val="FF0000"/>
              </a:solidFill>
            </a:rPr>
            <a:t>年</a:t>
          </a:r>
          <a:r>
            <a:rPr kumimoji="1" lang="en-US" altLang="ja-JP" sz="1800" b="1" u="sng"/>
            <a:t>1</a:t>
          </a:r>
          <a:r>
            <a:rPr kumimoji="1" lang="ja-JP" altLang="en-US" sz="1800" b="1" u="sng"/>
            <a:t>月</a:t>
          </a:r>
          <a:r>
            <a:rPr kumimoji="1" lang="en-US" altLang="ja-JP" sz="1800" b="1" u="sng"/>
            <a:t>1</a:t>
          </a:r>
          <a:r>
            <a:rPr kumimoji="1" lang="ja-JP" altLang="en-US" sz="1800" b="1" u="sng"/>
            <a:t>日から</a:t>
          </a:r>
          <a:r>
            <a:rPr kumimoji="1" lang="en-US" altLang="ja-JP" sz="1800" b="1" u="sng"/>
            <a:t>12</a:t>
          </a:r>
          <a:r>
            <a:rPr kumimoji="1" lang="ja-JP" altLang="en-US" sz="1800" b="1" u="sng"/>
            <a:t>月</a:t>
          </a:r>
          <a:r>
            <a:rPr kumimoji="1" lang="en-US" altLang="ja-JP" sz="1800" b="1" u="sng"/>
            <a:t>31</a:t>
          </a:r>
          <a:r>
            <a:rPr kumimoji="1" lang="ja-JP" altLang="en-US" sz="1800" b="1" u="sng"/>
            <a:t>日まで</a:t>
          </a:r>
          <a:r>
            <a:rPr kumimoji="1" lang="ja-JP" altLang="en-US" sz="1400"/>
            <a:t>の対象期間内における</a:t>
          </a:r>
          <a:endParaRPr kumimoji="1" lang="en-US" altLang="ja-JP" sz="1400"/>
        </a:p>
        <a:p>
          <a:r>
            <a:rPr kumimoji="1" lang="ja-JP" altLang="en-US" sz="1400" b="1"/>
            <a:t>全ての労働者（常時雇用する従業員</a:t>
          </a:r>
          <a:r>
            <a:rPr kumimoji="1" lang="en-US" altLang="ja-JP" sz="1400" b="1"/>
            <a:t>※QA</a:t>
          </a:r>
          <a:r>
            <a:rPr kumimoji="1" lang="ja-JP" altLang="en-US" sz="1400" b="1"/>
            <a:t>参照）</a:t>
          </a:r>
          <a:r>
            <a:rPr kumimoji="1" lang="ja-JP" altLang="en-US" sz="1400"/>
            <a:t>について、</a:t>
          </a:r>
          <a:endParaRPr kumimoji="1" lang="en-US" altLang="ja-JP" sz="1400"/>
        </a:p>
        <a:p>
          <a:r>
            <a:rPr kumimoji="1" lang="ja-JP" altLang="en-US" sz="1400" b="0"/>
            <a:t>・</a:t>
          </a:r>
          <a:r>
            <a:rPr kumimoji="1" lang="ja-JP" altLang="en-US" sz="1400" b="1"/>
            <a:t>労働者名</a:t>
          </a:r>
          <a:endParaRPr kumimoji="1" lang="en-US" altLang="ja-JP" sz="1400" b="0"/>
        </a:p>
        <a:p>
          <a:r>
            <a:rPr kumimoji="1" lang="ja-JP" altLang="en-US" sz="1400" b="0"/>
            <a:t>・</a:t>
          </a:r>
          <a:r>
            <a:rPr kumimoji="1" lang="ja-JP" altLang="en-US" sz="1400" b="1"/>
            <a:t>時間外労働時間　</a:t>
          </a:r>
          <a:r>
            <a:rPr kumimoji="1" lang="ja-JP" altLang="en-US" sz="1400"/>
            <a:t>を記載してください</a:t>
          </a:r>
          <a:r>
            <a:rPr kumimoji="1" lang="ja-JP" altLang="en-US" sz="1600"/>
            <a:t>。</a:t>
          </a:r>
          <a:endParaRPr kumimoji="1" lang="en-US" altLang="ja-JP" sz="1600"/>
        </a:p>
        <a:p>
          <a:r>
            <a:rPr kumimoji="1" lang="en-US" altLang="ja-JP" sz="1200"/>
            <a:t>【</a:t>
          </a:r>
          <a:r>
            <a:rPr kumimoji="1" lang="ja-JP" altLang="en-US" sz="1200"/>
            <a:t>注意点</a:t>
          </a:r>
          <a:r>
            <a:rPr kumimoji="1" lang="en-US" altLang="ja-JP" sz="1200"/>
            <a:t>】</a:t>
          </a:r>
        </a:p>
        <a:p>
          <a:r>
            <a:rPr kumimoji="1" lang="ja-JP" altLang="en-US" sz="1200"/>
            <a:t>・雇用形態や名称に限らず、全ての</a:t>
          </a:r>
          <a:r>
            <a:rPr kumimoji="1" lang="ja-JP" altLang="en-US" sz="1200" b="1"/>
            <a:t>市内の本社又は事業所に勤務し、</a:t>
          </a:r>
          <a:endParaRPr kumimoji="1" lang="en-US" altLang="ja-JP" sz="1200" b="1"/>
        </a:p>
        <a:p>
          <a:r>
            <a:rPr kumimoji="1" lang="ja-JP" altLang="en-US" sz="1200" b="1"/>
            <a:t>　雇用保険の対象となる労働者</a:t>
          </a:r>
          <a:r>
            <a:rPr kumimoji="1" lang="ja-JP" altLang="en-US" sz="1200"/>
            <a:t>が対象となります。</a:t>
          </a:r>
          <a:endParaRPr kumimoji="1" lang="en-US" altLang="ja-JP" sz="1200"/>
        </a:p>
        <a:p>
          <a:r>
            <a:rPr kumimoji="1" lang="ja-JP" altLang="en-US" sz="1200"/>
            <a:t>・期間内に中途で雇用を</a:t>
          </a:r>
          <a:r>
            <a:rPr kumimoji="1" lang="ja-JP" altLang="en-US" sz="1200" b="1"/>
            <a:t>開始</a:t>
          </a:r>
          <a:r>
            <a:rPr kumimoji="1" lang="ja-JP" altLang="en-US" sz="1200"/>
            <a:t>又は</a:t>
          </a:r>
          <a:r>
            <a:rPr kumimoji="1" lang="ja-JP" altLang="en-US" sz="1200" b="1"/>
            <a:t>終了</a:t>
          </a:r>
          <a:r>
            <a:rPr kumimoji="1" lang="ja-JP" altLang="en-US" sz="1200"/>
            <a:t>した労働者も</a:t>
          </a:r>
          <a:r>
            <a:rPr kumimoji="1" lang="ja-JP" altLang="en-US" sz="1200" b="1"/>
            <a:t>含みます</a:t>
          </a:r>
          <a:r>
            <a:rPr kumimoji="1" lang="ja-JP" altLang="en-US" sz="1200"/>
            <a:t>。</a:t>
          </a:r>
          <a:endParaRPr kumimoji="1" lang="en-US" altLang="ja-JP" sz="1200"/>
        </a:p>
        <a:p>
          <a:endParaRPr kumimoji="1" lang="en-US" altLang="ja-JP" sz="12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行数が足りなくなった場合は、表の中間に新しく行を挿入し、オートフィル等で関数を補ってください。</a:t>
          </a:r>
          <a:endParaRPr lang="ja-JP" altLang="ja-JP" sz="1200">
            <a:effectLst/>
          </a:endParaRPr>
        </a:p>
        <a:p>
          <a:endParaRPr kumimoji="1" lang="en-US" altLang="ja-JP" sz="1200"/>
        </a:p>
      </xdr:txBody>
    </xdr:sp>
    <xdr:clientData/>
  </xdr:twoCellAnchor>
  <xdr:twoCellAnchor>
    <xdr:from>
      <xdr:col>4</xdr:col>
      <xdr:colOff>963083</xdr:colOff>
      <xdr:row>72</xdr:row>
      <xdr:rowOff>11639</xdr:rowOff>
    </xdr:from>
    <xdr:to>
      <xdr:col>7</xdr:col>
      <xdr:colOff>1657348</xdr:colOff>
      <xdr:row>87</xdr:row>
      <xdr:rowOff>74084</xdr:rowOff>
    </xdr:to>
    <xdr:sp macro="" textlink="">
      <xdr:nvSpPr>
        <xdr:cNvPr id="7" name="テキスト ボックス 6">
          <a:extLst>
            <a:ext uri="{FF2B5EF4-FFF2-40B4-BE49-F238E27FC236}">
              <a16:creationId xmlns:a16="http://schemas.microsoft.com/office/drawing/2014/main" id="{6968C99C-E2E2-4155-AA82-4ADA5C5E1372}"/>
            </a:ext>
          </a:extLst>
        </xdr:cNvPr>
        <xdr:cNvSpPr txBox="1"/>
      </xdr:nvSpPr>
      <xdr:spPr>
        <a:xfrm>
          <a:off x="6858000" y="23781806"/>
          <a:ext cx="5499098" cy="3576111"/>
        </a:xfrm>
        <a:custGeom>
          <a:avLst/>
          <a:gdLst>
            <a:gd name="csX0" fmla="*/ 0 w 5487459"/>
            <a:gd name="csY0" fmla="*/ 0 h 3131611"/>
            <a:gd name="csX1" fmla="*/ 5487459 w 5487459"/>
            <a:gd name="csY1" fmla="*/ 0 h 3131611"/>
            <a:gd name="csX2" fmla="*/ 5487459 w 5487459"/>
            <a:gd name="csY2" fmla="*/ 3131611 h 3131611"/>
            <a:gd name="csX3" fmla="*/ 0 w 5487459"/>
            <a:gd name="csY3" fmla="*/ 3131611 h 3131611"/>
            <a:gd name="csX4" fmla="*/ 0 w 5487459"/>
            <a:gd name="csY4" fmla="*/ 0 h 3131611"/>
            <a:gd name="csX0" fmla="*/ 0 w 5487459"/>
            <a:gd name="csY0" fmla="*/ 0 h 3152778"/>
            <a:gd name="csX1" fmla="*/ 5487459 w 5487459"/>
            <a:gd name="csY1" fmla="*/ 0 h 3152778"/>
            <a:gd name="csX2" fmla="*/ 5487459 w 5487459"/>
            <a:gd name="csY2" fmla="*/ 3131611 h 3152778"/>
            <a:gd name="csX3" fmla="*/ 2274361 w 5487459"/>
            <a:gd name="csY3" fmla="*/ 3152778 h 3152778"/>
            <a:gd name="csX4" fmla="*/ 0 w 5487459"/>
            <a:gd name="csY4" fmla="*/ 3131611 h 3152778"/>
            <a:gd name="csX5" fmla="*/ 0 w 5487459"/>
            <a:gd name="csY5" fmla="*/ 0 h 3152778"/>
            <a:gd name="csX0" fmla="*/ 0 w 5487459"/>
            <a:gd name="csY0" fmla="*/ 0 h 3152778"/>
            <a:gd name="csX1" fmla="*/ 5487459 w 5487459"/>
            <a:gd name="csY1" fmla="*/ 0 h 3152778"/>
            <a:gd name="csX2" fmla="*/ 5487459 w 5487459"/>
            <a:gd name="csY2" fmla="*/ 3131611 h 3152778"/>
            <a:gd name="csX3" fmla="*/ 2274361 w 5487459"/>
            <a:gd name="csY3" fmla="*/ 3152778 h 3152778"/>
            <a:gd name="csX4" fmla="*/ 390528 w 5487459"/>
            <a:gd name="csY4" fmla="*/ 3142205 h 3152778"/>
            <a:gd name="csX5" fmla="*/ 0 w 5487459"/>
            <a:gd name="csY5" fmla="*/ 3131611 h 3152778"/>
            <a:gd name="csX6" fmla="*/ 0 w 5487459"/>
            <a:gd name="csY6" fmla="*/ 0 h 3152778"/>
            <a:gd name="csX0" fmla="*/ 0 w 5487459"/>
            <a:gd name="csY0" fmla="*/ 0 h 3152778"/>
            <a:gd name="csX1" fmla="*/ 5487459 w 5487459"/>
            <a:gd name="csY1" fmla="*/ 0 h 3152778"/>
            <a:gd name="csX2" fmla="*/ 5487459 w 5487459"/>
            <a:gd name="csY2" fmla="*/ 3131611 h 3152778"/>
            <a:gd name="csX3" fmla="*/ 2274361 w 5487459"/>
            <a:gd name="csY3" fmla="*/ 3152778 h 3152778"/>
            <a:gd name="csX4" fmla="*/ 824444 w 5487459"/>
            <a:gd name="csY4" fmla="*/ 3131611 h 3152778"/>
            <a:gd name="csX5" fmla="*/ 390528 w 5487459"/>
            <a:gd name="csY5" fmla="*/ 3142205 h 3152778"/>
            <a:gd name="csX6" fmla="*/ 0 w 5487459"/>
            <a:gd name="csY6" fmla="*/ 3131611 h 3152778"/>
            <a:gd name="csX7" fmla="*/ 0 w 5487459"/>
            <a:gd name="csY7" fmla="*/ 0 h 3152778"/>
            <a:gd name="csX0" fmla="*/ 0 w 5487459"/>
            <a:gd name="csY0" fmla="*/ 0 h 3152778"/>
            <a:gd name="csX1" fmla="*/ 5487459 w 5487459"/>
            <a:gd name="csY1" fmla="*/ 0 h 3152778"/>
            <a:gd name="csX2" fmla="*/ 5487459 w 5487459"/>
            <a:gd name="csY2" fmla="*/ 3131611 h 3152778"/>
            <a:gd name="csX3" fmla="*/ 1459445 w 5487459"/>
            <a:gd name="csY3" fmla="*/ 3152778 h 3152778"/>
            <a:gd name="csX4" fmla="*/ 824444 w 5487459"/>
            <a:gd name="csY4" fmla="*/ 3131611 h 3152778"/>
            <a:gd name="csX5" fmla="*/ 390528 w 5487459"/>
            <a:gd name="csY5" fmla="*/ 3142205 h 3152778"/>
            <a:gd name="csX6" fmla="*/ 0 w 5487459"/>
            <a:gd name="csY6" fmla="*/ 3131611 h 3152778"/>
            <a:gd name="csX7" fmla="*/ 0 w 5487459"/>
            <a:gd name="csY7" fmla="*/ 0 h 3152778"/>
            <a:gd name="csX0" fmla="*/ 11639 w 5499098"/>
            <a:gd name="csY0" fmla="*/ 0 h 3576111"/>
            <a:gd name="csX1" fmla="*/ 5499098 w 5499098"/>
            <a:gd name="csY1" fmla="*/ 0 h 3576111"/>
            <a:gd name="csX2" fmla="*/ 5499098 w 5499098"/>
            <a:gd name="csY2" fmla="*/ 3131611 h 3576111"/>
            <a:gd name="csX3" fmla="*/ 1471084 w 5499098"/>
            <a:gd name="csY3" fmla="*/ 3152778 h 3576111"/>
            <a:gd name="csX4" fmla="*/ 0 w 5499098"/>
            <a:gd name="csY4" fmla="*/ 3576111 h 3576111"/>
            <a:gd name="csX5" fmla="*/ 402167 w 5499098"/>
            <a:gd name="csY5" fmla="*/ 3142205 h 3576111"/>
            <a:gd name="csX6" fmla="*/ 11639 w 5499098"/>
            <a:gd name="csY6" fmla="*/ 3131611 h 3576111"/>
            <a:gd name="csX7" fmla="*/ 11639 w 5499098"/>
            <a:gd name="csY7" fmla="*/ 0 h 3576111"/>
          </a:gdLst>
          <a:ahLst/>
          <a:cxnLst>
            <a:cxn ang="0">
              <a:pos x="csX0" y="csY0"/>
            </a:cxn>
            <a:cxn ang="0">
              <a:pos x="csX1" y="csY1"/>
            </a:cxn>
            <a:cxn ang="0">
              <a:pos x="csX2" y="csY2"/>
            </a:cxn>
            <a:cxn ang="0">
              <a:pos x="csX3" y="csY3"/>
            </a:cxn>
            <a:cxn ang="0">
              <a:pos x="csX4" y="csY4"/>
            </a:cxn>
            <a:cxn ang="0">
              <a:pos x="csX5" y="csY5"/>
            </a:cxn>
            <a:cxn ang="0">
              <a:pos x="csX6" y="csY6"/>
            </a:cxn>
            <a:cxn ang="0">
              <a:pos x="csX7" y="csY7"/>
            </a:cxn>
          </a:cxnLst>
          <a:rect l="l" t="t" r="r" b="b"/>
          <a:pathLst>
            <a:path w="5499098" h="3576111">
              <a:moveTo>
                <a:pt x="11639" y="0"/>
              </a:moveTo>
              <a:lnTo>
                <a:pt x="5499098" y="0"/>
              </a:lnTo>
              <a:lnTo>
                <a:pt x="5499098" y="3131611"/>
              </a:lnTo>
              <a:lnTo>
                <a:pt x="1471084" y="3152778"/>
              </a:lnTo>
              <a:lnTo>
                <a:pt x="0" y="3576111"/>
              </a:lnTo>
              <a:lnTo>
                <a:pt x="402167" y="3142205"/>
              </a:lnTo>
              <a:lnTo>
                <a:pt x="11639" y="3131611"/>
              </a:lnTo>
              <a:lnTo>
                <a:pt x="11639" y="0"/>
              </a:lnTo>
              <a:close/>
            </a:path>
          </a:pathLst>
        </a:cu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800" b="1" u="sng">
              <a:solidFill>
                <a:srgbClr val="FF0000"/>
              </a:solidFill>
            </a:rPr>
            <a:t>2025</a:t>
          </a:r>
          <a:r>
            <a:rPr kumimoji="1" lang="ja-JP" altLang="en-US" sz="1800" b="1" u="sng">
              <a:solidFill>
                <a:srgbClr val="FF0000"/>
              </a:solidFill>
            </a:rPr>
            <a:t>年</a:t>
          </a:r>
          <a:r>
            <a:rPr kumimoji="1" lang="en-US" altLang="ja-JP" sz="1800" b="1" u="sng"/>
            <a:t>1</a:t>
          </a:r>
          <a:r>
            <a:rPr kumimoji="1" lang="ja-JP" altLang="en-US" sz="1800" b="1" u="sng"/>
            <a:t>月</a:t>
          </a:r>
          <a:r>
            <a:rPr kumimoji="1" lang="en-US" altLang="ja-JP" sz="1800" b="1" u="sng"/>
            <a:t>1</a:t>
          </a:r>
          <a:r>
            <a:rPr kumimoji="1" lang="ja-JP" altLang="en-US" sz="1800" b="1" u="sng"/>
            <a:t>日から</a:t>
          </a:r>
          <a:r>
            <a:rPr kumimoji="1" lang="en-US" altLang="ja-JP" sz="1800" b="1" u="sng"/>
            <a:t>12</a:t>
          </a:r>
          <a:r>
            <a:rPr kumimoji="1" lang="ja-JP" altLang="en-US" sz="1800" b="1" u="sng"/>
            <a:t>月</a:t>
          </a:r>
          <a:r>
            <a:rPr kumimoji="1" lang="en-US" altLang="ja-JP" sz="1800" b="1" u="sng"/>
            <a:t>31</a:t>
          </a:r>
          <a:r>
            <a:rPr kumimoji="1" lang="ja-JP" altLang="en-US" sz="1800" b="1" u="sng"/>
            <a:t>日まで</a:t>
          </a:r>
          <a:r>
            <a:rPr kumimoji="1" lang="ja-JP" altLang="en-US" sz="1400"/>
            <a:t>の対象期間内における</a:t>
          </a:r>
          <a:endParaRPr kumimoji="1" lang="en-US" altLang="ja-JP" sz="1400"/>
        </a:p>
        <a:p>
          <a:r>
            <a:rPr kumimoji="1" lang="ja-JP" altLang="en-US" sz="1400" b="1"/>
            <a:t>全ての労働者（常時雇用する従業員</a:t>
          </a:r>
          <a:r>
            <a:rPr kumimoji="1" lang="en-US" altLang="ja-JP" sz="1400" b="1"/>
            <a:t>※QA</a:t>
          </a:r>
          <a:r>
            <a:rPr kumimoji="1" lang="ja-JP" altLang="en-US" sz="1400" b="1"/>
            <a:t>参照）</a:t>
          </a:r>
          <a:r>
            <a:rPr kumimoji="1" lang="ja-JP" altLang="en-US" sz="1400"/>
            <a:t>について、</a:t>
          </a:r>
          <a:endParaRPr kumimoji="1" lang="en-US" altLang="ja-JP" sz="1400"/>
        </a:p>
        <a:p>
          <a:r>
            <a:rPr kumimoji="1" lang="ja-JP" altLang="en-US" sz="1400" b="0"/>
            <a:t>・</a:t>
          </a:r>
          <a:r>
            <a:rPr kumimoji="1" lang="ja-JP" altLang="en-US" sz="1400" b="1"/>
            <a:t>労働者名</a:t>
          </a:r>
          <a:endParaRPr kumimoji="1" lang="en-US" altLang="ja-JP" sz="1400" b="0"/>
        </a:p>
        <a:p>
          <a:r>
            <a:rPr kumimoji="1" lang="ja-JP" altLang="en-US" sz="1400" b="0"/>
            <a:t>・</a:t>
          </a:r>
          <a:r>
            <a:rPr kumimoji="1" lang="ja-JP" altLang="en-US" sz="1400" b="1"/>
            <a:t>時間外労働時間　</a:t>
          </a:r>
          <a:r>
            <a:rPr kumimoji="1" lang="ja-JP" altLang="en-US" sz="1400"/>
            <a:t>を記載してください</a:t>
          </a:r>
          <a:r>
            <a:rPr kumimoji="1" lang="ja-JP" altLang="en-US" sz="1600"/>
            <a:t>。</a:t>
          </a:r>
          <a:endParaRPr kumimoji="1" lang="en-US" altLang="ja-JP" sz="1600"/>
        </a:p>
        <a:p>
          <a:r>
            <a:rPr kumimoji="1" lang="en-US" altLang="ja-JP" sz="1200"/>
            <a:t>【</a:t>
          </a:r>
          <a:r>
            <a:rPr kumimoji="1" lang="ja-JP" altLang="en-US" sz="1200"/>
            <a:t>注意点</a:t>
          </a:r>
          <a:r>
            <a:rPr kumimoji="1" lang="en-US" altLang="ja-JP" sz="1200"/>
            <a:t>】</a:t>
          </a:r>
        </a:p>
        <a:p>
          <a:r>
            <a:rPr kumimoji="1" lang="ja-JP" altLang="en-US" sz="1200"/>
            <a:t>・雇用形態や名称に限らず、全ての</a:t>
          </a:r>
          <a:r>
            <a:rPr kumimoji="1" lang="ja-JP" altLang="en-US" sz="1200" b="1"/>
            <a:t>市内の本社又は事業所に勤務し、</a:t>
          </a:r>
          <a:endParaRPr kumimoji="1" lang="en-US" altLang="ja-JP" sz="1200" b="1"/>
        </a:p>
        <a:p>
          <a:r>
            <a:rPr kumimoji="1" lang="ja-JP" altLang="en-US" sz="1200" b="1"/>
            <a:t>　雇用保険の対象となる労働者</a:t>
          </a:r>
          <a:r>
            <a:rPr kumimoji="1" lang="ja-JP" altLang="en-US" sz="1200"/>
            <a:t>が対象となります。</a:t>
          </a:r>
          <a:endParaRPr kumimoji="1" lang="en-US" altLang="ja-JP" sz="1200"/>
        </a:p>
        <a:p>
          <a:r>
            <a:rPr kumimoji="1" lang="ja-JP" altLang="en-US" sz="1200"/>
            <a:t>・期間内に中途で雇用を開始又は終了した労働者も含みます。</a:t>
          </a:r>
          <a:endParaRPr kumimoji="1" lang="en-US" altLang="ja-JP" sz="1200"/>
        </a:p>
        <a:p>
          <a:endParaRPr kumimoji="1" lang="en-US" altLang="ja-JP" sz="12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行数が足りなくなった場合は、表の中間に新しく行を挿入し、オートフィル等で関数を補ってください。</a:t>
          </a:r>
          <a:endParaRPr lang="ja-JP" altLang="ja-JP" sz="1200">
            <a:effectLst/>
          </a:endParaRPr>
        </a:p>
        <a:p>
          <a:endParaRPr kumimoji="1" lang="en-US" altLang="ja-JP" sz="1200"/>
        </a:p>
      </xdr:txBody>
    </xdr:sp>
    <xdr:clientData/>
  </xdr:twoCellAnchor>
  <xdr:twoCellAnchor>
    <xdr:from>
      <xdr:col>6</xdr:col>
      <xdr:colOff>21167</xdr:colOff>
      <xdr:row>23</xdr:row>
      <xdr:rowOff>7409</xdr:rowOff>
    </xdr:from>
    <xdr:to>
      <xdr:col>11</xdr:col>
      <xdr:colOff>645583</xdr:colOff>
      <xdr:row>25</xdr:row>
      <xdr:rowOff>55637</xdr:rowOff>
    </xdr:to>
    <xdr:sp macro="" textlink="">
      <xdr:nvSpPr>
        <xdr:cNvPr id="5" name="テキスト ボックス 4">
          <a:extLst>
            <a:ext uri="{FF2B5EF4-FFF2-40B4-BE49-F238E27FC236}">
              <a16:creationId xmlns:a16="http://schemas.microsoft.com/office/drawing/2014/main" id="{87B0E578-8EAD-4DD1-9FAB-630C7239D011}"/>
            </a:ext>
          </a:extLst>
        </xdr:cNvPr>
        <xdr:cNvSpPr txBox="1"/>
      </xdr:nvSpPr>
      <xdr:spPr>
        <a:xfrm>
          <a:off x="9355667" y="6039909"/>
          <a:ext cx="5704416" cy="5138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t>表内の色のついてないセルに入力してください。</a:t>
          </a:r>
          <a:endParaRPr kumimoji="1" lang="en-US" altLang="ja-JP" sz="2000" b="1"/>
        </a:p>
        <a:p>
          <a:endParaRPr kumimoji="1" lang="en-US" altLang="ja-JP" sz="1400"/>
        </a:p>
      </xdr:txBody>
    </xdr:sp>
    <xdr:clientData/>
  </xdr:twoCellAnchor>
  <xdr:twoCellAnchor editAs="oneCell">
    <xdr:from>
      <xdr:col>1</xdr:col>
      <xdr:colOff>1</xdr:colOff>
      <xdr:row>69</xdr:row>
      <xdr:rowOff>1</xdr:rowOff>
    </xdr:from>
    <xdr:to>
      <xdr:col>5</xdr:col>
      <xdr:colOff>1619250</xdr:colOff>
      <xdr:row>69</xdr:row>
      <xdr:rowOff>4694072</xdr:rowOff>
    </xdr:to>
    <xdr:pic>
      <xdr:nvPicPr>
        <xdr:cNvPr id="6" name="グラフィックス 5">
          <a:extLst>
            <a:ext uri="{FF2B5EF4-FFF2-40B4-BE49-F238E27FC236}">
              <a16:creationId xmlns:a16="http://schemas.microsoft.com/office/drawing/2014/main" id="{6585CE50-A475-699A-9EDC-29339731E48E}"/>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809626" y="18183226"/>
          <a:ext cx="8343899" cy="469407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509113</xdr:colOff>
      <xdr:row>93</xdr:row>
      <xdr:rowOff>299358</xdr:rowOff>
    </xdr:from>
    <xdr:to>
      <xdr:col>7</xdr:col>
      <xdr:colOff>1417452</xdr:colOff>
      <xdr:row>94</xdr:row>
      <xdr:rowOff>272308</xdr:rowOff>
    </xdr:to>
    <xdr:sp macro="" textlink="">
      <xdr:nvSpPr>
        <xdr:cNvPr id="5" name="矢印: ストライプ 4">
          <a:extLst>
            <a:ext uri="{FF2B5EF4-FFF2-40B4-BE49-F238E27FC236}">
              <a16:creationId xmlns:a16="http://schemas.microsoft.com/office/drawing/2014/main" id="{56B039B1-53E9-42C0-AC3C-10284C559CB9}"/>
            </a:ext>
          </a:extLst>
        </xdr:cNvPr>
        <xdr:cNvSpPr/>
      </xdr:nvSpPr>
      <xdr:spPr>
        <a:xfrm>
          <a:off x="10292649" y="24574501"/>
          <a:ext cx="908339" cy="421986"/>
        </a:xfrm>
        <a:prstGeom prst="stripedRightArrow">
          <a:avLst/>
        </a:prstGeom>
        <a:solidFill>
          <a:srgbClr val="54A2C0"/>
        </a:solid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11205</xdr:colOff>
      <xdr:row>6</xdr:row>
      <xdr:rowOff>25588</xdr:rowOff>
    </xdr:from>
    <xdr:to>
      <xdr:col>12</xdr:col>
      <xdr:colOff>297702</xdr:colOff>
      <xdr:row>25</xdr:row>
      <xdr:rowOff>97678</xdr:rowOff>
    </xdr:to>
    <xdr:sp macro="" textlink="">
      <xdr:nvSpPr>
        <xdr:cNvPr id="7" name="テキスト ボックス 6">
          <a:extLst>
            <a:ext uri="{FF2B5EF4-FFF2-40B4-BE49-F238E27FC236}">
              <a16:creationId xmlns:a16="http://schemas.microsoft.com/office/drawing/2014/main" id="{5EEB16E4-CA8E-4620-BF09-8ED45BA25016}"/>
            </a:ext>
          </a:extLst>
        </xdr:cNvPr>
        <xdr:cNvSpPr txBox="1"/>
      </xdr:nvSpPr>
      <xdr:spPr>
        <a:xfrm>
          <a:off x="8482852" y="1964206"/>
          <a:ext cx="6953997" cy="4330325"/>
        </a:xfrm>
        <a:custGeom>
          <a:avLst/>
          <a:gdLst>
            <a:gd name="csX0" fmla="*/ 0 w 6953997"/>
            <a:gd name="csY0" fmla="*/ 0 h 3806823"/>
            <a:gd name="csX1" fmla="*/ 6953997 w 6953997"/>
            <a:gd name="csY1" fmla="*/ 0 h 3806823"/>
            <a:gd name="csX2" fmla="*/ 6953997 w 6953997"/>
            <a:gd name="csY2" fmla="*/ 3806823 h 3806823"/>
            <a:gd name="csX3" fmla="*/ 0 w 6953997"/>
            <a:gd name="csY3" fmla="*/ 3806823 h 3806823"/>
            <a:gd name="csX4" fmla="*/ 0 w 6953997"/>
            <a:gd name="csY4" fmla="*/ 0 h 3806823"/>
            <a:gd name="csX0" fmla="*/ 0 w 6953997"/>
            <a:gd name="csY0" fmla="*/ 0 h 3806823"/>
            <a:gd name="csX1" fmla="*/ 6953997 w 6953997"/>
            <a:gd name="csY1" fmla="*/ 0 h 3806823"/>
            <a:gd name="csX2" fmla="*/ 6953997 w 6953997"/>
            <a:gd name="csY2" fmla="*/ 3806823 h 3806823"/>
            <a:gd name="csX3" fmla="*/ 305735 w 6953997"/>
            <a:gd name="csY3" fmla="*/ 3803648 h 3806823"/>
            <a:gd name="csX4" fmla="*/ 0 w 6953997"/>
            <a:gd name="csY4" fmla="*/ 3806823 h 3806823"/>
            <a:gd name="csX5" fmla="*/ 0 w 6953997"/>
            <a:gd name="csY5" fmla="*/ 0 h 3806823"/>
            <a:gd name="csX0" fmla="*/ 0 w 6953997"/>
            <a:gd name="csY0" fmla="*/ 0 h 3811671"/>
            <a:gd name="csX1" fmla="*/ 6953997 w 6953997"/>
            <a:gd name="csY1" fmla="*/ 0 h 3811671"/>
            <a:gd name="csX2" fmla="*/ 6953997 w 6953997"/>
            <a:gd name="csY2" fmla="*/ 3806823 h 3811671"/>
            <a:gd name="csX3" fmla="*/ 1098177 w 6953997"/>
            <a:gd name="csY3" fmla="*/ 3811671 h 3811671"/>
            <a:gd name="csX4" fmla="*/ 305735 w 6953997"/>
            <a:gd name="csY4" fmla="*/ 3803648 h 3811671"/>
            <a:gd name="csX5" fmla="*/ 0 w 6953997"/>
            <a:gd name="csY5" fmla="*/ 3806823 h 3811671"/>
            <a:gd name="csX6" fmla="*/ 0 w 6953997"/>
            <a:gd name="csY6" fmla="*/ 0 h 3811671"/>
            <a:gd name="csX0" fmla="*/ 0 w 6953997"/>
            <a:gd name="csY0" fmla="*/ 0 h 3811671"/>
            <a:gd name="csX1" fmla="*/ 6953997 w 6953997"/>
            <a:gd name="csY1" fmla="*/ 0 h 3811671"/>
            <a:gd name="csX2" fmla="*/ 6953997 w 6953997"/>
            <a:gd name="csY2" fmla="*/ 3806823 h 3811671"/>
            <a:gd name="csX3" fmla="*/ 1098177 w 6953997"/>
            <a:gd name="csY3" fmla="*/ 3811671 h 3811671"/>
            <a:gd name="csX4" fmla="*/ 597088 w 6953997"/>
            <a:gd name="csY4" fmla="*/ 3803640 h 3811671"/>
            <a:gd name="csX5" fmla="*/ 305735 w 6953997"/>
            <a:gd name="csY5" fmla="*/ 3803648 h 3811671"/>
            <a:gd name="csX6" fmla="*/ 0 w 6953997"/>
            <a:gd name="csY6" fmla="*/ 3806823 h 3811671"/>
            <a:gd name="csX7" fmla="*/ 0 w 6953997"/>
            <a:gd name="csY7" fmla="*/ 0 h 3811671"/>
            <a:gd name="csX0" fmla="*/ 0 w 6953997"/>
            <a:gd name="csY0" fmla="*/ 0 h 4330316"/>
            <a:gd name="csX1" fmla="*/ 6953997 w 6953997"/>
            <a:gd name="csY1" fmla="*/ 0 h 4330316"/>
            <a:gd name="csX2" fmla="*/ 6953997 w 6953997"/>
            <a:gd name="csY2" fmla="*/ 3806823 h 4330316"/>
            <a:gd name="csX3" fmla="*/ 1098177 w 6953997"/>
            <a:gd name="csY3" fmla="*/ 3811671 h 4330316"/>
            <a:gd name="csX4" fmla="*/ 339353 w 6953997"/>
            <a:gd name="csY4" fmla="*/ 4330316 h 4330316"/>
            <a:gd name="csX5" fmla="*/ 305735 w 6953997"/>
            <a:gd name="csY5" fmla="*/ 3803648 h 4330316"/>
            <a:gd name="csX6" fmla="*/ 0 w 6953997"/>
            <a:gd name="csY6" fmla="*/ 3806823 h 4330316"/>
            <a:gd name="csX7" fmla="*/ 0 w 6953997"/>
            <a:gd name="csY7" fmla="*/ 0 h 4330316"/>
          </a:gdLst>
          <a:ahLst/>
          <a:cxnLst>
            <a:cxn ang="0">
              <a:pos x="csX0" y="csY0"/>
            </a:cxn>
            <a:cxn ang="0">
              <a:pos x="csX1" y="csY1"/>
            </a:cxn>
            <a:cxn ang="0">
              <a:pos x="csX2" y="csY2"/>
            </a:cxn>
            <a:cxn ang="0">
              <a:pos x="csX3" y="csY3"/>
            </a:cxn>
            <a:cxn ang="0">
              <a:pos x="csX4" y="csY4"/>
            </a:cxn>
            <a:cxn ang="0">
              <a:pos x="csX5" y="csY5"/>
            </a:cxn>
            <a:cxn ang="0">
              <a:pos x="csX6" y="csY6"/>
            </a:cxn>
            <a:cxn ang="0">
              <a:pos x="csX7" y="csY7"/>
            </a:cxn>
          </a:cxnLst>
          <a:rect l="l" t="t" r="r" b="b"/>
          <a:pathLst>
            <a:path w="6953997" h="4330316">
              <a:moveTo>
                <a:pt x="0" y="0"/>
              </a:moveTo>
              <a:lnTo>
                <a:pt x="6953997" y="0"/>
              </a:lnTo>
              <a:lnTo>
                <a:pt x="6953997" y="3806823"/>
              </a:lnTo>
              <a:lnTo>
                <a:pt x="1098177" y="3811671"/>
              </a:lnTo>
              <a:lnTo>
                <a:pt x="339353" y="4330316"/>
              </a:lnTo>
              <a:lnTo>
                <a:pt x="305735" y="3803648"/>
              </a:lnTo>
              <a:lnTo>
                <a:pt x="0" y="3806823"/>
              </a:lnTo>
              <a:lnTo>
                <a:pt x="0" y="0"/>
              </a:lnTo>
              <a:close/>
            </a:path>
          </a:pathLst>
        </a:cu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800" b="1" u="sng">
              <a:solidFill>
                <a:srgbClr val="FF0000"/>
              </a:solidFill>
            </a:rPr>
            <a:t>2026</a:t>
          </a:r>
          <a:r>
            <a:rPr kumimoji="1" lang="ja-JP" altLang="en-US" sz="1800" b="1" u="sng">
              <a:solidFill>
                <a:srgbClr val="FF0000"/>
              </a:solidFill>
            </a:rPr>
            <a:t>年</a:t>
          </a:r>
          <a:r>
            <a:rPr kumimoji="1" lang="en-US" altLang="ja-JP" sz="1800" b="1" u="sng"/>
            <a:t>1</a:t>
          </a:r>
          <a:r>
            <a:rPr kumimoji="1" lang="ja-JP" altLang="en-US" sz="1800" b="1" u="sng"/>
            <a:t>月</a:t>
          </a:r>
          <a:r>
            <a:rPr kumimoji="1" lang="en-US" altLang="ja-JP" sz="1800" b="1" u="sng"/>
            <a:t>1</a:t>
          </a:r>
          <a:r>
            <a:rPr kumimoji="1" lang="ja-JP" altLang="en-US" sz="1800" b="1" u="sng"/>
            <a:t>日から</a:t>
          </a:r>
          <a:r>
            <a:rPr kumimoji="1" lang="en-US" altLang="ja-JP" sz="1800" b="1" u="sng"/>
            <a:t>12</a:t>
          </a:r>
          <a:r>
            <a:rPr kumimoji="1" lang="ja-JP" altLang="en-US" sz="1800" b="1" u="sng"/>
            <a:t>月</a:t>
          </a:r>
          <a:r>
            <a:rPr kumimoji="1" lang="en-US" altLang="ja-JP" sz="1800" b="1" u="sng"/>
            <a:t>31</a:t>
          </a:r>
          <a:r>
            <a:rPr kumimoji="1" lang="ja-JP" altLang="en-US" sz="1800" b="1" u="sng"/>
            <a:t>日まで</a:t>
          </a:r>
          <a:r>
            <a:rPr kumimoji="1" lang="ja-JP" altLang="en-US" sz="1400"/>
            <a:t>の間で、子の看護等休暇の付与の対象となった労働者の名前を</a:t>
          </a:r>
          <a:r>
            <a:rPr kumimoji="1" lang="ja-JP" altLang="en-US" sz="1800" b="1"/>
            <a:t>全て</a:t>
          </a:r>
          <a:r>
            <a:rPr kumimoji="1" lang="ja-JP" altLang="en-US" sz="1400"/>
            <a:t>記載し、それぞれの労働者について</a:t>
          </a:r>
          <a:endParaRPr kumimoji="1" lang="en-US" altLang="ja-JP" sz="1400"/>
        </a:p>
        <a:p>
          <a:r>
            <a:rPr kumimoji="1" lang="ja-JP" altLang="en-US" sz="1400" b="1"/>
            <a:t>・所定労働時間</a:t>
          </a:r>
          <a:endParaRPr kumimoji="1" lang="en-US" altLang="ja-JP" sz="1400" b="0"/>
        </a:p>
        <a:p>
          <a:r>
            <a:rPr kumimoji="1" lang="ja-JP" altLang="en-US" sz="1400" b="0"/>
            <a:t>・</a:t>
          </a:r>
          <a:r>
            <a:rPr kumimoji="1" lang="ja-JP" altLang="en-US" sz="1400" b="1"/>
            <a:t>付与日数</a:t>
          </a:r>
          <a:endParaRPr kumimoji="1" lang="en-US" altLang="ja-JP" sz="1400" b="0"/>
        </a:p>
        <a:p>
          <a:r>
            <a:rPr kumimoji="1" lang="ja-JP" altLang="en-US" sz="1400" b="1"/>
            <a:t>・</a:t>
          </a:r>
          <a:r>
            <a:rPr kumimoji="1" lang="en-US" altLang="ja-JP" sz="1400" b="1"/>
            <a:t>1</a:t>
          </a:r>
          <a:r>
            <a:rPr kumimoji="1" lang="ja-JP" altLang="en-US" sz="1400" b="1"/>
            <a:t>日単位の取得日数</a:t>
          </a:r>
          <a:endParaRPr kumimoji="1" lang="en-US" altLang="ja-JP" sz="1400" b="0"/>
        </a:p>
        <a:p>
          <a:r>
            <a:rPr kumimoji="1" lang="ja-JP" altLang="en-US" sz="1400" b="0"/>
            <a:t>・</a:t>
          </a:r>
          <a:r>
            <a:rPr kumimoji="1" lang="en-US" altLang="ja-JP" sz="1400" b="1"/>
            <a:t>1</a:t>
          </a:r>
          <a:r>
            <a:rPr kumimoji="1" lang="ja-JP" altLang="en-US" sz="1400" b="1"/>
            <a:t>時間単位の取得時間数</a:t>
          </a:r>
          <a:endParaRPr kumimoji="1" lang="en-US" altLang="ja-JP" sz="1400" b="1"/>
        </a:p>
        <a:p>
          <a:r>
            <a:rPr kumimoji="1" lang="ja-JP" altLang="en-US" sz="1400"/>
            <a:t>を記載してください。</a:t>
          </a:r>
          <a:endParaRPr kumimoji="1" lang="en-US" altLang="ja-JP" sz="1400"/>
        </a:p>
        <a:p>
          <a:r>
            <a:rPr kumimoji="1" lang="en-US" altLang="ja-JP" sz="1100"/>
            <a:t>【</a:t>
          </a:r>
          <a:r>
            <a:rPr kumimoji="1" lang="ja-JP" altLang="en-US" sz="1100"/>
            <a:t>注意点</a:t>
          </a:r>
          <a:r>
            <a:rPr kumimoji="1" lang="en-US" altLang="ja-JP" sz="1100"/>
            <a:t>】</a:t>
          </a:r>
        </a:p>
        <a:p>
          <a:r>
            <a:rPr kumimoji="1" lang="ja-JP" altLang="en-US" sz="1100"/>
            <a:t>・雇用形態や名称に限らず、全ての市内の本社又は事業所に勤務し、雇用保険の対象となる労働者のうち、子の看護等休暇を付与された方が対象となります。</a:t>
          </a:r>
        </a:p>
        <a:p>
          <a:r>
            <a:rPr kumimoji="1" lang="ja-JP" altLang="en-US" sz="1100"/>
            <a:t>・期間内に中途で</a:t>
          </a:r>
          <a:r>
            <a:rPr kumimoji="1" lang="ja-JP" altLang="en-US" sz="1100" u="sng"/>
            <a:t>雇用を開始又は終了した労働者</a:t>
          </a:r>
          <a:r>
            <a:rPr kumimoji="1" lang="ja-JP" altLang="en-US" sz="1100"/>
            <a:t>や、</a:t>
          </a:r>
          <a:r>
            <a:rPr kumimoji="1" lang="ja-JP" altLang="en-US" sz="1100" u="sng"/>
            <a:t>子の看護等休暇の付与対象となった労働者</a:t>
          </a:r>
          <a:r>
            <a:rPr kumimoji="1" lang="ja-JP" altLang="en-US" sz="1100"/>
            <a:t>も含みます。</a:t>
          </a:r>
        </a:p>
        <a:p>
          <a:endParaRPr kumimoji="1" lang="en-US" altLang="ja-JP" sz="14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行数が足りなくなった場合は、表の中間に新しく行を挿入し、オートフィル等で関数を補ってください。</a:t>
          </a:r>
          <a:endParaRPr lang="ja-JP" altLang="ja-JP" sz="1400">
            <a:effectLst/>
          </a:endParaRPr>
        </a:p>
      </xdr:txBody>
    </xdr:sp>
    <xdr:clientData/>
  </xdr:twoCellAnchor>
  <xdr:twoCellAnchor>
    <xdr:from>
      <xdr:col>6</xdr:col>
      <xdr:colOff>64755</xdr:colOff>
      <xdr:row>55</xdr:row>
      <xdr:rowOff>87406</xdr:rowOff>
    </xdr:from>
    <xdr:to>
      <xdr:col>12</xdr:col>
      <xdr:colOff>563469</xdr:colOff>
      <xdr:row>58</xdr:row>
      <xdr:rowOff>78442</xdr:rowOff>
    </xdr:to>
    <xdr:sp macro="" textlink="">
      <xdr:nvSpPr>
        <xdr:cNvPr id="8" name="テキスト ボックス 7">
          <a:extLst>
            <a:ext uri="{FF2B5EF4-FFF2-40B4-BE49-F238E27FC236}">
              <a16:creationId xmlns:a16="http://schemas.microsoft.com/office/drawing/2014/main" id="{12B67F17-7D7F-4933-A6A2-90768FA6CAFF}"/>
            </a:ext>
          </a:extLst>
        </xdr:cNvPr>
        <xdr:cNvSpPr txBox="1"/>
      </xdr:nvSpPr>
      <xdr:spPr>
        <a:xfrm>
          <a:off x="8536402" y="13881847"/>
          <a:ext cx="7166214" cy="4126007"/>
        </a:xfrm>
        <a:custGeom>
          <a:avLst/>
          <a:gdLst>
            <a:gd name="csX0" fmla="*/ 0 w 7159864"/>
            <a:gd name="csY0" fmla="*/ 0 h 3784974"/>
            <a:gd name="csX1" fmla="*/ 7159864 w 7159864"/>
            <a:gd name="csY1" fmla="*/ 0 h 3784974"/>
            <a:gd name="csX2" fmla="*/ 7159864 w 7159864"/>
            <a:gd name="csY2" fmla="*/ 3784974 h 3784974"/>
            <a:gd name="csX3" fmla="*/ 0 w 7159864"/>
            <a:gd name="csY3" fmla="*/ 3784974 h 3784974"/>
            <a:gd name="csX4" fmla="*/ 0 w 7159864"/>
            <a:gd name="csY4" fmla="*/ 0 h 3784974"/>
            <a:gd name="csX0" fmla="*/ 0 w 7159864"/>
            <a:gd name="csY0" fmla="*/ 0 h 3784974"/>
            <a:gd name="csX1" fmla="*/ 7159864 w 7159864"/>
            <a:gd name="csY1" fmla="*/ 0 h 3784974"/>
            <a:gd name="csX2" fmla="*/ 7159864 w 7159864"/>
            <a:gd name="csY2" fmla="*/ 3784974 h 3784974"/>
            <a:gd name="csX3" fmla="*/ 324276 w 7159864"/>
            <a:gd name="csY3" fmla="*/ 3759387 h 3784974"/>
            <a:gd name="csX4" fmla="*/ 0 w 7159864"/>
            <a:gd name="csY4" fmla="*/ 3784974 h 3784974"/>
            <a:gd name="csX5" fmla="*/ 0 w 7159864"/>
            <a:gd name="csY5" fmla="*/ 0 h 3784974"/>
            <a:gd name="csX0" fmla="*/ 0 w 7159864"/>
            <a:gd name="csY0" fmla="*/ 0 h 3784974"/>
            <a:gd name="csX1" fmla="*/ 7159864 w 7159864"/>
            <a:gd name="csY1" fmla="*/ 0 h 3784974"/>
            <a:gd name="csX2" fmla="*/ 7159864 w 7159864"/>
            <a:gd name="csY2" fmla="*/ 3784974 h 3784974"/>
            <a:gd name="csX3" fmla="*/ 629452 w 7159864"/>
            <a:gd name="csY3" fmla="*/ 3767418 h 3784974"/>
            <a:gd name="csX4" fmla="*/ 324276 w 7159864"/>
            <a:gd name="csY4" fmla="*/ 3759387 h 3784974"/>
            <a:gd name="csX5" fmla="*/ 0 w 7159864"/>
            <a:gd name="csY5" fmla="*/ 3784974 h 3784974"/>
            <a:gd name="csX6" fmla="*/ 0 w 7159864"/>
            <a:gd name="csY6" fmla="*/ 0 h 3784974"/>
            <a:gd name="csX0" fmla="*/ 0 w 7159864"/>
            <a:gd name="csY0" fmla="*/ 0 h 3784974"/>
            <a:gd name="csX1" fmla="*/ 7159864 w 7159864"/>
            <a:gd name="csY1" fmla="*/ 0 h 3784974"/>
            <a:gd name="csX2" fmla="*/ 7159864 w 7159864"/>
            <a:gd name="csY2" fmla="*/ 3784974 h 3784974"/>
            <a:gd name="csX3" fmla="*/ 1041452 w 7159864"/>
            <a:gd name="csY3" fmla="*/ 3770593 h 3784974"/>
            <a:gd name="csX4" fmla="*/ 629452 w 7159864"/>
            <a:gd name="csY4" fmla="*/ 3767418 h 3784974"/>
            <a:gd name="csX5" fmla="*/ 324276 w 7159864"/>
            <a:gd name="csY5" fmla="*/ 3759387 h 3784974"/>
            <a:gd name="csX6" fmla="*/ 0 w 7159864"/>
            <a:gd name="csY6" fmla="*/ 3784974 h 3784974"/>
            <a:gd name="csX7" fmla="*/ 0 w 7159864"/>
            <a:gd name="csY7" fmla="*/ 0 h 3784974"/>
            <a:gd name="csX0" fmla="*/ 0 w 7159864"/>
            <a:gd name="csY0" fmla="*/ 0 h 4126007"/>
            <a:gd name="csX1" fmla="*/ 7159864 w 7159864"/>
            <a:gd name="csY1" fmla="*/ 0 h 4126007"/>
            <a:gd name="csX2" fmla="*/ 7159864 w 7159864"/>
            <a:gd name="csY2" fmla="*/ 3784974 h 4126007"/>
            <a:gd name="csX3" fmla="*/ 1041452 w 7159864"/>
            <a:gd name="csY3" fmla="*/ 3770593 h 4126007"/>
            <a:gd name="csX4" fmla="*/ 349553 w 7159864"/>
            <a:gd name="csY4" fmla="*/ 4126007 h 4126007"/>
            <a:gd name="csX5" fmla="*/ 324276 w 7159864"/>
            <a:gd name="csY5" fmla="*/ 3759387 h 4126007"/>
            <a:gd name="csX6" fmla="*/ 0 w 7159864"/>
            <a:gd name="csY6" fmla="*/ 3784974 h 4126007"/>
            <a:gd name="csX7" fmla="*/ 0 w 7159864"/>
            <a:gd name="csY7" fmla="*/ 0 h 4126007"/>
            <a:gd name="csX0" fmla="*/ 0 w 7159864"/>
            <a:gd name="csY0" fmla="*/ 0 h 4126007"/>
            <a:gd name="csX1" fmla="*/ 7159864 w 7159864"/>
            <a:gd name="csY1" fmla="*/ 0 h 4126007"/>
            <a:gd name="csX2" fmla="*/ 7159864 w 7159864"/>
            <a:gd name="csY2" fmla="*/ 3784974 h 4126007"/>
            <a:gd name="csX3" fmla="*/ 1041452 w 7159864"/>
            <a:gd name="csY3" fmla="*/ 3770593 h 4126007"/>
            <a:gd name="csX4" fmla="*/ 315936 w 7159864"/>
            <a:gd name="csY4" fmla="*/ 4126007 h 4126007"/>
            <a:gd name="csX5" fmla="*/ 324276 w 7159864"/>
            <a:gd name="csY5" fmla="*/ 3759387 h 4126007"/>
            <a:gd name="csX6" fmla="*/ 0 w 7159864"/>
            <a:gd name="csY6" fmla="*/ 3784974 h 4126007"/>
            <a:gd name="csX7" fmla="*/ 0 w 7159864"/>
            <a:gd name="csY7" fmla="*/ 0 h 4126007"/>
            <a:gd name="csX0" fmla="*/ 0 w 7159864"/>
            <a:gd name="csY0" fmla="*/ 0 h 4126007"/>
            <a:gd name="csX1" fmla="*/ 7159864 w 7159864"/>
            <a:gd name="csY1" fmla="*/ 0 h 4126007"/>
            <a:gd name="csX2" fmla="*/ 7159864 w 7159864"/>
            <a:gd name="csY2" fmla="*/ 3784974 h 4126007"/>
            <a:gd name="csX3" fmla="*/ 1041452 w 7159864"/>
            <a:gd name="csY3" fmla="*/ 3770593 h 4126007"/>
            <a:gd name="csX4" fmla="*/ 315936 w 7159864"/>
            <a:gd name="csY4" fmla="*/ 4126007 h 4126007"/>
            <a:gd name="csX5" fmla="*/ 335472 w 7159864"/>
            <a:gd name="csY5" fmla="*/ 3781798 h 4126007"/>
            <a:gd name="csX6" fmla="*/ 0 w 7159864"/>
            <a:gd name="csY6" fmla="*/ 3784974 h 4126007"/>
            <a:gd name="csX7" fmla="*/ 0 w 7159864"/>
            <a:gd name="csY7" fmla="*/ 0 h 4126007"/>
            <a:gd name="csX0" fmla="*/ 0 w 7159864"/>
            <a:gd name="csY0" fmla="*/ 0 h 4126007"/>
            <a:gd name="csX1" fmla="*/ 7159864 w 7159864"/>
            <a:gd name="csY1" fmla="*/ 0 h 4126007"/>
            <a:gd name="csX2" fmla="*/ 7159864 w 7159864"/>
            <a:gd name="csY2" fmla="*/ 3784974 h 4126007"/>
            <a:gd name="csX3" fmla="*/ 1041452 w 7159864"/>
            <a:gd name="csY3" fmla="*/ 3804185 h 4126007"/>
            <a:gd name="csX4" fmla="*/ 315936 w 7159864"/>
            <a:gd name="csY4" fmla="*/ 4126007 h 4126007"/>
            <a:gd name="csX5" fmla="*/ 335472 w 7159864"/>
            <a:gd name="csY5" fmla="*/ 3781798 h 4126007"/>
            <a:gd name="csX6" fmla="*/ 0 w 7159864"/>
            <a:gd name="csY6" fmla="*/ 3784974 h 4126007"/>
            <a:gd name="csX7" fmla="*/ 0 w 7159864"/>
            <a:gd name="csY7" fmla="*/ 0 h 4126007"/>
            <a:gd name="csX0" fmla="*/ 0 w 7159864"/>
            <a:gd name="csY0" fmla="*/ 0 h 4126007"/>
            <a:gd name="csX1" fmla="*/ 7159864 w 7159864"/>
            <a:gd name="csY1" fmla="*/ 0 h 4126007"/>
            <a:gd name="csX2" fmla="*/ 7159864 w 7159864"/>
            <a:gd name="csY2" fmla="*/ 3784974 h 4126007"/>
            <a:gd name="csX3" fmla="*/ 1041452 w 7159864"/>
            <a:gd name="csY3" fmla="*/ 3804185 h 4126007"/>
            <a:gd name="csX4" fmla="*/ 349524 w 7159864"/>
            <a:gd name="csY4" fmla="*/ 4126007 h 4126007"/>
            <a:gd name="csX5" fmla="*/ 335472 w 7159864"/>
            <a:gd name="csY5" fmla="*/ 3781798 h 4126007"/>
            <a:gd name="csX6" fmla="*/ 0 w 7159864"/>
            <a:gd name="csY6" fmla="*/ 3784974 h 4126007"/>
            <a:gd name="csX7" fmla="*/ 0 w 7159864"/>
            <a:gd name="csY7" fmla="*/ 0 h 4126007"/>
          </a:gdLst>
          <a:ahLst/>
          <a:cxnLst>
            <a:cxn ang="0">
              <a:pos x="csX0" y="csY0"/>
            </a:cxn>
            <a:cxn ang="0">
              <a:pos x="csX1" y="csY1"/>
            </a:cxn>
            <a:cxn ang="0">
              <a:pos x="csX2" y="csY2"/>
            </a:cxn>
            <a:cxn ang="0">
              <a:pos x="csX3" y="csY3"/>
            </a:cxn>
            <a:cxn ang="0">
              <a:pos x="csX4" y="csY4"/>
            </a:cxn>
            <a:cxn ang="0">
              <a:pos x="csX5" y="csY5"/>
            </a:cxn>
            <a:cxn ang="0">
              <a:pos x="csX6" y="csY6"/>
            </a:cxn>
            <a:cxn ang="0">
              <a:pos x="csX7" y="csY7"/>
            </a:cxn>
          </a:cxnLst>
          <a:rect l="l" t="t" r="r" b="b"/>
          <a:pathLst>
            <a:path w="7159864" h="4126007">
              <a:moveTo>
                <a:pt x="0" y="0"/>
              </a:moveTo>
              <a:lnTo>
                <a:pt x="7159864" y="0"/>
              </a:lnTo>
              <a:lnTo>
                <a:pt x="7159864" y="3784974"/>
              </a:lnTo>
              <a:lnTo>
                <a:pt x="1041452" y="3804185"/>
              </a:lnTo>
              <a:lnTo>
                <a:pt x="349524" y="4126007"/>
              </a:lnTo>
              <a:lnTo>
                <a:pt x="335472" y="3781798"/>
              </a:lnTo>
              <a:lnTo>
                <a:pt x="0" y="3784974"/>
              </a:lnTo>
              <a:lnTo>
                <a:pt x="0" y="0"/>
              </a:lnTo>
              <a:close/>
            </a:path>
          </a:pathLst>
        </a:cu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800" b="1" u="sng">
              <a:solidFill>
                <a:srgbClr val="FF0000"/>
              </a:solidFill>
            </a:rPr>
            <a:t>2025</a:t>
          </a:r>
          <a:r>
            <a:rPr kumimoji="1" lang="ja-JP" altLang="en-US" sz="1800" b="1" u="sng">
              <a:solidFill>
                <a:srgbClr val="FF0000"/>
              </a:solidFill>
            </a:rPr>
            <a:t>年</a:t>
          </a:r>
          <a:r>
            <a:rPr kumimoji="1" lang="en-US" altLang="ja-JP" sz="1800" b="1" u="sng"/>
            <a:t>1</a:t>
          </a:r>
          <a:r>
            <a:rPr kumimoji="1" lang="ja-JP" altLang="en-US" sz="1800" b="1" u="sng"/>
            <a:t>月</a:t>
          </a:r>
          <a:r>
            <a:rPr kumimoji="1" lang="en-US" altLang="ja-JP" sz="1800" b="1" u="sng"/>
            <a:t>1</a:t>
          </a:r>
          <a:r>
            <a:rPr kumimoji="1" lang="ja-JP" altLang="en-US" sz="1800" b="1" u="sng"/>
            <a:t>日から</a:t>
          </a:r>
          <a:r>
            <a:rPr kumimoji="1" lang="en-US" altLang="ja-JP" sz="1800" b="1" u="sng"/>
            <a:t>12</a:t>
          </a:r>
          <a:r>
            <a:rPr kumimoji="1" lang="ja-JP" altLang="en-US" sz="1800" b="1" u="sng"/>
            <a:t>月</a:t>
          </a:r>
          <a:r>
            <a:rPr kumimoji="1" lang="en-US" altLang="ja-JP" sz="1800" b="1" u="sng"/>
            <a:t>31</a:t>
          </a:r>
          <a:r>
            <a:rPr kumimoji="1" lang="ja-JP" altLang="en-US" sz="1800" b="1" u="sng"/>
            <a:t>日まで</a:t>
          </a:r>
          <a:r>
            <a:rPr kumimoji="1" lang="ja-JP" altLang="en-US" sz="1400"/>
            <a:t>の間で、子の看護等休暇の付与の対象となった労働者の名前を</a:t>
          </a:r>
          <a:r>
            <a:rPr kumimoji="1" lang="ja-JP" altLang="en-US" sz="1800" b="1"/>
            <a:t>全て</a:t>
          </a:r>
          <a:r>
            <a:rPr kumimoji="1" lang="ja-JP" altLang="en-US" sz="1400"/>
            <a:t>記載し、それぞれの労働者について</a:t>
          </a:r>
          <a:endParaRPr kumimoji="1" lang="en-US" altLang="ja-JP" sz="1400"/>
        </a:p>
        <a:p>
          <a:r>
            <a:rPr kumimoji="1" lang="ja-JP" altLang="en-US" sz="1400" b="1"/>
            <a:t>・所定労働時間</a:t>
          </a:r>
          <a:endParaRPr kumimoji="1" lang="en-US" altLang="ja-JP" sz="1400" b="0"/>
        </a:p>
        <a:p>
          <a:r>
            <a:rPr kumimoji="1" lang="ja-JP" altLang="en-US" sz="1400" b="0"/>
            <a:t>・</a:t>
          </a:r>
          <a:r>
            <a:rPr kumimoji="1" lang="ja-JP" altLang="en-US" sz="1400" b="1"/>
            <a:t>付与日数</a:t>
          </a:r>
          <a:endParaRPr kumimoji="1" lang="en-US" altLang="ja-JP" sz="1400" b="0"/>
        </a:p>
        <a:p>
          <a:r>
            <a:rPr kumimoji="1" lang="ja-JP" altLang="en-US" sz="1400" b="1"/>
            <a:t>・</a:t>
          </a:r>
          <a:r>
            <a:rPr kumimoji="1" lang="en-US" altLang="ja-JP" sz="1400" b="1"/>
            <a:t>1</a:t>
          </a:r>
          <a:r>
            <a:rPr kumimoji="1" lang="ja-JP" altLang="en-US" sz="1400" b="1"/>
            <a:t>日単位の取得日数</a:t>
          </a:r>
          <a:endParaRPr kumimoji="1" lang="en-US" altLang="ja-JP" sz="1400" b="0"/>
        </a:p>
        <a:p>
          <a:r>
            <a:rPr kumimoji="1" lang="ja-JP" altLang="en-US" sz="1400" b="0"/>
            <a:t>・</a:t>
          </a:r>
          <a:r>
            <a:rPr kumimoji="1" lang="en-US" altLang="ja-JP" sz="1400" b="1"/>
            <a:t>1</a:t>
          </a:r>
          <a:r>
            <a:rPr kumimoji="1" lang="ja-JP" altLang="en-US" sz="1400" b="1"/>
            <a:t>時間単位の取得時間数</a:t>
          </a:r>
          <a:endParaRPr kumimoji="1" lang="en-US" altLang="ja-JP" sz="1400" b="1"/>
        </a:p>
        <a:p>
          <a:r>
            <a:rPr kumimoji="1" lang="ja-JP" altLang="en-US" sz="1400"/>
            <a:t>を記載してください。</a:t>
          </a:r>
          <a:endParaRPr kumimoji="1" lang="en-US" altLang="ja-JP" sz="1400"/>
        </a:p>
        <a:p>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注意点</a:t>
          </a:r>
          <a:r>
            <a:rPr kumimoji="1" lang="en-US" altLang="ja-JP" sz="1100">
              <a:solidFill>
                <a:schemeClr val="dk1"/>
              </a:solidFill>
              <a:effectLst/>
              <a:latin typeface="+mn-lt"/>
              <a:ea typeface="+mn-ea"/>
              <a:cs typeface="+mn-cs"/>
            </a:rPr>
            <a:t>】</a:t>
          </a:r>
          <a:endParaRPr lang="ja-JP" altLang="ja-JP" sz="1400">
            <a:effectLst/>
          </a:endParaRPr>
        </a:p>
        <a:p>
          <a:r>
            <a:rPr kumimoji="1" lang="ja-JP" altLang="ja-JP" sz="1100">
              <a:solidFill>
                <a:schemeClr val="dk1"/>
              </a:solidFill>
              <a:effectLst/>
              <a:latin typeface="+mn-lt"/>
              <a:ea typeface="+mn-ea"/>
              <a:cs typeface="+mn-cs"/>
            </a:rPr>
            <a:t>・雇用形態や名称に限らず、全ての市内の本社又は事業所に勤務し、雇用保険の対象となる労働者のうち、子の看護等休暇を付与された方が対象となります。</a:t>
          </a:r>
          <a:endParaRPr lang="ja-JP" altLang="ja-JP" sz="1400">
            <a:effectLst/>
          </a:endParaRPr>
        </a:p>
        <a:p>
          <a:r>
            <a:rPr kumimoji="1" lang="ja-JP" altLang="ja-JP" sz="1100">
              <a:solidFill>
                <a:schemeClr val="dk1"/>
              </a:solidFill>
              <a:effectLst/>
              <a:latin typeface="+mn-lt"/>
              <a:ea typeface="+mn-ea"/>
              <a:cs typeface="+mn-cs"/>
            </a:rPr>
            <a:t>・期間内に中途で</a:t>
          </a:r>
          <a:r>
            <a:rPr kumimoji="1" lang="ja-JP" altLang="ja-JP" sz="1100" u="sng">
              <a:solidFill>
                <a:schemeClr val="dk1"/>
              </a:solidFill>
              <a:effectLst/>
              <a:latin typeface="+mn-lt"/>
              <a:ea typeface="+mn-ea"/>
              <a:cs typeface="+mn-cs"/>
            </a:rPr>
            <a:t>雇用を開始又は終了した労働者</a:t>
          </a:r>
          <a:r>
            <a:rPr kumimoji="1" lang="ja-JP" altLang="ja-JP" sz="1100">
              <a:solidFill>
                <a:schemeClr val="dk1"/>
              </a:solidFill>
              <a:effectLst/>
              <a:latin typeface="+mn-lt"/>
              <a:ea typeface="+mn-ea"/>
              <a:cs typeface="+mn-cs"/>
            </a:rPr>
            <a:t>や、</a:t>
          </a:r>
          <a:r>
            <a:rPr kumimoji="1" lang="ja-JP" altLang="ja-JP" sz="1100" u="sng">
              <a:solidFill>
                <a:schemeClr val="dk1"/>
              </a:solidFill>
              <a:effectLst/>
              <a:latin typeface="+mn-lt"/>
              <a:ea typeface="+mn-ea"/>
              <a:cs typeface="+mn-cs"/>
            </a:rPr>
            <a:t>子の看護等休暇の付与対象となった労働者</a:t>
          </a:r>
          <a:r>
            <a:rPr kumimoji="1" lang="ja-JP" altLang="ja-JP" sz="1100">
              <a:solidFill>
                <a:schemeClr val="dk1"/>
              </a:solidFill>
              <a:effectLst/>
              <a:latin typeface="+mn-lt"/>
              <a:ea typeface="+mn-ea"/>
              <a:cs typeface="+mn-cs"/>
            </a:rPr>
            <a:t>も含みます。</a:t>
          </a:r>
          <a:endParaRPr lang="ja-JP" altLang="ja-JP" sz="1400">
            <a:effectLst/>
          </a:endParaRPr>
        </a:p>
        <a:p>
          <a:endParaRPr kumimoji="1" lang="en-US" altLang="ja-JP" sz="14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行数が足りなくなった場合は、表の中間に新しく行を挿入し、オートフィル等で関数を補ってください。</a:t>
          </a:r>
          <a:endParaRPr lang="ja-JP" altLang="ja-JP" sz="1400">
            <a:effectLst/>
          </a:endParaRPr>
        </a:p>
      </xdr:txBody>
    </xdr:sp>
    <xdr:clientData/>
  </xdr:twoCellAnchor>
  <xdr:twoCellAnchor>
    <xdr:from>
      <xdr:col>10</xdr:col>
      <xdr:colOff>1</xdr:colOff>
      <xdr:row>5</xdr:row>
      <xdr:rowOff>0</xdr:rowOff>
    </xdr:from>
    <xdr:to>
      <xdr:col>17</xdr:col>
      <xdr:colOff>616325</xdr:colOff>
      <xdr:row>6</xdr:row>
      <xdr:rowOff>20836</xdr:rowOff>
    </xdr:to>
    <xdr:sp macro="" textlink="">
      <xdr:nvSpPr>
        <xdr:cNvPr id="2" name="テキスト ボックス 1">
          <a:extLst>
            <a:ext uri="{FF2B5EF4-FFF2-40B4-BE49-F238E27FC236}">
              <a16:creationId xmlns:a16="http://schemas.microsoft.com/office/drawing/2014/main" id="{6B9AF057-EC26-4846-A537-D8D59C5F00ED}"/>
            </a:ext>
          </a:extLst>
        </xdr:cNvPr>
        <xdr:cNvSpPr txBox="1"/>
      </xdr:nvSpPr>
      <xdr:spPr>
        <a:xfrm>
          <a:off x="13379825" y="1445559"/>
          <a:ext cx="5681382" cy="5138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t>表内の色のついてないセルに入力してください。</a:t>
          </a:r>
          <a:endParaRPr kumimoji="1" lang="en-US" altLang="ja-JP" sz="2000" b="1"/>
        </a:p>
        <a:p>
          <a:endParaRPr kumimoji="1" lang="en-US" altLang="ja-JP" sz="1400"/>
        </a:p>
      </xdr:txBody>
    </xdr:sp>
    <xdr:clientData/>
  </xdr:twoCellAnchor>
  <xdr:twoCellAnchor editAs="oneCell">
    <xdr:from>
      <xdr:col>1</xdr:col>
      <xdr:colOff>1</xdr:colOff>
      <xdr:row>4</xdr:row>
      <xdr:rowOff>1</xdr:rowOff>
    </xdr:from>
    <xdr:to>
      <xdr:col>5</xdr:col>
      <xdr:colOff>1628775</xdr:colOff>
      <xdr:row>21</xdr:row>
      <xdr:rowOff>219442</xdr:rowOff>
    </xdr:to>
    <xdr:pic>
      <xdr:nvPicPr>
        <xdr:cNvPr id="3" name="グラフィックス 2">
          <a:extLst>
            <a:ext uri="{FF2B5EF4-FFF2-40B4-BE49-F238E27FC236}">
              <a16:creationId xmlns:a16="http://schemas.microsoft.com/office/drawing/2014/main" id="{AD4BDBAB-74CC-A94D-47F6-F2719CEF451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28676" y="1209676"/>
          <a:ext cx="7791449" cy="4381866"/>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777DD-D899-46FC-A508-63C776EC8D55}">
  <dimension ref="B3:I31"/>
  <sheetViews>
    <sheetView tabSelected="1" view="pageBreakPreview" zoomScaleNormal="100" zoomScaleSheetLayoutView="100" workbookViewId="0">
      <selection activeCell="I7" sqref="I7"/>
    </sheetView>
  </sheetViews>
  <sheetFormatPr defaultRowHeight="18" x14ac:dyDescent="0.55000000000000004"/>
  <cols>
    <col min="1" max="1" width="9.58203125" customWidth="1"/>
    <col min="2" max="2" width="20.75" customWidth="1"/>
    <col min="3" max="3" width="8.9140625" style="2" customWidth="1"/>
    <col min="4" max="4" width="16" customWidth="1"/>
    <col min="5" max="5" width="2.83203125" customWidth="1"/>
    <col min="8" max="8" width="2.75" customWidth="1"/>
    <col min="9" max="9" width="45.1640625" customWidth="1"/>
    <col min="10" max="10" width="9.58203125" customWidth="1"/>
  </cols>
  <sheetData>
    <row r="3" spans="2:9" ht="35" x14ac:dyDescent="0.55000000000000004">
      <c r="B3" s="198" t="s">
        <v>130</v>
      </c>
      <c r="C3" s="198"/>
      <c r="D3" s="198"/>
      <c r="E3" s="198"/>
      <c r="F3" s="198"/>
      <c r="G3" s="198"/>
      <c r="H3" s="198"/>
      <c r="I3" s="198"/>
    </row>
    <row r="5" spans="2:9" x14ac:dyDescent="0.55000000000000004">
      <c r="G5" s="2" t="s">
        <v>81</v>
      </c>
    </row>
    <row r="6" spans="2:9" x14ac:dyDescent="0.55000000000000004">
      <c r="G6" s="116" t="s">
        <v>80</v>
      </c>
      <c r="H6" s="118" t="s">
        <v>83</v>
      </c>
      <c r="I6" s="136"/>
    </row>
    <row r="7" spans="2:9" ht="18.5" thickBot="1" x14ac:dyDescent="0.6">
      <c r="G7" s="117" t="s">
        <v>82</v>
      </c>
      <c r="H7" s="119" t="s">
        <v>83</v>
      </c>
      <c r="I7" s="137"/>
    </row>
    <row r="8" spans="2:9" ht="18.5" thickTop="1" x14ac:dyDescent="0.55000000000000004"/>
    <row r="9" spans="2:9" x14ac:dyDescent="0.55000000000000004">
      <c r="B9" t="s">
        <v>107</v>
      </c>
    </row>
    <row r="11" spans="2:9" ht="18.5" thickBot="1" x14ac:dyDescent="0.6"/>
    <row r="12" spans="2:9" ht="19" thickTop="1" thickBot="1" x14ac:dyDescent="0.6">
      <c r="B12" s="130" t="s">
        <v>101</v>
      </c>
      <c r="C12" s="131" t="s">
        <v>84</v>
      </c>
      <c r="D12" s="131" t="s">
        <v>85</v>
      </c>
      <c r="E12" s="207" t="s">
        <v>140</v>
      </c>
      <c r="F12" s="208"/>
      <c r="G12" s="208"/>
      <c r="H12" s="208"/>
      <c r="I12" s="209"/>
    </row>
    <row r="13" spans="2:9" ht="18" customHeight="1" thickTop="1" x14ac:dyDescent="0.55000000000000004">
      <c r="B13" s="192" t="e">
        <f>IF('取組番号１（男性育児休業）'!I6="可","○","")</f>
        <v>#DIV/0!</v>
      </c>
      <c r="C13" s="187">
        <v>1</v>
      </c>
      <c r="D13" s="190" t="s">
        <v>86</v>
      </c>
      <c r="E13" s="125"/>
      <c r="F13" s="199" t="s">
        <v>90</v>
      </c>
      <c r="G13" s="200"/>
      <c r="H13" s="200"/>
      <c r="I13" s="201"/>
    </row>
    <row r="14" spans="2:9" ht="18" customHeight="1" x14ac:dyDescent="0.55000000000000004">
      <c r="B14" s="192"/>
      <c r="C14" s="187"/>
      <c r="D14" s="190"/>
      <c r="E14" s="122"/>
      <c r="F14" s="202" t="s">
        <v>94</v>
      </c>
      <c r="G14" s="203"/>
      <c r="H14" s="203"/>
      <c r="I14" s="204"/>
    </row>
    <row r="15" spans="2:9" ht="18" customHeight="1" x14ac:dyDescent="0.55000000000000004">
      <c r="B15" s="192"/>
      <c r="C15" s="187"/>
      <c r="D15" s="190"/>
      <c r="E15" s="126"/>
      <c r="F15" s="205" t="s">
        <v>95</v>
      </c>
      <c r="G15" s="205"/>
      <c r="H15" s="205"/>
      <c r="I15" s="206"/>
    </row>
    <row r="16" spans="2:9" ht="18" customHeight="1" x14ac:dyDescent="0.55000000000000004">
      <c r="B16" s="192"/>
      <c r="C16" s="187"/>
      <c r="D16" s="190"/>
      <c r="E16" s="11"/>
      <c r="F16" s="210" t="s">
        <v>97</v>
      </c>
      <c r="G16" s="211"/>
      <c r="H16" s="211"/>
      <c r="I16" s="212"/>
    </row>
    <row r="17" spans="2:9" ht="18" customHeight="1" thickBot="1" x14ac:dyDescent="0.6">
      <c r="B17" s="193"/>
      <c r="C17" s="196"/>
      <c r="D17" s="197"/>
      <c r="E17" s="123"/>
      <c r="F17" s="213" t="s">
        <v>96</v>
      </c>
      <c r="G17" s="214"/>
      <c r="H17" s="214"/>
      <c r="I17" s="215"/>
    </row>
    <row r="18" spans="2:9" ht="18" customHeight="1" x14ac:dyDescent="0.55000000000000004">
      <c r="B18" s="194" t="e">
        <f>IF('取組番号２（年次有給休暇）'!I6="可","○","")</f>
        <v>#DIV/0!</v>
      </c>
      <c r="C18" s="186">
        <v>2</v>
      </c>
      <c r="D18" s="189" t="s">
        <v>87</v>
      </c>
      <c r="E18" s="124"/>
      <c r="F18" s="181" t="s">
        <v>91</v>
      </c>
      <c r="G18" s="181"/>
      <c r="H18" s="181"/>
      <c r="I18" s="182"/>
    </row>
    <row r="19" spans="2:9" ht="18" customHeight="1" x14ac:dyDescent="0.55000000000000004">
      <c r="B19" s="192"/>
      <c r="C19" s="187"/>
      <c r="D19" s="190"/>
      <c r="E19" s="11"/>
      <c r="F19" s="175" t="s">
        <v>98</v>
      </c>
      <c r="G19" s="176"/>
      <c r="H19" s="176"/>
      <c r="I19" s="177"/>
    </row>
    <row r="20" spans="2:9" ht="35" customHeight="1" thickBot="1" x14ac:dyDescent="0.6">
      <c r="B20" s="193"/>
      <c r="C20" s="196"/>
      <c r="D20" s="197"/>
      <c r="E20" s="123"/>
      <c r="F20" s="178" t="s">
        <v>137</v>
      </c>
      <c r="G20" s="179"/>
      <c r="H20" s="179"/>
      <c r="I20" s="180"/>
    </row>
    <row r="21" spans="2:9" ht="18" customHeight="1" x14ac:dyDescent="0.55000000000000004">
      <c r="B21" s="194" t="e">
        <f>IF('取組番号３（時間外労働時間）'!H4="可","○","")</f>
        <v>#DIV/0!</v>
      </c>
      <c r="C21" s="186">
        <v>3</v>
      </c>
      <c r="D21" s="189" t="s">
        <v>88</v>
      </c>
      <c r="E21" s="124"/>
      <c r="F21" s="120" t="s">
        <v>92</v>
      </c>
      <c r="G21" s="120"/>
      <c r="H21" s="120"/>
      <c r="I21" s="121"/>
    </row>
    <row r="22" spans="2:9" ht="18" customHeight="1" x14ac:dyDescent="0.55000000000000004">
      <c r="B22" s="192"/>
      <c r="C22" s="187"/>
      <c r="D22" s="190"/>
      <c r="E22" s="122"/>
      <c r="F22" s="175" t="s">
        <v>99</v>
      </c>
      <c r="G22" s="176"/>
      <c r="H22" s="176"/>
      <c r="I22" s="177"/>
    </row>
    <row r="23" spans="2:9" ht="35" customHeight="1" thickBot="1" x14ac:dyDescent="0.6">
      <c r="B23" s="193"/>
      <c r="C23" s="196"/>
      <c r="D23" s="197"/>
      <c r="E23" s="22"/>
      <c r="F23" s="178" t="s">
        <v>138</v>
      </c>
      <c r="G23" s="179"/>
      <c r="H23" s="179"/>
      <c r="I23" s="180"/>
    </row>
    <row r="24" spans="2:9" ht="18" customHeight="1" x14ac:dyDescent="0.55000000000000004">
      <c r="B24" s="194" t="e">
        <f>IF('取組番号４（子の看護等休暇） '!I6="可","○","")</f>
        <v>#DIV/0!</v>
      </c>
      <c r="C24" s="186">
        <v>4</v>
      </c>
      <c r="D24" s="189" t="s">
        <v>89</v>
      </c>
      <c r="E24" s="124"/>
      <c r="F24" s="181" t="s">
        <v>93</v>
      </c>
      <c r="G24" s="181"/>
      <c r="H24" s="181"/>
      <c r="I24" s="182"/>
    </row>
    <row r="25" spans="2:9" ht="18" customHeight="1" x14ac:dyDescent="0.55000000000000004">
      <c r="B25" s="192"/>
      <c r="C25" s="187"/>
      <c r="D25" s="190"/>
      <c r="E25" s="126"/>
      <c r="F25" s="175" t="s">
        <v>100</v>
      </c>
      <c r="G25" s="176"/>
      <c r="H25" s="176"/>
      <c r="I25" s="177"/>
    </row>
    <row r="26" spans="2:9" ht="35" customHeight="1" thickBot="1" x14ac:dyDescent="0.6">
      <c r="B26" s="195"/>
      <c r="C26" s="188"/>
      <c r="D26" s="191"/>
      <c r="E26" s="127"/>
      <c r="F26" s="183" t="s">
        <v>139</v>
      </c>
      <c r="G26" s="184"/>
      <c r="H26" s="184"/>
      <c r="I26" s="185"/>
    </row>
    <row r="27" spans="2:9" ht="18" customHeight="1" thickTop="1" thickBot="1" x14ac:dyDescent="0.6"/>
    <row r="28" spans="2:9" x14ac:dyDescent="0.55000000000000004">
      <c r="B28" s="133" t="s">
        <v>108</v>
      </c>
      <c r="C28" s="134"/>
      <c r="D28" s="135"/>
      <c r="I28" s="132" t="s">
        <v>106</v>
      </c>
    </row>
    <row r="29" spans="2:9" x14ac:dyDescent="0.55000000000000004">
      <c r="B29" s="138" t="s">
        <v>109</v>
      </c>
      <c r="C29" s="2" t="s">
        <v>102</v>
      </c>
      <c r="D29" s="128" t="s">
        <v>103</v>
      </c>
      <c r="I29" s="173" t="str">
        <f>IF(COUNTIF(B13:B26,"○")=1,"１０万円",
 IF(COUNTIF(B13:B26,"○")=2,"２０万円",
 IF(COUNTIF(B13:B26,"○")&gt;=3,"３０万円","")))</f>
        <v/>
      </c>
    </row>
    <row r="30" spans="2:9" x14ac:dyDescent="0.55000000000000004">
      <c r="B30" s="138" t="s">
        <v>110</v>
      </c>
      <c r="C30" s="2" t="s">
        <v>102</v>
      </c>
      <c r="D30" s="128" t="s">
        <v>104</v>
      </c>
      <c r="I30" s="173"/>
    </row>
    <row r="31" spans="2:9" ht="18.5" thickBot="1" x14ac:dyDescent="0.6">
      <c r="B31" s="139" t="s">
        <v>111</v>
      </c>
      <c r="C31" s="118" t="s">
        <v>102</v>
      </c>
      <c r="D31" s="129" t="s">
        <v>105</v>
      </c>
      <c r="I31" s="174"/>
    </row>
  </sheetData>
  <mergeCells count="28">
    <mergeCell ref="B3:I3"/>
    <mergeCell ref="C13:C17"/>
    <mergeCell ref="D13:D17"/>
    <mergeCell ref="C18:C20"/>
    <mergeCell ref="D18:D20"/>
    <mergeCell ref="F13:I13"/>
    <mergeCell ref="F14:I14"/>
    <mergeCell ref="F15:I15"/>
    <mergeCell ref="E12:I12"/>
    <mergeCell ref="F16:I16"/>
    <mergeCell ref="F17:I17"/>
    <mergeCell ref="F18:I18"/>
    <mergeCell ref="F19:I19"/>
    <mergeCell ref="F20:I20"/>
    <mergeCell ref="C24:C26"/>
    <mergeCell ref="D24:D26"/>
    <mergeCell ref="B13:B17"/>
    <mergeCell ref="B18:B20"/>
    <mergeCell ref="B21:B23"/>
    <mergeCell ref="B24:B26"/>
    <mergeCell ref="C21:C23"/>
    <mergeCell ref="D21:D23"/>
    <mergeCell ref="I29:I31"/>
    <mergeCell ref="F22:I22"/>
    <mergeCell ref="F23:I23"/>
    <mergeCell ref="F24:I24"/>
    <mergeCell ref="F25:I25"/>
    <mergeCell ref="F26:I26"/>
  </mergeCells>
  <phoneticPr fontId="1"/>
  <pageMargins left="0.7" right="0.7" top="0.75" bottom="0.75" header="0.3" footer="0.3"/>
  <pageSetup paperSize="9" scale="60"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6146" r:id="rId4" name="Check Box 2">
              <controlPr defaultSize="0" autoFill="0" autoLine="0" autoPict="0">
                <anchor moveWithCells="1">
                  <from>
                    <xdr:col>4</xdr:col>
                    <xdr:colOff>0</xdr:colOff>
                    <xdr:row>12</xdr:row>
                    <xdr:rowOff>12700</xdr:rowOff>
                  </from>
                  <to>
                    <xdr:col>4</xdr:col>
                    <xdr:colOff>222250</xdr:colOff>
                    <xdr:row>12</xdr:row>
                    <xdr:rowOff>228600</xdr:rowOff>
                  </to>
                </anchor>
              </controlPr>
            </control>
          </mc:Choice>
        </mc:AlternateContent>
        <mc:AlternateContent xmlns:mc="http://schemas.openxmlformats.org/markup-compatibility/2006">
          <mc:Choice Requires="x14">
            <control shapeId="6147" r:id="rId5" name="Check Box 3">
              <controlPr defaultSize="0" autoFill="0" autoLine="0" autoPict="0">
                <anchor moveWithCells="1">
                  <from>
                    <xdr:col>3</xdr:col>
                    <xdr:colOff>1212850</xdr:colOff>
                    <xdr:row>13</xdr:row>
                    <xdr:rowOff>6350</xdr:rowOff>
                  </from>
                  <to>
                    <xdr:col>4</xdr:col>
                    <xdr:colOff>222250</xdr:colOff>
                    <xdr:row>13</xdr:row>
                    <xdr:rowOff>209550</xdr:rowOff>
                  </to>
                </anchor>
              </controlPr>
            </control>
          </mc:Choice>
        </mc:AlternateContent>
        <mc:AlternateContent xmlns:mc="http://schemas.openxmlformats.org/markup-compatibility/2006">
          <mc:Choice Requires="x14">
            <control shapeId="6148" r:id="rId6" name="Check Box 4">
              <controlPr defaultSize="0" autoFill="0" autoLine="0" autoPict="0">
                <anchor moveWithCells="1">
                  <from>
                    <xdr:col>4</xdr:col>
                    <xdr:colOff>0</xdr:colOff>
                    <xdr:row>14</xdr:row>
                    <xdr:rowOff>0</xdr:rowOff>
                  </from>
                  <to>
                    <xdr:col>5</xdr:col>
                    <xdr:colOff>0</xdr:colOff>
                    <xdr:row>14</xdr:row>
                    <xdr:rowOff>222250</xdr:rowOff>
                  </to>
                </anchor>
              </controlPr>
            </control>
          </mc:Choice>
        </mc:AlternateContent>
        <mc:AlternateContent xmlns:mc="http://schemas.openxmlformats.org/markup-compatibility/2006">
          <mc:Choice Requires="x14">
            <control shapeId="6149" r:id="rId7" name="Check Box 5">
              <controlPr defaultSize="0" autoFill="0" autoLine="0" autoPict="0">
                <anchor moveWithCells="1">
                  <from>
                    <xdr:col>3</xdr:col>
                    <xdr:colOff>1212850</xdr:colOff>
                    <xdr:row>15</xdr:row>
                    <xdr:rowOff>6350</xdr:rowOff>
                  </from>
                  <to>
                    <xdr:col>5</xdr:col>
                    <xdr:colOff>6350</xdr:colOff>
                    <xdr:row>15</xdr:row>
                    <xdr:rowOff>215900</xdr:rowOff>
                  </to>
                </anchor>
              </controlPr>
            </control>
          </mc:Choice>
        </mc:AlternateContent>
        <mc:AlternateContent xmlns:mc="http://schemas.openxmlformats.org/markup-compatibility/2006">
          <mc:Choice Requires="x14">
            <control shapeId="6150" r:id="rId8" name="Check Box 6">
              <controlPr defaultSize="0" autoFill="0" autoLine="0" autoPict="0">
                <anchor moveWithCells="1">
                  <from>
                    <xdr:col>4</xdr:col>
                    <xdr:colOff>0</xdr:colOff>
                    <xdr:row>16</xdr:row>
                    <xdr:rowOff>6350</xdr:rowOff>
                  </from>
                  <to>
                    <xdr:col>5</xdr:col>
                    <xdr:colOff>0</xdr:colOff>
                    <xdr:row>16</xdr:row>
                    <xdr:rowOff>222250</xdr:rowOff>
                  </to>
                </anchor>
              </controlPr>
            </control>
          </mc:Choice>
        </mc:AlternateContent>
        <mc:AlternateContent xmlns:mc="http://schemas.openxmlformats.org/markup-compatibility/2006">
          <mc:Choice Requires="x14">
            <control shapeId="6151" r:id="rId9" name="Check Box 7">
              <controlPr defaultSize="0" autoFill="0" autoLine="0" autoPict="0">
                <anchor moveWithCells="1">
                  <from>
                    <xdr:col>3</xdr:col>
                    <xdr:colOff>1212850</xdr:colOff>
                    <xdr:row>17</xdr:row>
                    <xdr:rowOff>19050</xdr:rowOff>
                  </from>
                  <to>
                    <xdr:col>5</xdr:col>
                    <xdr:colOff>6350</xdr:colOff>
                    <xdr:row>17</xdr:row>
                    <xdr:rowOff>228600</xdr:rowOff>
                  </to>
                </anchor>
              </controlPr>
            </control>
          </mc:Choice>
        </mc:AlternateContent>
        <mc:AlternateContent xmlns:mc="http://schemas.openxmlformats.org/markup-compatibility/2006">
          <mc:Choice Requires="x14">
            <control shapeId="6152" r:id="rId10" name="Check Box 8">
              <controlPr defaultSize="0" autoFill="0" autoLine="0" autoPict="0">
                <anchor moveWithCells="1">
                  <from>
                    <xdr:col>3</xdr:col>
                    <xdr:colOff>1212850</xdr:colOff>
                    <xdr:row>18</xdr:row>
                    <xdr:rowOff>6350</xdr:rowOff>
                  </from>
                  <to>
                    <xdr:col>5</xdr:col>
                    <xdr:colOff>6350</xdr:colOff>
                    <xdr:row>18</xdr:row>
                    <xdr:rowOff>222250</xdr:rowOff>
                  </to>
                </anchor>
              </controlPr>
            </control>
          </mc:Choice>
        </mc:AlternateContent>
        <mc:AlternateContent xmlns:mc="http://schemas.openxmlformats.org/markup-compatibility/2006">
          <mc:Choice Requires="x14">
            <control shapeId="6153" r:id="rId11" name="Check Box 9">
              <controlPr defaultSize="0" autoFill="0" autoLine="0" autoPict="0">
                <anchor moveWithCells="1">
                  <from>
                    <xdr:col>4</xdr:col>
                    <xdr:colOff>0</xdr:colOff>
                    <xdr:row>19</xdr:row>
                    <xdr:rowOff>120650</xdr:rowOff>
                  </from>
                  <to>
                    <xdr:col>5</xdr:col>
                    <xdr:colOff>0</xdr:colOff>
                    <xdr:row>19</xdr:row>
                    <xdr:rowOff>336550</xdr:rowOff>
                  </to>
                </anchor>
              </controlPr>
            </control>
          </mc:Choice>
        </mc:AlternateContent>
        <mc:AlternateContent xmlns:mc="http://schemas.openxmlformats.org/markup-compatibility/2006">
          <mc:Choice Requires="x14">
            <control shapeId="6154" r:id="rId12" name="Check Box 10">
              <controlPr defaultSize="0" autoFill="0" autoLine="0" autoPict="0">
                <anchor moveWithCells="1">
                  <from>
                    <xdr:col>3</xdr:col>
                    <xdr:colOff>1212850</xdr:colOff>
                    <xdr:row>20</xdr:row>
                    <xdr:rowOff>6350</xdr:rowOff>
                  </from>
                  <to>
                    <xdr:col>5</xdr:col>
                    <xdr:colOff>6350</xdr:colOff>
                    <xdr:row>20</xdr:row>
                    <xdr:rowOff>222250</xdr:rowOff>
                  </to>
                </anchor>
              </controlPr>
            </control>
          </mc:Choice>
        </mc:AlternateContent>
        <mc:AlternateContent xmlns:mc="http://schemas.openxmlformats.org/markup-compatibility/2006">
          <mc:Choice Requires="x14">
            <control shapeId="6155" r:id="rId13" name="Check Box 11">
              <controlPr defaultSize="0" autoFill="0" autoLine="0" autoPict="0">
                <anchor moveWithCells="1">
                  <from>
                    <xdr:col>3</xdr:col>
                    <xdr:colOff>1219200</xdr:colOff>
                    <xdr:row>21</xdr:row>
                    <xdr:rowOff>12700</xdr:rowOff>
                  </from>
                  <to>
                    <xdr:col>5</xdr:col>
                    <xdr:colOff>0</xdr:colOff>
                    <xdr:row>21</xdr:row>
                    <xdr:rowOff>215900</xdr:rowOff>
                  </to>
                </anchor>
              </controlPr>
            </control>
          </mc:Choice>
        </mc:AlternateContent>
        <mc:AlternateContent xmlns:mc="http://schemas.openxmlformats.org/markup-compatibility/2006">
          <mc:Choice Requires="x14">
            <control shapeId="6156" r:id="rId14" name="Check Box 12">
              <controlPr defaultSize="0" autoFill="0" autoLine="0" autoPict="0">
                <anchor moveWithCells="1">
                  <from>
                    <xdr:col>3</xdr:col>
                    <xdr:colOff>1212850</xdr:colOff>
                    <xdr:row>22</xdr:row>
                    <xdr:rowOff>101600</xdr:rowOff>
                  </from>
                  <to>
                    <xdr:col>5</xdr:col>
                    <xdr:colOff>6350</xdr:colOff>
                    <xdr:row>22</xdr:row>
                    <xdr:rowOff>317500</xdr:rowOff>
                  </to>
                </anchor>
              </controlPr>
            </control>
          </mc:Choice>
        </mc:AlternateContent>
        <mc:AlternateContent xmlns:mc="http://schemas.openxmlformats.org/markup-compatibility/2006">
          <mc:Choice Requires="x14">
            <control shapeId="6157" r:id="rId15" name="Check Box 13">
              <controlPr defaultSize="0" autoFill="0" autoLine="0" autoPict="0">
                <anchor moveWithCells="1">
                  <from>
                    <xdr:col>4</xdr:col>
                    <xdr:colOff>6350</xdr:colOff>
                    <xdr:row>23</xdr:row>
                    <xdr:rowOff>6350</xdr:rowOff>
                  </from>
                  <to>
                    <xdr:col>4</xdr:col>
                    <xdr:colOff>215900</xdr:colOff>
                    <xdr:row>23</xdr:row>
                    <xdr:rowOff>222250</xdr:rowOff>
                  </to>
                </anchor>
              </controlPr>
            </control>
          </mc:Choice>
        </mc:AlternateContent>
        <mc:AlternateContent xmlns:mc="http://schemas.openxmlformats.org/markup-compatibility/2006">
          <mc:Choice Requires="x14">
            <control shapeId="6158" r:id="rId16" name="Check Box 14">
              <controlPr defaultSize="0" autoFill="0" autoLine="0" autoPict="0">
                <anchor moveWithCells="1">
                  <from>
                    <xdr:col>3</xdr:col>
                    <xdr:colOff>1212850</xdr:colOff>
                    <xdr:row>24</xdr:row>
                    <xdr:rowOff>6350</xdr:rowOff>
                  </from>
                  <to>
                    <xdr:col>5</xdr:col>
                    <xdr:colOff>6350</xdr:colOff>
                    <xdr:row>24</xdr:row>
                    <xdr:rowOff>222250</xdr:rowOff>
                  </to>
                </anchor>
              </controlPr>
            </control>
          </mc:Choice>
        </mc:AlternateContent>
        <mc:AlternateContent xmlns:mc="http://schemas.openxmlformats.org/markup-compatibility/2006">
          <mc:Choice Requires="x14">
            <control shapeId="6159" r:id="rId17" name="Check Box 15">
              <controlPr defaultSize="0" autoFill="0" autoLine="0" autoPict="0">
                <anchor moveWithCells="1">
                  <from>
                    <xdr:col>3</xdr:col>
                    <xdr:colOff>1212850</xdr:colOff>
                    <xdr:row>25</xdr:row>
                    <xdr:rowOff>127000</xdr:rowOff>
                  </from>
                  <to>
                    <xdr:col>5</xdr:col>
                    <xdr:colOff>6350</xdr:colOff>
                    <xdr:row>25</xdr:row>
                    <xdr:rowOff>330200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45687-70F5-4DC1-9849-2319BE72F116}">
  <dimension ref="A1:M60"/>
  <sheetViews>
    <sheetView zoomScaleNormal="100" zoomScaleSheetLayoutView="40" workbookViewId="0">
      <selection activeCell="H3" sqref="H3"/>
    </sheetView>
  </sheetViews>
  <sheetFormatPr defaultRowHeight="18" x14ac:dyDescent="0.55000000000000004"/>
  <cols>
    <col min="2" max="4" width="15.58203125" customWidth="1"/>
    <col min="5" max="5" width="18" customWidth="1"/>
    <col min="6" max="7" width="15.58203125" customWidth="1"/>
    <col min="8" max="8" width="20.6640625" customWidth="1"/>
    <col min="9" max="9" width="11" customWidth="1"/>
    <col min="10" max="10" width="22.4140625" customWidth="1"/>
    <col min="11" max="11" width="12.33203125" customWidth="1"/>
    <col min="12" max="12" width="12.08203125" bestFit="1" customWidth="1"/>
  </cols>
  <sheetData>
    <row r="1" spans="1:10" ht="43.5" customHeight="1" x14ac:dyDescent="0.55000000000000004">
      <c r="A1" s="218" t="s">
        <v>131</v>
      </c>
      <c r="B1" s="218"/>
      <c r="C1" s="218"/>
      <c r="D1" s="218"/>
      <c r="E1" s="218"/>
      <c r="F1" s="218"/>
      <c r="G1" s="218"/>
      <c r="H1" s="218"/>
    </row>
    <row r="2" spans="1:10" ht="27" thickBot="1" x14ac:dyDescent="0.6">
      <c r="A2" s="106" t="s">
        <v>0</v>
      </c>
      <c r="F2" s="105" t="s">
        <v>2</v>
      </c>
      <c r="G2" s="216">
        <f>表紙!I6</f>
        <v>0</v>
      </c>
      <c r="H2" s="216"/>
    </row>
    <row r="5" spans="1:10" ht="91" customHeight="1" thickBot="1" x14ac:dyDescent="0.6"/>
    <row r="6" spans="1:10" ht="36.5" customHeight="1" thickBot="1" x14ac:dyDescent="0.6">
      <c r="H6" s="83" t="s">
        <v>75</v>
      </c>
      <c r="I6" s="98" t="e">
        <f>K60</f>
        <v>#DIV/0!</v>
      </c>
      <c r="J6" s="168"/>
    </row>
    <row r="20" spans="1:13" ht="107" customHeight="1" x14ac:dyDescent="0.55000000000000004">
      <c r="A20" s="217"/>
      <c r="B20" s="217"/>
      <c r="C20" s="217"/>
      <c r="D20" s="217"/>
      <c r="E20" s="35"/>
      <c r="M20" s="1"/>
    </row>
    <row r="21" spans="1:13" ht="20" x14ac:dyDescent="0.55000000000000004">
      <c r="A21" s="35"/>
      <c r="B21" s="35"/>
      <c r="C21" s="35"/>
      <c r="D21" s="35"/>
      <c r="E21" s="35"/>
      <c r="M21" s="1"/>
    </row>
    <row r="22" spans="1:13" ht="18.5" thickBot="1" x14ac:dyDescent="0.6">
      <c r="M22" s="1"/>
    </row>
    <row r="23" spans="1:13" ht="18.5" thickBot="1" x14ac:dyDescent="0.6">
      <c r="B23" s="169" t="s">
        <v>13</v>
      </c>
      <c r="C23" s="170" t="s">
        <v>14</v>
      </c>
      <c r="M23" s="1"/>
    </row>
    <row r="24" spans="1:13" ht="18.5" thickTop="1" x14ac:dyDescent="0.55000000000000004">
      <c r="A24" s="3" t="s">
        <v>9</v>
      </c>
      <c r="B24" s="25" t="s">
        <v>10</v>
      </c>
      <c r="C24" s="26" t="s">
        <v>18</v>
      </c>
      <c r="M24" s="1"/>
    </row>
    <row r="25" spans="1:13" x14ac:dyDescent="0.55000000000000004">
      <c r="B25" s="6"/>
      <c r="C25" s="7"/>
      <c r="M25" s="1"/>
    </row>
    <row r="26" spans="1:13" x14ac:dyDescent="0.55000000000000004">
      <c r="B26" s="6"/>
      <c r="C26" s="7"/>
      <c r="M26" s="1"/>
    </row>
    <row r="27" spans="1:13" x14ac:dyDescent="0.55000000000000004">
      <c r="B27" s="6"/>
      <c r="C27" s="7"/>
      <c r="M27" s="1"/>
    </row>
    <row r="28" spans="1:13" x14ac:dyDescent="0.55000000000000004">
      <c r="B28" s="6"/>
      <c r="C28" s="7"/>
      <c r="M28" s="1"/>
    </row>
    <row r="29" spans="1:13" x14ac:dyDescent="0.55000000000000004">
      <c r="B29" s="6"/>
      <c r="C29" s="7"/>
      <c r="M29" s="1"/>
    </row>
    <row r="30" spans="1:13" x14ac:dyDescent="0.55000000000000004">
      <c r="B30" s="6"/>
      <c r="C30" s="7"/>
      <c r="M30" s="1"/>
    </row>
    <row r="31" spans="1:13" x14ac:dyDescent="0.55000000000000004">
      <c r="B31" s="6"/>
      <c r="C31" s="7"/>
      <c r="M31" s="1"/>
    </row>
    <row r="32" spans="1:13" x14ac:dyDescent="0.55000000000000004">
      <c r="B32" s="6"/>
      <c r="C32" s="7"/>
      <c r="M32" s="1"/>
    </row>
    <row r="33" spans="1:13" x14ac:dyDescent="0.55000000000000004">
      <c r="B33" s="6"/>
      <c r="C33" s="7"/>
      <c r="M33" s="1"/>
    </row>
    <row r="34" spans="1:13" ht="18.5" thickBot="1" x14ac:dyDescent="0.6">
      <c r="B34" s="8"/>
      <c r="C34" s="9"/>
      <c r="M34" s="1"/>
    </row>
    <row r="35" spans="1:13" x14ac:dyDescent="0.55000000000000004">
      <c r="M35" s="1"/>
    </row>
    <row r="36" spans="1:13" x14ac:dyDescent="0.55000000000000004">
      <c r="M36" s="1"/>
    </row>
    <row r="37" spans="1:13" ht="130" customHeight="1" x14ac:dyDescent="0.55000000000000004">
      <c r="M37" s="1"/>
    </row>
    <row r="38" spans="1:13" ht="18.5" thickBot="1" x14ac:dyDescent="0.6">
      <c r="M38" s="1"/>
    </row>
    <row r="39" spans="1:13" ht="18.5" thickBot="1" x14ac:dyDescent="0.6">
      <c r="B39" s="151" t="s">
        <v>1</v>
      </c>
      <c r="C39" s="15" t="s">
        <v>3</v>
      </c>
      <c r="D39" s="16" t="s">
        <v>4</v>
      </c>
      <c r="E39" s="17" t="s">
        <v>5</v>
      </c>
      <c r="F39" s="18" t="s">
        <v>6</v>
      </c>
      <c r="G39" s="19" t="s">
        <v>7</v>
      </c>
      <c r="H39" s="20" t="s">
        <v>8</v>
      </c>
      <c r="I39" s="152" t="s">
        <v>11</v>
      </c>
      <c r="J39" s="152" t="s">
        <v>133</v>
      </c>
      <c r="K39" s="102" t="s">
        <v>76</v>
      </c>
      <c r="M39" s="1"/>
    </row>
    <row r="40" spans="1:13" x14ac:dyDescent="0.55000000000000004">
      <c r="A40" s="3" t="s">
        <v>9</v>
      </c>
      <c r="B40" s="27" t="s">
        <v>10</v>
      </c>
      <c r="C40" s="28">
        <v>46148</v>
      </c>
      <c r="D40" s="29">
        <v>46171</v>
      </c>
      <c r="E40" s="30">
        <f>NETWORKDAYS(C40,D40,リスト!$B$3:$B$56)</f>
        <v>17</v>
      </c>
      <c r="F40" s="31"/>
      <c r="G40" s="32"/>
      <c r="H40" s="33">
        <f>NETWORKDAYS(F40,G40,リスト!$B$3:$B$56)</f>
        <v>0</v>
      </c>
      <c r="I40" s="34">
        <f>SUM(E40,H40)</f>
        <v>17</v>
      </c>
      <c r="J40" s="34" t="s">
        <v>134</v>
      </c>
      <c r="K40" t="str">
        <f>IF(OR(E40&gt;=5,H40&gt;=5),"該当","")</f>
        <v>該当</v>
      </c>
      <c r="M40" s="1"/>
    </row>
    <row r="41" spans="1:13" x14ac:dyDescent="0.55000000000000004">
      <c r="B41" s="36" t="str" cm="1">
        <f t="array" ref="B41">_xlfn._xlws.FILTER(B25:B34,C25:C34="あり","")</f>
        <v/>
      </c>
      <c r="C41" s="12"/>
      <c r="D41" s="10"/>
      <c r="E41" s="38">
        <f>NETWORKDAYS(C41,D41,リスト!$B$3:$B$56)</f>
        <v>0</v>
      </c>
      <c r="F41" s="12"/>
      <c r="G41" s="10"/>
      <c r="H41" s="40">
        <f>NETWORKDAYS(F41,G41,リスト!$B$3:$B$56)</f>
        <v>0</v>
      </c>
      <c r="I41" s="42">
        <f t="shared" ref="I41:I49" si="0">SUM(E41,H41)</f>
        <v>0</v>
      </c>
      <c r="J41" s="164"/>
      <c r="K41" t="str">
        <f t="shared" ref="K41:K49" si="1">IF(OR(E41&gt;=5,H41&gt;=5),"該当","")</f>
        <v/>
      </c>
      <c r="M41" s="1"/>
    </row>
    <row r="42" spans="1:13" x14ac:dyDescent="0.55000000000000004">
      <c r="B42" s="36"/>
      <c r="C42" s="12"/>
      <c r="D42" s="10"/>
      <c r="E42" s="38">
        <f>NETWORKDAYS(C42,D42,リスト!$B$3:$B$56)</f>
        <v>0</v>
      </c>
      <c r="F42" s="12"/>
      <c r="G42" s="10"/>
      <c r="H42" s="40">
        <f>NETWORKDAYS(F42,G42,リスト!$B$3:$B$56)</f>
        <v>0</v>
      </c>
      <c r="I42" s="42">
        <f t="shared" si="0"/>
        <v>0</v>
      </c>
      <c r="J42" s="164"/>
      <c r="K42" t="str">
        <f t="shared" si="1"/>
        <v/>
      </c>
    </row>
    <row r="43" spans="1:13" x14ac:dyDescent="0.55000000000000004">
      <c r="B43" s="36"/>
      <c r="C43" s="12"/>
      <c r="D43" s="10"/>
      <c r="E43" s="38">
        <f>NETWORKDAYS(C43,D43,リスト!$B$3:$B$56)</f>
        <v>0</v>
      </c>
      <c r="F43" s="12"/>
      <c r="G43" s="10"/>
      <c r="H43" s="40">
        <f>NETWORKDAYS(F43,G43,リスト!$B$3:$B$56)</f>
        <v>0</v>
      </c>
      <c r="I43" s="42">
        <f t="shared" si="0"/>
        <v>0</v>
      </c>
      <c r="J43" s="164"/>
      <c r="K43" t="str">
        <f t="shared" si="1"/>
        <v/>
      </c>
    </row>
    <row r="44" spans="1:13" x14ac:dyDescent="0.55000000000000004">
      <c r="B44" s="36"/>
      <c r="C44" s="12"/>
      <c r="D44" s="10"/>
      <c r="E44" s="38">
        <f>NETWORKDAYS(C44,D44,リスト!$B$3:$B$56)</f>
        <v>0</v>
      </c>
      <c r="F44" s="12"/>
      <c r="G44" s="10"/>
      <c r="H44" s="40">
        <f>NETWORKDAYS(F44,G44,リスト!$B$3:$B$56)</f>
        <v>0</v>
      </c>
      <c r="I44" s="42">
        <f t="shared" si="0"/>
        <v>0</v>
      </c>
      <c r="J44" s="164"/>
      <c r="K44" t="str">
        <f t="shared" si="1"/>
        <v/>
      </c>
    </row>
    <row r="45" spans="1:13" x14ac:dyDescent="0.55000000000000004">
      <c r="B45" s="36"/>
      <c r="C45" s="12"/>
      <c r="D45" s="10"/>
      <c r="E45" s="38">
        <f>NETWORKDAYS(C45,D45,リスト!$B$3:$B$56)</f>
        <v>0</v>
      </c>
      <c r="F45" s="12"/>
      <c r="G45" s="10"/>
      <c r="H45" s="40">
        <f>NETWORKDAYS(F45,G45,リスト!$B$3:$B$56)</f>
        <v>0</v>
      </c>
      <c r="I45" s="42">
        <f t="shared" si="0"/>
        <v>0</v>
      </c>
      <c r="J45" s="164"/>
      <c r="K45" t="str">
        <f t="shared" si="1"/>
        <v/>
      </c>
    </row>
    <row r="46" spans="1:13" x14ac:dyDescent="0.55000000000000004">
      <c r="B46" s="36"/>
      <c r="C46" s="12"/>
      <c r="D46" s="10"/>
      <c r="E46" s="38">
        <f>NETWORKDAYS(C46,D46,リスト!$B$3:$B$56)</f>
        <v>0</v>
      </c>
      <c r="F46" s="12"/>
      <c r="G46" s="10"/>
      <c r="H46" s="40">
        <f>NETWORKDAYS(F46,G46,リスト!$B$3:$B$56)</f>
        <v>0</v>
      </c>
      <c r="I46" s="42">
        <f t="shared" si="0"/>
        <v>0</v>
      </c>
      <c r="J46" s="164"/>
      <c r="K46" t="str">
        <f t="shared" si="1"/>
        <v/>
      </c>
    </row>
    <row r="47" spans="1:13" x14ac:dyDescent="0.55000000000000004">
      <c r="B47" s="36"/>
      <c r="C47" s="12"/>
      <c r="D47" s="10"/>
      <c r="E47" s="38">
        <f>NETWORKDAYS(C47,D47,リスト!$B$3:$B$56)</f>
        <v>0</v>
      </c>
      <c r="F47" s="12"/>
      <c r="G47" s="10"/>
      <c r="H47" s="40">
        <f>NETWORKDAYS(F47,G47,リスト!$B$3:$B$56)</f>
        <v>0</v>
      </c>
      <c r="I47" s="42">
        <f t="shared" si="0"/>
        <v>0</v>
      </c>
      <c r="J47" s="164"/>
      <c r="K47" t="str">
        <f t="shared" si="1"/>
        <v/>
      </c>
    </row>
    <row r="48" spans="1:13" x14ac:dyDescent="0.55000000000000004">
      <c r="B48" s="36"/>
      <c r="C48" s="12"/>
      <c r="D48" s="10"/>
      <c r="E48" s="38">
        <f>NETWORKDAYS(C48,D48,リスト!$B$3:$B$56)</f>
        <v>0</v>
      </c>
      <c r="F48" s="12"/>
      <c r="G48" s="10"/>
      <c r="H48" s="40">
        <f>NETWORKDAYS(F48,G48,リスト!$B$3:$B$56)</f>
        <v>0</v>
      </c>
      <c r="I48" s="42">
        <f t="shared" si="0"/>
        <v>0</v>
      </c>
      <c r="J48" s="164"/>
      <c r="K48" t="str">
        <f t="shared" si="1"/>
        <v/>
      </c>
    </row>
    <row r="49" spans="2:11" ht="18.5" thickBot="1" x14ac:dyDescent="0.6">
      <c r="B49" s="37"/>
      <c r="C49" s="23"/>
      <c r="D49" s="24"/>
      <c r="E49" s="39">
        <f>NETWORKDAYS(C49,D49,リスト!$B$3:$B$56)</f>
        <v>0</v>
      </c>
      <c r="F49" s="23"/>
      <c r="G49" s="24"/>
      <c r="H49" s="41">
        <f>NETWORKDAYS(F49,G49,リスト!$B$3:$B$56)</f>
        <v>0</v>
      </c>
      <c r="I49" s="43">
        <f t="shared" si="0"/>
        <v>0</v>
      </c>
      <c r="J49" s="165"/>
      <c r="K49" t="str">
        <f t="shared" si="1"/>
        <v/>
      </c>
    </row>
    <row r="55" spans="2:11" ht="18.5" thickBot="1" x14ac:dyDescent="0.6"/>
    <row r="56" spans="2:11" ht="32.5" customHeight="1" thickBot="1" x14ac:dyDescent="0.6">
      <c r="B56" s="154" t="s">
        <v>74</v>
      </c>
      <c r="C56" s="156">
        <f>COUNTIF(K41:K49,"該当")</f>
        <v>0</v>
      </c>
      <c r="D56" s="155" t="s">
        <v>119</v>
      </c>
      <c r="E56" s="153" t="s">
        <v>118</v>
      </c>
      <c r="F56" s="158" t="s">
        <v>15</v>
      </c>
      <c r="G56" s="157">
        <f>COUNTIF(B25:B34,"&lt;&gt;")</f>
        <v>0</v>
      </c>
      <c r="H56" s="155" t="s">
        <v>119</v>
      </c>
    </row>
    <row r="58" spans="2:11" ht="18.5" thickBot="1" x14ac:dyDescent="0.6"/>
    <row r="59" spans="2:11" ht="23" thickBot="1" x14ac:dyDescent="0.6">
      <c r="K59" s="103" t="s">
        <v>17</v>
      </c>
    </row>
    <row r="60" spans="2:11" ht="39" thickBot="1" x14ac:dyDescent="0.6">
      <c r="F60" s="158" t="s">
        <v>16</v>
      </c>
      <c r="G60" s="159" t="e">
        <f>C56/G56</f>
        <v>#DIV/0!</v>
      </c>
      <c r="K60" s="104" t="e">
        <f>IF(G60&gt;=0.5,"可","否")</f>
        <v>#DIV/0!</v>
      </c>
    </row>
  </sheetData>
  <mergeCells count="3">
    <mergeCell ref="G2:H2"/>
    <mergeCell ref="A20:D20"/>
    <mergeCell ref="A1:H1"/>
  </mergeCells>
  <phoneticPr fontId="1"/>
  <pageMargins left="0.7" right="0.7" top="0.75" bottom="0.75" header="0.3" footer="0.3"/>
  <pageSetup paperSize="9" scale="55" orientation="portrait" horizontalDpi="1200" verticalDpi="1200" r:id="rId1"/>
  <colBreaks count="1" manualBreakCount="1">
    <brk id="11" max="54"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25E759F-8CD5-4C76-8E3D-D416509B0B73}">
          <x14:formula1>
            <xm:f>リスト!$E$3:$E$4</xm:f>
          </x14:formula1>
          <xm:sqref>C25:C34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A2344-82CE-44E8-8640-983A5E4746B2}">
  <dimension ref="A1:K112"/>
  <sheetViews>
    <sheetView zoomScaleNormal="100" workbookViewId="0">
      <selection activeCell="H3" sqref="H3"/>
    </sheetView>
  </sheetViews>
  <sheetFormatPr defaultRowHeight="18" x14ac:dyDescent="0.55000000000000004"/>
  <cols>
    <col min="1" max="1" width="9.6640625" customWidth="1"/>
    <col min="2" max="2" width="22.25" customWidth="1"/>
    <col min="3" max="3" width="17.25" customWidth="1"/>
    <col min="4" max="4" width="15.58203125" customWidth="1"/>
    <col min="5" max="6" width="21.33203125" customWidth="1"/>
    <col min="7" max="7" width="20.08203125" customWidth="1"/>
    <col min="8" max="8" width="23.08203125" customWidth="1"/>
    <col min="9" max="9" width="9.83203125" customWidth="1"/>
    <col min="10" max="10" width="9.6640625" customWidth="1"/>
    <col min="11" max="11" width="20.83203125" customWidth="1"/>
  </cols>
  <sheetData>
    <row r="1" spans="1:11" ht="32.5" x14ac:dyDescent="0.55000000000000004">
      <c r="A1" s="218" t="s">
        <v>131</v>
      </c>
      <c r="B1" s="218"/>
      <c r="C1" s="218"/>
      <c r="D1" s="218"/>
      <c r="E1" s="218"/>
      <c r="F1" s="218"/>
      <c r="G1" s="218"/>
      <c r="H1" s="218"/>
    </row>
    <row r="2" spans="1:11" ht="27" thickBot="1" x14ac:dyDescent="0.6">
      <c r="A2" s="106" t="s">
        <v>20</v>
      </c>
      <c r="G2" s="105" t="s">
        <v>2</v>
      </c>
      <c r="H2" s="216">
        <f>表紙!I6</f>
        <v>0</v>
      </c>
      <c r="I2" s="216"/>
      <c r="J2" s="219"/>
      <c r="K2" s="219"/>
    </row>
    <row r="4" spans="1:11" x14ac:dyDescent="0.55000000000000004">
      <c r="A4" t="s">
        <v>21</v>
      </c>
    </row>
    <row r="5" spans="1:11" ht="18.5" thickBot="1" x14ac:dyDescent="0.6"/>
    <row r="6" spans="1:11" ht="39" thickBot="1" x14ac:dyDescent="0.6">
      <c r="H6" s="83" t="s">
        <v>42</v>
      </c>
      <c r="I6" s="98" t="e">
        <f>IF(AND(I53="可", I112="可"), "可", "否")</f>
        <v>#DIV/0!</v>
      </c>
    </row>
    <row r="24" spans="1:11" ht="18.5" thickBot="1" x14ac:dyDescent="0.6"/>
    <row r="25" spans="1:11" ht="33" thickBot="1" x14ac:dyDescent="0.6">
      <c r="A25" s="171" t="s">
        <v>126</v>
      </c>
      <c r="B25" s="141" t="s">
        <v>113</v>
      </c>
      <c r="C25" s="85"/>
      <c r="E25" s="113"/>
      <c r="G25" s="113"/>
      <c r="H25" s="114"/>
      <c r="I25" s="113"/>
    </row>
    <row r="26" spans="1:11" ht="18.5" thickBot="1" x14ac:dyDescent="0.6">
      <c r="D26" s="161" t="s">
        <v>120</v>
      </c>
      <c r="E26" s="161" t="s">
        <v>121</v>
      </c>
      <c r="G26" s="161" t="s">
        <v>122</v>
      </c>
      <c r="K26" s="160" t="s">
        <v>135</v>
      </c>
    </row>
    <row r="27" spans="1:11" ht="41.5" customHeight="1" thickBot="1" x14ac:dyDescent="0.6">
      <c r="B27" s="107" t="s">
        <v>22</v>
      </c>
      <c r="C27" s="108" t="s">
        <v>43</v>
      </c>
      <c r="D27" s="109" t="s">
        <v>26</v>
      </c>
      <c r="E27" s="110" t="s">
        <v>25</v>
      </c>
      <c r="F27" s="143" t="s">
        <v>23</v>
      </c>
      <c r="G27" s="111" t="s">
        <v>24</v>
      </c>
      <c r="H27" s="144" t="s">
        <v>27</v>
      </c>
      <c r="I27" s="145" t="s">
        <v>28</v>
      </c>
      <c r="J27" s="146" t="s">
        <v>29</v>
      </c>
      <c r="K27" s="146" t="s">
        <v>133</v>
      </c>
    </row>
    <row r="28" spans="1:11" ht="18.5" thickTop="1" x14ac:dyDescent="0.55000000000000004">
      <c r="A28" s="3" t="s">
        <v>9</v>
      </c>
      <c r="B28" s="55" t="s">
        <v>10</v>
      </c>
      <c r="C28" s="66">
        <v>8</v>
      </c>
      <c r="D28" s="56">
        <v>10</v>
      </c>
      <c r="E28" s="57">
        <v>7</v>
      </c>
      <c r="F28" s="58">
        <f>E28*C28</f>
        <v>56</v>
      </c>
      <c r="G28" s="58">
        <v>12</v>
      </c>
      <c r="H28" s="30">
        <f>SUM(F28,G28)</f>
        <v>68</v>
      </c>
      <c r="I28" s="59">
        <f>H28/C28</f>
        <v>8.5</v>
      </c>
      <c r="J28" s="60">
        <f>I28/D28</f>
        <v>0.85</v>
      </c>
      <c r="K28" s="60" t="s">
        <v>136</v>
      </c>
    </row>
    <row r="29" spans="1:11" x14ac:dyDescent="0.55000000000000004">
      <c r="B29" s="47"/>
      <c r="C29" s="67"/>
      <c r="D29" s="14"/>
      <c r="E29" s="13"/>
      <c r="F29" s="50">
        <f>E29*C29</f>
        <v>0</v>
      </c>
      <c r="G29" s="11"/>
      <c r="H29" s="38">
        <f t="shared" ref="H29:H40" si="0">SUM(F29,G29)</f>
        <v>0</v>
      </c>
      <c r="I29" s="53" t="e">
        <f>H29/C29</f>
        <v>#DIV/0!</v>
      </c>
      <c r="J29" s="51" t="e">
        <f t="shared" ref="J29:J40" si="1">I29/D29</f>
        <v>#DIV/0!</v>
      </c>
      <c r="K29" s="166"/>
    </row>
    <row r="30" spans="1:11" x14ac:dyDescent="0.55000000000000004">
      <c r="B30" s="47"/>
      <c r="C30" s="67"/>
      <c r="D30" s="14"/>
      <c r="E30" s="13"/>
      <c r="F30" s="50">
        <f>E30*C30</f>
        <v>0</v>
      </c>
      <c r="G30" s="11"/>
      <c r="H30" s="38">
        <f>SUM(F30,G30)</f>
        <v>0</v>
      </c>
      <c r="I30" s="53" t="e">
        <f>H30/C30</f>
        <v>#DIV/0!</v>
      </c>
      <c r="J30" s="51" t="e">
        <f>I30/D30</f>
        <v>#DIV/0!</v>
      </c>
      <c r="K30" s="166"/>
    </row>
    <row r="31" spans="1:11" x14ac:dyDescent="0.55000000000000004">
      <c r="B31" s="47"/>
      <c r="C31" s="67"/>
      <c r="D31" s="14"/>
      <c r="E31" s="13"/>
      <c r="F31" s="50">
        <f t="shared" ref="F31:F48" si="2">E31*C31</f>
        <v>0</v>
      </c>
      <c r="G31" s="11"/>
      <c r="H31" s="38">
        <f t="shared" si="0"/>
        <v>0</v>
      </c>
      <c r="I31" s="53" t="e">
        <f>H31/C31</f>
        <v>#DIV/0!</v>
      </c>
      <c r="J31" s="51" t="e">
        <f t="shared" si="1"/>
        <v>#DIV/0!</v>
      </c>
      <c r="K31" s="166"/>
    </row>
    <row r="32" spans="1:11" x14ac:dyDescent="0.55000000000000004">
      <c r="B32" s="47"/>
      <c r="C32" s="67"/>
      <c r="D32" s="14"/>
      <c r="E32" s="13"/>
      <c r="F32" s="50">
        <f t="shared" si="2"/>
        <v>0</v>
      </c>
      <c r="G32" s="11"/>
      <c r="H32" s="38">
        <f t="shared" si="0"/>
        <v>0</v>
      </c>
      <c r="I32" s="53" t="e">
        <f>H32/C32</f>
        <v>#DIV/0!</v>
      </c>
      <c r="J32" s="51" t="e">
        <f t="shared" si="1"/>
        <v>#DIV/0!</v>
      </c>
      <c r="K32" s="166"/>
    </row>
    <row r="33" spans="2:11" x14ac:dyDescent="0.55000000000000004">
      <c r="B33" s="47"/>
      <c r="C33" s="67"/>
      <c r="D33" s="14"/>
      <c r="E33" s="13"/>
      <c r="F33" s="50">
        <f t="shared" si="2"/>
        <v>0</v>
      </c>
      <c r="G33" s="11"/>
      <c r="H33" s="38">
        <f t="shared" si="0"/>
        <v>0</v>
      </c>
      <c r="I33" s="53" t="e">
        <f>H33/C33</f>
        <v>#DIV/0!</v>
      </c>
      <c r="J33" s="51" t="e">
        <f t="shared" si="1"/>
        <v>#DIV/0!</v>
      </c>
      <c r="K33" s="166"/>
    </row>
    <row r="34" spans="2:11" x14ac:dyDescent="0.55000000000000004">
      <c r="B34" s="47"/>
      <c r="C34" s="67"/>
      <c r="D34" s="14"/>
      <c r="E34" s="13"/>
      <c r="F34" s="50">
        <f t="shared" si="2"/>
        <v>0</v>
      </c>
      <c r="G34" s="11"/>
      <c r="H34" s="38">
        <f t="shared" si="0"/>
        <v>0</v>
      </c>
      <c r="I34" s="53" t="e">
        <f t="shared" ref="I34:I48" si="3">H34/C34</f>
        <v>#DIV/0!</v>
      </c>
      <c r="J34" s="51" t="e">
        <f t="shared" si="1"/>
        <v>#DIV/0!</v>
      </c>
      <c r="K34" s="166"/>
    </row>
    <row r="35" spans="2:11" x14ac:dyDescent="0.55000000000000004">
      <c r="B35" s="47"/>
      <c r="C35" s="67"/>
      <c r="D35" s="14"/>
      <c r="E35" s="13"/>
      <c r="F35" s="50">
        <f t="shared" si="2"/>
        <v>0</v>
      </c>
      <c r="G35" s="11"/>
      <c r="H35" s="38">
        <f t="shared" si="0"/>
        <v>0</v>
      </c>
      <c r="I35" s="53" t="e">
        <f t="shared" si="3"/>
        <v>#DIV/0!</v>
      </c>
      <c r="J35" s="51" t="e">
        <f t="shared" si="1"/>
        <v>#DIV/0!</v>
      </c>
      <c r="K35" s="166"/>
    </row>
    <row r="36" spans="2:11" x14ac:dyDescent="0.55000000000000004">
      <c r="B36" s="47"/>
      <c r="C36" s="67"/>
      <c r="D36" s="14"/>
      <c r="E36" s="13"/>
      <c r="F36" s="50">
        <f t="shared" si="2"/>
        <v>0</v>
      </c>
      <c r="G36" s="11"/>
      <c r="H36" s="38">
        <f t="shared" si="0"/>
        <v>0</v>
      </c>
      <c r="I36" s="53" t="e">
        <f t="shared" si="3"/>
        <v>#DIV/0!</v>
      </c>
      <c r="J36" s="51" t="e">
        <f t="shared" si="1"/>
        <v>#DIV/0!</v>
      </c>
      <c r="K36" s="166"/>
    </row>
    <row r="37" spans="2:11" x14ac:dyDescent="0.55000000000000004">
      <c r="B37" s="47"/>
      <c r="C37" s="67"/>
      <c r="D37" s="14"/>
      <c r="E37" s="13"/>
      <c r="F37" s="50">
        <f t="shared" si="2"/>
        <v>0</v>
      </c>
      <c r="G37" s="11"/>
      <c r="H37" s="38">
        <f t="shared" si="0"/>
        <v>0</v>
      </c>
      <c r="I37" s="53" t="e">
        <f t="shared" si="3"/>
        <v>#DIV/0!</v>
      </c>
      <c r="J37" s="51" t="e">
        <f t="shared" si="1"/>
        <v>#DIV/0!</v>
      </c>
      <c r="K37" s="166"/>
    </row>
    <row r="38" spans="2:11" x14ac:dyDescent="0.55000000000000004">
      <c r="B38" s="47"/>
      <c r="C38" s="67"/>
      <c r="D38" s="14"/>
      <c r="E38" s="13"/>
      <c r="F38" s="50">
        <f t="shared" si="2"/>
        <v>0</v>
      </c>
      <c r="G38" s="11"/>
      <c r="H38" s="38">
        <f t="shared" si="0"/>
        <v>0</v>
      </c>
      <c r="I38" s="53" t="e">
        <f t="shared" si="3"/>
        <v>#DIV/0!</v>
      </c>
      <c r="J38" s="51" t="e">
        <f t="shared" si="1"/>
        <v>#DIV/0!</v>
      </c>
      <c r="K38" s="166"/>
    </row>
    <row r="39" spans="2:11" x14ac:dyDescent="0.55000000000000004">
      <c r="B39" s="47"/>
      <c r="C39" s="67"/>
      <c r="D39" s="14"/>
      <c r="E39" s="13"/>
      <c r="F39" s="50">
        <f t="shared" si="2"/>
        <v>0</v>
      </c>
      <c r="G39" s="11"/>
      <c r="H39" s="38">
        <f t="shared" si="0"/>
        <v>0</v>
      </c>
      <c r="I39" s="53" t="e">
        <f t="shared" si="3"/>
        <v>#DIV/0!</v>
      </c>
      <c r="J39" s="51" t="e">
        <f t="shared" si="1"/>
        <v>#DIV/0!</v>
      </c>
      <c r="K39" s="166"/>
    </row>
    <row r="40" spans="2:11" x14ac:dyDescent="0.55000000000000004">
      <c r="B40" s="47"/>
      <c r="C40" s="67"/>
      <c r="D40" s="14"/>
      <c r="E40" s="13"/>
      <c r="F40" s="50">
        <f t="shared" si="2"/>
        <v>0</v>
      </c>
      <c r="G40" s="11"/>
      <c r="H40" s="38">
        <f t="shared" si="0"/>
        <v>0</v>
      </c>
      <c r="I40" s="53" t="e">
        <f t="shared" si="3"/>
        <v>#DIV/0!</v>
      </c>
      <c r="J40" s="51" t="e">
        <f t="shared" si="1"/>
        <v>#DIV/0!</v>
      </c>
      <c r="K40" s="166"/>
    </row>
    <row r="41" spans="2:11" x14ac:dyDescent="0.55000000000000004">
      <c r="B41" s="47"/>
      <c r="C41" s="67"/>
      <c r="D41" s="14"/>
      <c r="E41" s="13"/>
      <c r="F41" s="50">
        <f t="shared" si="2"/>
        <v>0</v>
      </c>
      <c r="G41" s="11"/>
      <c r="H41" s="38">
        <f t="shared" ref="H41:H44" si="4">SUM(F41,G41)</f>
        <v>0</v>
      </c>
      <c r="I41" s="53" t="e">
        <f t="shared" si="3"/>
        <v>#DIV/0!</v>
      </c>
      <c r="J41" s="51" t="e">
        <f t="shared" ref="J41:J44" si="5">I41/D41</f>
        <v>#DIV/0!</v>
      </c>
      <c r="K41" s="166"/>
    </row>
    <row r="42" spans="2:11" x14ac:dyDescent="0.55000000000000004">
      <c r="B42" s="47"/>
      <c r="C42" s="67"/>
      <c r="D42" s="14"/>
      <c r="E42" s="13"/>
      <c r="F42" s="50">
        <f t="shared" si="2"/>
        <v>0</v>
      </c>
      <c r="G42" s="11"/>
      <c r="H42" s="38">
        <f t="shared" si="4"/>
        <v>0</v>
      </c>
      <c r="I42" s="53" t="e">
        <f t="shared" si="3"/>
        <v>#DIV/0!</v>
      </c>
      <c r="J42" s="51" t="e">
        <f t="shared" si="5"/>
        <v>#DIV/0!</v>
      </c>
      <c r="K42" s="166"/>
    </row>
    <row r="43" spans="2:11" x14ac:dyDescent="0.55000000000000004">
      <c r="B43" s="47"/>
      <c r="C43" s="67"/>
      <c r="D43" s="14"/>
      <c r="E43" s="13"/>
      <c r="F43" s="50">
        <f t="shared" si="2"/>
        <v>0</v>
      </c>
      <c r="G43" s="11"/>
      <c r="H43" s="38">
        <f t="shared" si="4"/>
        <v>0</v>
      </c>
      <c r="I43" s="53" t="e">
        <f t="shared" si="3"/>
        <v>#DIV/0!</v>
      </c>
      <c r="J43" s="51" t="e">
        <f t="shared" si="5"/>
        <v>#DIV/0!</v>
      </c>
      <c r="K43" s="166"/>
    </row>
    <row r="44" spans="2:11" x14ac:dyDescent="0.55000000000000004">
      <c r="B44" s="47"/>
      <c r="C44" s="67"/>
      <c r="D44" s="14"/>
      <c r="E44" s="13"/>
      <c r="F44" s="50">
        <f t="shared" si="2"/>
        <v>0</v>
      </c>
      <c r="G44" s="11"/>
      <c r="H44" s="38">
        <f t="shared" si="4"/>
        <v>0</v>
      </c>
      <c r="I44" s="53" t="e">
        <f t="shared" si="3"/>
        <v>#DIV/0!</v>
      </c>
      <c r="J44" s="51" t="e">
        <f t="shared" si="5"/>
        <v>#DIV/0!</v>
      </c>
      <c r="K44" s="166"/>
    </row>
    <row r="45" spans="2:11" x14ac:dyDescent="0.55000000000000004">
      <c r="B45" s="47"/>
      <c r="C45" s="67"/>
      <c r="D45" s="14"/>
      <c r="E45" s="13"/>
      <c r="F45" s="50">
        <f t="shared" si="2"/>
        <v>0</v>
      </c>
      <c r="G45" s="11"/>
      <c r="H45" s="38">
        <f t="shared" ref="H45:H47" si="6">SUM(F45,G45)</f>
        <v>0</v>
      </c>
      <c r="I45" s="53" t="e">
        <f t="shared" si="3"/>
        <v>#DIV/0!</v>
      </c>
      <c r="J45" s="51" t="e">
        <f t="shared" ref="J45:J47" si="7">I45/D45</f>
        <v>#DIV/0!</v>
      </c>
      <c r="K45" s="166"/>
    </row>
    <row r="46" spans="2:11" x14ac:dyDescent="0.55000000000000004">
      <c r="B46" s="47"/>
      <c r="C46" s="67"/>
      <c r="D46" s="14"/>
      <c r="E46" s="13"/>
      <c r="F46" s="50">
        <f t="shared" si="2"/>
        <v>0</v>
      </c>
      <c r="G46" s="11"/>
      <c r="H46" s="38">
        <f t="shared" si="6"/>
        <v>0</v>
      </c>
      <c r="I46" s="53" t="e">
        <f t="shared" si="3"/>
        <v>#DIV/0!</v>
      </c>
      <c r="J46" s="51" t="e">
        <f t="shared" si="7"/>
        <v>#DIV/0!</v>
      </c>
      <c r="K46" s="166"/>
    </row>
    <row r="47" spans="2:11" x14ac:dyDescent="0.55000000000000004">
      <c r="B47" s="47"/>
      <c r="C47" s="67"/>
      <c r="D47" s="14"/>
      <c r="E47" s="13"/>
      <c r="F47" s="50">
        <f t="shared" si="2"/>
        <v>0</v>
      </c>
      <c r="G47" s="11"/>
      <c r="H47" s="38">
        <f t="shared" si="6"/>
        <v>0</v>
      </c>
      <c r="I47" s="53" t="e">
        <f t="shared" si="3"/>
        <v>#DIV/0!</v>
      </c>
      <c r="J47" s="51" t="e">
        <f t="shared" si="7"/>
        <v>#DIV/0!</v>
      </c>
      <c r="K47" s="166"/>
    </row>
    <row r="48" spans="2:11" ht="18.5" thickBot="1" x14ac:dyDescent="0.6">
      <c r="B48" s="48"/>
      <c r="C48" s="68"/>
      <c r="D48" s="49"/>
      <c r="E48" s="21"/>
      <c r="F48" s="44">
        <f t="shared" si="2"/>
        <v>0</v>
      </c>
      <c r="G48" s="22"/>
      <c r="H48" s="39">
        <f t="shared" ref="H48" si="8">SUM(F48,G48)</f>
        <v>0</v>
      </c>
      <c r="I48" s="54" t="e">
        <f t="shared" si="3"/>
        <v>#DIV/0!</v>
      </c>
      <c r="J48" s="52" t="e">
        <f t="shared" ref="J48" si="9">I48/D48</f>
        <v>#DIV/0!</v>
      </c>
      <c r="K48" s="167"/>
    </row>
    <row r="50" spans="1:9" ht="18.5" thickBot="1" x14ac:dyDescent="0.6"/>
    <row r="51" spans="1:9" ht="36.5" thickBot="1" x14ac:dyDescent="0.6">
      <c r="C51" s="45" t="s">
        <v>31</v>
      </c>
      <c r="D51" s="95">
        <f>_xlfn.AGGREGATE(9,6,J29:J48)</f>
        <v>0</v>
      </c>
      <c r="E51" s="61" t="s">
        <v>32</v>
      </c>
      <c r="F51" s="63" t="s">
        <v>35</v>
      </c>
      <c r="G51" s="94">
        <f>COUNTIF(B29:B48,"&lt;&gt;")</f>
        <v>0</v>
      </c>
      <c r="H51" s="2"/>
    </row>
    <row r="52" spans="1:9" ht="18.5" thickBot="1" x14ac:dyDescent="0.6">
      <c r="I52" s="62" t="s">
        <v>36</v>
      </c>
    </row>
    <row r="53" spans="1:9" ht="36.5" thickBot="1" x14ac:dyDescent="0.6">
      <c r="E53" s="61" t="s">
        <v>33</v>
      </c>
      <c r="F53" s="45" t="s">
        <v>34</v>
      </c>
      <c r="G53" s="93" t="e">
        <f>D51/G51</f>
        <v>#DIV/0!</v>
      </c>
      <c r="H53" s="2"/>
      <c r="I53" s="97" t="e">
        <f>IF(G53&gt;=0.7,"可","否")</f>
        <v>#DIV/0!</v>
      </c>
    </row>
    <row r="56" spans="1:9" x14ac:dyDescent="0.55000000000000004">
      <c r="A56" t="s">
        <v>44</v>
      </c>
    </row>
    <row r="76" spans="1:11" ht="18.5" thickBot="1" x14ac:dyDescent="0.6"/>
    <row r="77" spans="1:11" ht="33" thickBot="1" x14ac:dyDescent="0.6">
      <c r="A77" s="171" t="s">
        <v>127</v>
      </c>
      <c r="B77" s="141" t="s">
        <v>117</v>
      </c>
      <c r="C77" s="85"/>
      <c r="E77" s="113"/>
      <c r="G77" s="113"/>
      <c r="H77" s="114"/>
      <c r="I77" s="113"/>
    </row>
    <row r="78" spans="1:11" ht="18.5" thickBot="1" x14ac:dyDescent="0.6">
      <c r="D78" s="161" t="s">
        <v>123</v>
      </c>
      <c r="E78" s="161" t="s">
        <v>124</v>
      </c>
      <c r="G78" s="161" t="s">
        <v>125</v>
      </c>
    </row>
    <row r="79" spans="1:11" ht="36.5" thickBot="1" x14ac:dyDescent="0.6">
      <c r="B79" s="107" t="s">
        <v>22</v>
      </c>
      <c r="C79" s="108" t="s">
        <v>43</v>
      </c>
      <c r="D79" s="109" t="s">
        <v>26</v>
      </c>
      <c r="E79" s="110" t="s">
        <v>25</v>
      </c>
      <c r="F79" s="143" t="s">
        <v>23</v>
      </c>
      <c r="G79" s="111" t="s">
        <v>24</v>
      </c>
      <c r="H79" s="144" t="s">
        <v>27</v>
      </c>
      <c r="I79" s="145" t="s">
        <v>28</v>
      </c>
      <c r="J79" s="146" t="s">
        <v>29</v>
      </c>
      <c r="K79" s="146" t="s">
        <v>133</v>
      </c>
    </row>
    <row r="80" spans="1:11" ht="18.5" thickTop="1" x14ac:dyDescent="0.55000000000000004">
      <c r="B80" s="55" t="s">
        <v>10</v>
      </c>
      <c r="C80" s="66">
        <v>8</v>
      </c>
      <c r="D80" s="56">
        <v>10</v>
      </c>
      <c r="E80" s="57">
        <v>7</v>
      </c>
      <c r="F80" s="58">
        <f>E80*C80</f>
        <v>56</v>
      </c>
      <c r="G80" s="58">
        <v>12</v>
      </c>
      <c r="H80" s="30">
        <f>SUM(F80,G80)</f>
        <v>68</v>
      </c>
      <c r="I80" s="59">
        <f>H80/C80</f>
        <v>8.5</v>
      </c>
      <c r="J80" s="60">
        <f>I80/D80</f>
        <v>0.85</v>
      </c>
      <c r="K80" s="60" t="s">
        <v>136</v>
      </c>
    </row>
    <row r="81" spans="2:11" x14ac:dyDescent="0.55000000000000004">
      <c r="B81" s="47"/>
      <c r="C81" s="67"/>
      <c r="D81" s="14"/>
      <c r="E81" s="13"/>
      <c r="F81" s="50">
        <f>E81*C81</f>
        <v>0</v>
      </c>
      <c r="G81" s="11"/>
      <c r="H81" s="38">
        <f t="shared" ref="H81" si="10">SUM(F81,G81)</f>
        <v>0</v>
      </c>
      <c r="I81" s="53" t="e">
        <f>H81/C81</f>
        <v>#DIV/0!</v>
      </c>
      <c r="J81" s="51" t="e">
        <f t="shared" ref="J81:J100" si="11">I81/D81</f>
        <v>#DIV/0!</v>
      </c>
      <c r="K81" s="166"/>
    </row>
    <row r="82" spans="2:11" x14ac:dyDescent="0.55000000000000004">
      <c r="B82" s="47"/>
      <c r="C82" s="67"/>
      <c r="D82" s="14"/>
      <c r="E82" s="13"/>
      <c r="F82" s="50">
        <f>E82*C82</f>
        <v>0</v>
      </c>
      <c r="G82" s="11"/>
      <c r="H82" s="38">
        <f>SUM(F82,G82)</f>
        <v>0</v>
      </c>
      <c r="I82" s="53" t="e">
        <f t="shared" ref="I82:I100" si="12">H82/C82</f>
        <v>#DIV/0!</v>
      </c>
      <c r="J82" s="51" t="e">
        <f t="shared" si="11"/>
        <v>#DIV/0!</v>
      </c>
      <c r="K82" s="166"/>
    </row>
    <row r="83" spans="2:11" x14ac:dyDescent="0.55000000000000004">
      <c r="B83" s="47"/>
      <c r="C83" s="67"/>
      <c r="D83" s="14"/>
      <c r="E83" s="13"/>
      <c r="F83" s="50">
        <f t="shared" ref="F83:F100" si="13">E83*C83</f>
        <v>0</v>
      </c>
      <c r="G83" s="11"/>
      <c r="H83" s="38">
        <f t="shared" ref="H83:H100" si="14">SUM(F83,G83)</f>
        <v>0</v>
      </c>
      <c r="I83" s="53" t="e">
        <f t="shared" si="12"/>
        <v>#DIV/0!</v>
      </c>
      <c r="J83" s="51" t="e">
        <f t="shared" si="11"/>
        <v>#DIV/0!</v>
      </c>
      <c r="K83" s="166"/>
    </row>
    <row r="84" spans="2:11" x14ac:dyDescent="0.55000000000000004">
      <c r="B84" s="47"/>
      <c r="C84" s="67"/>
      <c r="D84" s="14"/>
      <c r="E84" s="13"/>
      <c r="F84" s="50">
        <f t="shared" si="13"/>
        <v>0</v>
      </c>
      <c r="G84" s="11"/>
      <c r="H84" s="38">
        <f t="shared" si="14"/>
        <v>0</v>
      </c>
      <c r="I84" s="53" t="e">
        <f t="shared" si="12"/>
        <v>#DIV/0!</v>
      </c>
      <c r="J84" s="51" t="e">
        <f t="shared" si="11"/>
        <v>#DIV/0!</v>
      </c>
      <c r="K84" s="166"/>
    </row>
    <row r="85" spans="2:11" x14ac:dyDescent="0.55000000000000004">
      <c r="B85" s="47"/>
      <c r="C85" s="67"/>
      <c r="D85" s="14"/>
      <c r="E85" s="13"/>
      <c r="F85" s="50">
        <f t="shared" si="13"/>
        <v>0</v>
      </c>
      <c r="G85" s="11"/>
      <c r="H85" s="38">
        <f t="shared" si="14"/>
        <v>0</v>
      </c>
      <c r="I85" s="53" t="e">
        <f t="shared" si="12"/>
        <v>#DIV/0!</v>
      </c>
      <c r="J85" s="51" t="e">
        <f t="shared" si="11"/>
        <v>#DIV/0!</v>
      </c>
      <c r="K85" s="166"/>
    </row>
    <row r="86" spans="2:11" x14ac:dyDescent="0.55000000000000004">
      <c r="B86" s="47"/>
      <c r="C86" s="67"/>
      <c r="D86" s="14"/>
      <c r="E86" s="13"/>
      <c r="F86" s="50">
        <f t="shared" si="13"/>
        <v>0</v>
      </c>
      <c r="G86" s="11"/>
      <c r="H86" s="38">
        <f t="shared" si="14"/>
        <v>0</v>
      </c>
      <c r="I86" s="53" t="e">
        <f t="shared" si="12"/>
        <v>#DIV/0!</v>
      </c>
      <c r="J86" s="51" t="e">
        <f t="shared" si="11"/>
        <v>#DIV/0!</v>
      </c>
      <c r="K86" s="166"/>
    </row>
    <row r="87" spans="2:11" x14ac:dyDescent="0.55000000000000004">
      <c r="B87" s="47"/>
      <c r="C87" s="67"/>
      <c r="D87" s="14"/>
      <c r="E87" s="13"/>
      <c r="F87" s="50">
        <f t="shared" si="13"/>
        <v>0</v>
      </c>
      <c r="G87" s="11"/>
      <c r="H87" s="38">
        <f t="shared" si="14"/>
        <v>0</v>
      </c>
      <c r="I87" s="53" t="e">
        <f t="shared" si="12"/>
        <v>#DIV/0!</v>
      </c>
      <c r="J87" s="51" t="e">
        <f t="shared" si="11"/>
        <v>#DIV/0!</v>
      </c>
      <c r="K87" s="166"/>
    </row>
    <row r="88" spans="2:11" x14ac:dyDescent="0.55000000000000004">
      <c r="B88" s="47"/>
      <c r="C88" s="67"/>
      <c r="D88" s="14"/>
      <c r="E88" s="13"/>
      <c r="F88" s="50">
        <f t="shared" si="13"/>
        <v>0</v>
      </c>
      <c r="G88" s="11"/>
      <c r="H88" s="38">
        <f t="shared" si="14"/>
        <v>0</v>
      </c>
      <c r="I88" s="53" t="e">
        <f t="shared" si="12"/>
        <v>#DIV/0!</v>
      </c>
      <c r="J88" s="51" t="e">
        <f t="shared" si="11"/>
        <v>#DIV/0!</v>
      </c>
      <c r="K88" s="166"/>
    </row>
    <row r="89" spans="2:11" x14ac:dyDescent="0.55000000000000004">
      <c r="B89" s="47"/>
      <c r="C89" s="67"/>
      <c r="D89" s="14"/>
      <c r="E89" s="13"/>
      <c r="F89" s="50">
        <f t="shared" si="13"/>
        <v>0</v>
      </c>
      <c r="G89" s="11"/>
      <c r="H89" s="38">
        <f t="shared" si="14"/>
        <v>0</v>
      </c>
      <c r="I89" s="53" t="e">
        <f t="shared" si="12"/>
        <v>#DIV/0!</v>
      </c>
      <c r="J89" s="51" t="e">
        <f t="shared" si="11"/>
        <v>#DIV/0!</v>
      </c>
      <c r="K89" s="166"/>
    </row>
    <row r="90" spans="2:11" x14ac:dyDescent="0.55000000000000004">
      <c r="B90" s="47"/>
      <c r="C90" s="67"/>
      <c r="D90" s="14"/>
      <c r="E90" s="13"/>
      <c r="F90" s="50">
        <f t="shared" si="13"/>
        <v>0</v>
      </c>
      <c r="G90" s="11"/>
      <c r="H90" s="38">
        <f t="shared" si="14"/>
        <v>0</v>
      </c>
      <c r="I90" s="53" t="e">
        <f t="shared" si="12"/>
        <v>#DIV/0!</v>
      </c>
      <c r="J90" s="51" t="e">
        <f t="shared" si="11"/>
        <v>#DIV/0!</v>
      </c>
      <c r="K90" s="166"/>
    </row>
    <row r="91" spans="2:11" x14ac:dyDescent="0.55000000000000004">
      <c r="B91" s="47"/>
      <c r="C91" s="67"/>
      <c r="D91" s="14"/>
      <c r="E91" s="13"/>
      <c r="F91" s="50">
        <f t="shared" si="13"/>
        <v>0</v>
      </c>
      <c r="G91" s="11"/>
      <c r="H91" s="38">
        <f t="shared" si="14"/>
        <v>0</v>
      </c>
      <c r="I91" s="53" t="e">
        <f t="shared" si="12"/>
        <v>#DIV/0!</v>
      </c>
      <c r="J91" s="51" t="e">
        <f t="shared" si="11"/>
        <v>#DIV/0!</v>
      </c>
      <c r="K91" s="166"/>
    </row>
    <row r="92" spans="2:11" x14ac:dyDescent="0.55000000000000004">
      <c r="B92" s="47"/>
      <c r="C92" s="67"/>
      <c r="D92" s="14"/>
      <c r="E92" s="13"/>
      <c r="F92" s="50">
        <f t="shared" si="13"/>
        <v>0</v>
      </c>
      <c r="G92" s="11"/>
      <c r="H92" s="38">
        <f t="shared" si="14"/>
        <v>0</v>
      </c>
      <c r="I92" s="53" t="e">
        <f t="shared" si="12"/>
        <v>#DIV/0!</v>
      </c>
      <c r="J92" s="51" t="e">
        <f t="shared" si="11"/>
        <v>#DIV/0!</v>
      </c>
      <c r="K92" s="166"/>
    </row>
    <row r="93" spans="2:11" x14ac:dyDescent="0.55000000000000004">
      <c r="B93" s="47"/>
      <c r="C93" s="67"/>
      <c r="D93" s="14"/>
      <c r="E93" s="13"/>
      <c r="F93" s="50">
        <f t="shared" si="13"/>
        <v>0</v>
      </c>
      <c r="G93" s="11"/>
      <c r="H93" s="38">
        <f t="shared" si="14"/>
        <v>0</v>
      </c>
      <c r="I93" s="53" t="e">
        <f t="shared" si="12"/>
        <v>#DIV/0!</v>
      </c>
      <c r="J93" s="51" t="e">
        <f t="shared" si="11"/>
        <v>#DIV/0!</v>
      </c>
      <c r="K93" s="166"/>
    </row>
    <row r="94" spans="2:11" x14ac:dyDescent="0.55000000000000004">
      <c r="B94" s="47"/>
      <c r="C94" s="67"/>
      <c r="D94" s="14"/>
      <c r="E94" s="13"/>
      <c r="F94" s="50">
        <f t="shared" si="13"/>
        <v>0</v>
      </c>
      <c r="G94" s="11"/>
      <c r="H94" s="38">
        <f t="shared" si="14"/>
        <v>0</v>
      </c>
      <c r="I94" s="53" t="e">
        <f t="shared" si="12"/>
        <v>#DIV/0!</v>
      </c>
      <c r="J94" s="51" t="e">
        <f t="shared" si="11"/>
        <v>#DIV/0!</v>
      </c>
      <c r="K94" s="166"/>
    </row>
    <row r="95" spans="2:11" x14ac:dyDescent="0.55000000000000004">
      <c r="B95" s="47"/>
      <c r="C95" s="67"/>
      <c r="D95" s="14"/>
      <c r="E95" s="13"/>
      <c r="F95" s="50">
        <f t="shared" si="13"/>
        <v>0</v>
      </c>
      <c r="G95" s="11"/>
      <c r="H95" s="38">
        <f t="shared" si="14"/>
        <v>0</v>
      </c>
      <c r="I95" s="53" t="e">
        <f t="shared" si="12"/>
        <v>#DIV/0!</v>
      </c>
      <c r="J95" s="51" t="e">
        <f t="shared" si="11"/>
        <v>#DIV/0!</v>
      </c>
      <c r="K95" s="166"/>
    </row>
    <row r="96" spans="2:11" x14ac:dyDescent="0.55000000000000004">
      <c r="B96" s="47"/>
      <c r="C96" s="67"/>
      <c r="D96" s="14"/>
      <c r="E96" s="13"/>
      <c r="F96" s="50">
        <f t="shared" si="13"/>
        <v>0</v>
      </c>
      <c r="G96" s="11"/>
      <c r="H96" s="38">
        <f t="shared" si="14"/>
        <v>0</v>
      </c>
      <c r="I96" s="53" t="e">
        <f t="shared" si="12"/>
        <v>#DIV/0!</v>
      </c>
      <c r="J96" s="51" t="e">
        <f t="shared" si="11"/>
        <v>#DIV/0!</v>
      </c>
      <c r="K96" s="166"/>
    </row>
    <row r="97" spans="2:11" x14ac:dyDescent="0.55000000000000004">
      <c r="B97" s="47"/>
      <c r="C97" s="67"/>
      <c r="D97" s="14"/>
      <c r="E97" s="13"/>
      <c r="F97" s="50">
        <f t="shared" si="13"/>
        <v>0</v>
      </c>
      <c r="G97" s="11"/>
      <c r="H97" s="38">
        <f t="shared" si="14"/>
        <v>0</v>
      </c>
      <c r="I97" s="53" t="e">
        <f t="shared" si="12"/>
        <v>#DIV/0!</v>
      </c>
      <c r="J97" s="51" t="e">
        <f t="shared" si="11"/>
        <v>#DIV/0!</v>
      </c>
      <c r="K97" s="166"/>
    </row>
    <row r="98" spans="2:11" x14ac:dyDescent="0.55000000000000004">
      <c r="B98" s="47"/>
      <c r="C98" s="67"/>
      <c r="D98" s="14"/>
      <c r="E98" s="13"/>
      <c r="F98" s="50">
        <f t="shared" si="13"/>
        <v>0</v>
      </c>
      <c r="G98" s="11"/>
      <c r="H98" s="38">
        <f t="shared" si="14"/>
        <v>0</v>
      </c>
      <c r="I98" s="53" t="e">
        <f t="shared" si="12"/>
        <v>#DIV/0!</v>
      </c>
      <c r="J98" s="51" t="e">
        <f t="shared" si="11"/>
        <v>#DIV/0!</v>
      </c>
      <c r="K98" s="166"/>
    </row>
    <row r="99" spans="2:11" x14ac:dyDescent="0.55000000000000004">
      <c r="B99" s="47"/>
      <c r="C99" s="67"/>
      <c r="D99" s="14"/>
      <c r="E99" s="13"/>
      <c r="F99" s="50">
        <f t="shared" si="13"/>
        <v>0</v>
      </c>
      <c r="G99" s="11"/>
      <c r="H99" s="38">
        <f t="shared" si="14"/>
        <v>0</v>
      </c>
      <c r="I99" s="53" t="e">
        <f t="shared" si="12"/>
        <v>#DIV/0!</v>
      </c>
      <c r="J99" s="51" t="e">
        <f t="shared" si="11"/>
        <v>#DIV/0!</v>
      </c>
      <c r="K99" s="166"/>
    </row>
    <row r="100" spans="2:11" ht="18.5" thickBot="1" x14ac:dyDescent="0.6">
      <c r="B100" s="48"/>
      <c r="C100" s="68"/>
      <c r="D100" s="49"/>
      <c r="E100" s="21"/>
      <c r="F100" s="44">
        <f t="shared" si="13"/>
        <v>0</v>
      </c>
      <c r="G100" s="22"/>
      <c r="H100" s="39">
        <f t="shared" si="14"/>
        <v>0</v>
      </c>
      <c r="I100" s="54" t="e">
        <f t="shared" si="12"/>
        <v>#DIV/0!</v>
      </c>
      <c r="J100" s="52" t="e">
        <f t="shared" si="11"/>
        <v>#DIV/0!</v>
      </c>
      <c r="K100" s="167"/>
    </row>
    <row r="102" spans="2:11" ht="18.5" thickBot="1" x14ac:dyDescent="0.6"/>
    <row r="103" spans="2:11" ht="36.5" thickBot="1" x14ac:dyDescent="0.6">
      <c r="B103" s="45" t="s">
        <v>37</v>
      </c>
      <c r="C103" s="65"/>
      <c r="D103" s="95">
        <f>_xlfn.AGGREGATE(9,6,J81:J100)</f>
        <v>0</v>
      </c>
      <c r="E103" s="61" t="s">
        <v>32</v>
      </c>
      <c r="F103" s="63" t="s">
        <v>38</v>
      </c>
      <c r="G103" s="94">
        <f>COUNTIF(B81:B100,"&lt;&gt;")</f>
        <v>0</v>
      </c>
      <c r="H103" s="2"/>
    </row>
    <row r="104" spans="2:11" ht="18.5" thickBot="1" x14ac:dyDescent="0.6"/>
    <row r="105" spans="2:11" ht="36.5" thickBot="1" x14ac:dyDescent="0.6">
      <c r="E105" s="61" t="s">
        <v>33</v>
      </c>
      <c r="F105" s="45" t="s">
        <v>39</v>
      </c>
      <c r="G105" s="93" t="e">
        <f>D103/G103</f>
        <v>#DIV/0!</v>
      </c>
      <c r="H105" s="2"/>
      <c r="I105" s="64"/>
    </row>
    <row r="107" spans="2:11" ht="18.5" thickBot="1" x14ac:dyDescent="0.6"/>
    <row r="108" spans="2:11" ht="36.5" thickBot="1" x14ac:dyDescent="0.6">
      <c r="B108" s="45" t="s">
        <v>34</v>
      </c>
      <c r="C108" s="65"/>
      <c r="D108" s="93" t="e">
        <f>G53</f>
        <v>#DIV/0!</v>
      </c>
      <c r="E108" s="61" t="s">
        <v>32</v>
      </c>
      <c r="F108" s="45" t="s">
        <v>39</v>
      </c>
      <c r="G108" s="93" t="e">
        <f>G105</f>
        <v>#DIV/0!</v>
      </c>
      <c r="H108" s="61" t="s">
        <v>40</v>
      </c>
      <c r="I108" s="220" t="e">
        <f>D108/G108</f>
        <v>#DIV/0!</v>
      </c>
      <c r="J108" s="221"/>
    </row>
    <row r="110" spans="2:11" ht="18.5" thickBot="1" x14ac:dyDescent="0.6"/>
    <row r="111" spans="2:11" x14ac:dyDescent="0.55000000000000004">
      <c r="I111" s="62" t="s">
        <v>41</v>
      </c>
    </row>
    <row r="112" spans="2:11" ht="41.5" customHeight="1" thickBot="1" x14ac:dyDescent="0.6">
      <c r="I112" s="97" t="e">
        <f>IF(I108&gt;=1.2,"可","否")</f>
        <v>#DIV/0!</v>
      </c>
    </row>
  </sheetData>
  <mergeCells count="4">
    <mergeCell ref="A1:H1"/>
    <mergeCell ref="J2:K2"/>
    <mergeCell ref="I108:J108"/>
    <mergeCell ref="H2:I2"/>
  </mergeCells>
  <phoneticPr fontId="1"/>
  <pageMargins left="0.7" right="0.7" top="0.75" bottom="0.75" header="0.3" footer="0.3"/>
  <pageSetup paperSize="9"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DE28B-5473-4E17-8886-25E845F189E4}">
  <dimension ref="A1:I112"/>
  <sheetViews>
    <sheetView zoomScaleNormal="100" workbookViewId="0">
      <selection activeCell="H3" sqref="H3"/>
    </sheetView>
  </sheetViews>
  <sheetFormatPr defaultRowHeight="18" x14ac:dyDescent="0.55000000000000004"/>
  <cols>
    <col min="1" max="1" width="10.58203125" customWidth="1"/>
    <col min="2" max="2" width="23.33203125" customWidth="1"/>
    <col min="3" max="5" width="21.58203125" customWidth="1"/>
    <col min="6" max="6" width="23.5" customWidth="1"/>
    <col min="7" max="7" width="17.9140625" customWidth="1"/>
    <col min="8" max="8" width="22.9140625" customWidth="1"/>
  </cols>
  <sheetData>
    <row r="1" spans="1:9" ht="32.5" x14ac:dyDescent="0.55000000000000004">
      <c r="A1" s="218" t="s">
        <v>131</v>
      </c>
      <c r="B1" s="218"/>
      <c r="C1" s="218"/>
      <c r="D1" s="218"/>
      <c r="E1" s="218"/>
      <c r="F1" s="218"/>
      <c r="G1" s="218"/>
      <c r="H1" s="218"/>
    </row>
    <row r="2" spans="1:9" ht="27" thickBot="1" x14ac:dyDescent="0.6">
      <c r="A2" s="106" t="s">
        <v>45</v>
      </c>
      <c r="G2" s="105" t="s">
        <v>2</v>
      </c>
      <c r="H2" s="216">
        <f>表紙!I6</f>
        <v>0</v>
      </c>
      <c r="I2" s="216"/>
    </row>
    <row r="3" spans="1:9" ht="27" thickBot="1" x14ac:dyDescent="0.6">
      <c r="A3" s="106"/>
      <c r="G3" s="3"/>
      <c r="H3" s="140"/>
      <c r="I3" s="140"/>
    </row>
    <row r="4" spans="1:9" ht="40.5" thickBot="1" x14ac:dyDescent="0.6">
      <c r="B4" s="162"/>
      <c r="G4" s="101" t="s">
        <v>73</v>
      </c>
      <c r="H4" s="98" t="e">
        <f>IF(AND(H67="可", H112="可"), "可", "否")</f>
        <v>#DIV/0!</v>
      </c>
    </row>
    <row r="5" spans="1:9" x14ac:dyDescent="0.55000000000000004">
      <c r="A5" t="s">
        <v>60</v>
      </c>
    </row>
    <row r="26" spans="1:4" ht="18.5" thickBot="1" x14ac:dyDescent="0.6"/>
    <row r="27" spans="1:4" ht="18.5" thickBot="1" x14ac:dyDescent="0.6">
      <c r="A27" s="172" t="s">
        <v>128</v>
      </c>
      <c r="B27" s="141" t="s">
        <v>113</v>
      </c>
    </row>
    <row r="28" spans="1:4" ht="18.5" thickBot="1" x14ac:dyDescent="0.5">
      <c r="C28" s="142" t="s">
        <v>116</v>
      </c>
    </row>
    <row r="29" spans="1:4" ht="18.5" thickBot="1" x14ac:dyDescent="0.6">
      <c r="B29" s="147" t="s">
        <v>112</v>
      </c>
      <c r="C29" s="148" t="s">
        <v>114</v>
      </c>
      <c r="D29" s="146" t="s">
        <v>133</v>
      </c>
    </row>
    <row r="30" spans="1:4" ht="18.5" thickTop="1" x14ac:dyDescent="0.55000000000000004">
      <c r="A30" s="3" t="s">
        <v>9</v>
      </c>
      <c r="B30" s="25" t="s">
        <v>115</v>
      </c>
      <c r="C30" s="26">
        <v>30</v>
      </c>
      <c r="D30" s="60" t="s">
        <v>136</v>
      </c>
    </row>
    <row r="31" spans="1:4" x14ac:dyDescent="0.55000000000000004">
      <c r="B31" s="6"/>
      <c r="C31" s="7"/>
      <c r="D31" s="166"/>
    </row>
    <row r="32" spans="1:4" x14ac:dyDescent="0.55000000000000004">
      <c r="B32" s="6"/>
      <c r="C32" s="7"/>
      <c r="D32" s="166"/>
    </row>
    <row r="33" spans="2:4" x14ac:dyDescent="0.55000000000000004">
      <c r="B33" s="6"/>
      <c r="C33" s="7"/>
      <c r="D33" s="166"/>
    </row>
    <row r="34" spans="2:4" x14ac:dyDescent="0.55000000000000004">
      <c r="B34" s="6"/>
      <c r="C34" s="7"/>
      <c r="D34" s="166"/>
    </row>
    <row r="35" spans="2:4" x14ac:dyDescent="0.55000000000000004">
      <c r="B35" s="6"/>
      <c r="C35" s="7"/>
      <c r="D35" s="166"/>
    </row>
    <row r="36" spans="2:4" x14ac:dyDescent="0.55000000000000004">
      <c r="B36" s="6"/>
      <c r="C36" s="7"/>
      <c r="D36" s="166"/>
    </row>
    <row r="37" spans="2:4" x14ac:dyDescent="0.55000000000000004">
      <c r="B37" s="6"/>
      <c r="C37" s="7"/>
      <c r="D37" s="166"/>
    </row>
    <row r="38" spans="2:4" x14ac:dyDescent="0.55000000000000004">
      <c r="B38" s="6"/>
      <c r="C38" s="7"/>
      <c r="D38" s="166"/>
    </row>
    <row r="39" spans="2:4" x14ac:dyDescent="0.55000000000000004">
      <c r="B39" s="6"/>
      <c r="C39" s="7"/>
      <c r="D39" s="166"/>
    </row>
    <row r="40" spans="2:4" x14ac:dyDescent="0.55000000000000004">
      <c r="B40" s="6"/>
      <c r="C40" s="7"/>
      <c r="D40" s="166"/>
    </row>
    <row r="41" spans="2:4" x14ac:dyDescent="0.55000000000000004">
      <c r="B41" s="6"/>
      <c r="C41" s="7"/>
      <c r="D41" s="166"/>
    </row>
    <row r="42" spans="2:4" x14ac:dyDescent="0.55000000000000004">
      <c r="B42" s="6"/>
      <c r="C42" s="7"/>
      <c r="D42" s="166"/>
    </row>
    <row r="43" spans="2:4" x14ac:dyDescent="0.55000000000000004">
      <c r="B43" s="6"/>
      <c r="C43" s="7"/>
      <c r="D43" s="166"/>
    </row>
    <row r="44" spans="2:4" x14ac:dyDescent="0.55000000000000004">
      <c r="B44" s="6"/>
      <c r="C44" s="7"/>
      <c r="D44" s="166"/>
    </row>
    <row r="45" spans="2:4" x14ac:dyDescent="0.55000000000000004">
      <c r="B45" s="6"/>
      <c r="C45" s="7"/>
      <c r="D45" s="166"/>
    </row>
    <row r="46" spans="2:4" x14ac:dyDescent="0.55000000000000004">
      <c r="B46" s="6"/>
      <c r="C46" s="7"/>
      <c r="D46" s="166"/>
    </row>
    <row r="47" spans="2:4" x14ac:dyDescent="0.55000000000000004">
      <c r="B47" s="6"/>
      <c r="C47" s="7"/>
      <c r="D47" s="166"/>
    </row>
    <row r="48" spans="2:4" x14ac:dyDescent="0.55000000000000004">
      <c r="B48" s="6"/>
      <c r="C48" s="7"/>
      <c r="D48" s="166"/>
    </row>
    <row r="49" spans="2:8" x14ac:dyDescent="0.55000000000000004">
      <c r="B49" s="6"/>
      <c r="C49" s="7"/>
      <c r="D49" s="166"/>
    </row>
    <row r="50" spans="2:8" ht="18.5" thickBot="1" x14ac:dyDescent="0.6">
      <c r="B50" s="8"/>
      <c r="C50" s="9"/>
      <c r="D50" s="167"/>
    </row>
    <row r="56" spans="2:8" ht="18.5" thickBot="1" x14ac:dyDescent="0.6"/>
    <row r="57" spans="2:8" ht="40.5" thickBot="1" x14ac:dyDescent="0.6">
      <c r="B57" s="115" t="s">
        <v>79</v>
      </c>
      <c r="C57" s="76">
        <f>SUM(C31:C50)</f>
        <v>0</v>
      </c>
      <c r="D57" s="73" t="s">
        <v>48</v>
      </c>
      <c r="E57" s="70" t="s">
        <v>46</v>
      </c>
      <c r="F57" s="74" t="s">
        <v>50</v>
      </c>
      <c r="G57" s="76">
        <f>COUNTIF(B31:B50,"&lt;&gt;")</f>
        <v>0</v>
      </c>
      <c r="H57" s="73" t="s">
        <v>47</v>
      </c>
    </row>
    <row r="58" spans="2:8" ht="18.5" thickBot="1" x14ac:dyDescent="0.6"/>
    <row r="59" spans="2:8" ht="39" thickBot="1" x14ac:dyDescent="0.6">
      <c r="E59" s="69" t="s">
        <v>49</v>
      </c>
      <c r="F59" s="75" t="s">
        <v>51</v>
      </c>
      <c r="G59" s="76" t="e">
        <f>C57/G57</f>
        <v>#DIV/0!</v>
      </c>
      <c r="H59" s="73" t="s">
        <v>48</v>
      </c>
    </row>
    <row r="60" spans="2:8" ht="18.5" thickBot="1" x14ac:dyDescent="0.6"/>
    <row r="61" spans="2:8" ht="36.5" thickBot="1" x14ac:dyDescent="0.6">
      <c r="B61" s="75" t="s">
        <v>51</v>
      </c>
      <c r="C61" s="76" t="e">
        <f>G59</f>
        <v>#DIV/0!</v>
      </c>
      <c r="D61" s="73" t="s">
        <v>48</v>
      </c>
      <c r="E61" s="70" t="s">
        <v>46</v>
      </c>
      <c r="G61" s="77">
        <v>12</v>
      </c>
      <c r="H61" s="73" t="s">
        <v>53</v>
      </c>
    </row>
    <row r="62" spans="2:8" ht="18.5" thickBot="1" x14ac:dyDescent="0.6"/>
    <row r="63" spans="2:8" ht="39" thickBot="1" x14ac:dyDescent="0.6">
      <c r="E63" s="69" t="s">
        <v>49</v>
      </c>
      <c r="F63" s="75" t="s">
        <v>52</v>
      </c>
      <c r="G63" s="96" t="e">
        <f>C61/G61</f>
        <v>#DIV/0!</v>
      </c>
      <c r="H63" s="73" t="s">
        <v>48</v>
      </c>
    </row>
    <row r="65" spans="1:8" ht="18.5" thickBot="1" x14ac:dyDescent="0.6"/>
    <row r="66" spans="1:8" x14ac:dyDescent="0.55000000000000004">
      <c r="H66" s="71" t="s">
        <v>36</v>
      </c>
    </row>
    <row r="67" spans="1:8" ht="33" thickBot="1" x14ac:dyDescent="0.6">
      <c r="H67" s="97" t="e">
        <f>IF(G63&lt;30,"可","否")</f>
        <v>#DIV/0!</v>
      </c>
    </row>
    <row r="68" spans="1:8" ht="32.5" x14ac:dyDescent="0.55000000000000004">
      <c r="H68" s="70"/>
    </row>
    <row r="69" spans="1:8" ht="32.5" x14ac:dyDescent="0.55000000000000004">
      <c r="A69" t="s">
        <v>61</v>
      </c>
      <c r="H69" s="70"/>
    </row>
    <row r="70" spans="1:8" ht="380" customHeight="1" thickBot="1" x14ac:dyDescent="0.6">
      <c r="H70" s="70"/>
    </row>
    <row r="71" spans="1:8" ht="18.5" thickBot="1" x14ac:dyDescent="0.6">
      <c r="A71" s="172" t="s">
        <v>129</v>
      </c>
      <c r="B71" s="141" t="s">
        <v>117</v>
      </c>
    </row>
    <row r="72" spans="1:8" ht="18.5" thickBot="1" x14ac:dyDescent="0.5">
      <c r="C72" s="142" t="s">
        <v>116</v>
      </c>
    </row>
    <row r="73" spans="1:8" ht="18.5" thickBot="1" x14ac:dyDescent="0.6">
      <c r="B73" s="149" t="s">
        <v>22</v>
      </c>
      <c r="C73" s="150" t="s">
        <v>88</v>
      </c>
      <c r="D73" s="146" t="s">
        <v>133</v>
      </c>
    </row>
    <row r="74" spans="1:8" ht="18.5" thickTop="1" x14ac:dyDescent="0.55000000000000004">
      <c r="A74" s="3" t="s">
        <v>9</v>
      </c>
      <c r="B74" s="25" t="s">
        <v>10</v>
      </c>
      <c r="C74" s="26">
        <v>30</v>
      </c>
      <c r="D74" s="60" t="s">
        <v>136</v>
      </c>
    </row>
    <row r="75" spans="1:8" x14ac:dyDescent="0.55000000000000004">
      <c r="B75" s="6"/>
      <c r="C75" s="7"/>
      <c r="D75" s="166"/>
    </row>
    <row r="76" spans="1:8" x14ac:dyDescent="0.55000000000000004">
      <c r="B76" s="6"/>
      <c r="C76" s="7"/>
      <c r="D76" s="166"/>
    </row>
    <row r="77" spans="1:8" x14ac:dyDescent="0.55000000000000004">
      <c r="B77" s="6"/>
      <c r="C77" s="7"/>
      <c r="D77" s="166"/>
    </row>
    <row r="78" spans="1:8" x14ac:dyDescent="0.55000000000000004">
      <c r="B78" s="6"/>
      <c r="C78" s="7"/>
      <c r="D78" s="166"/>
    </row>
    <row r="79" spans="1:8" x14ac:dyDescent="0.55000000000000004">
      <c r="B79" s="6"/>
      <c r="C79" s="7"/>
      <c r="D79" s="166"/>
    </row>
    <row r="80" spans="1:8" x14ac:dyDescent="0.55000000000000004">
      <c r="B80" s="6"/>
      <c r="C80" s="7"/>
      <c r="D80" s="166"/>
    </row>
    <row r="81" spans="2:4" x14ac:dyDescent="0.55000000000000004">
      <c r="B81" s="6"/>
      <c r="C81" s="7"/>
      <c r="D81" s="166"/>
    </row>
    <row r="82" spans="2:4" x14ac:dyDescent="0.55000000000000004">
      <c r="B82" s="6"/>
      <c r="C82" s="7"/>
      <c r="D82" s="166"/>
    </row>
    <row r="83" spans="2:4" x14ac:dyDescent="0.55000000000000004">
      <c r="B83" s="6"/>
      <c r="C83" s="7"/>
      <c r="D83" s="166"/>
    </row>
    <row r="84" spans="2:4" x14ac:dyDescent="0.55000000000000004">
      <c r="B84" s="6"/>
      <c r="C84" s="7"/>
      <c r="D84" s="166"/>
    </row>
    <row r="85" spans="2:4" x14ac:dyDescent="0.55000000000000004">
      <c r="B85" s="6"/>
      <c r="C85" s="7"/>
      <c r="D85" s="166"/>
    </row>
    <row r="86" spans="2:4" x14ac:dyDescent="0.55000000000000004">
      <c r="B86" s="6"/>
      <c r="C86" s="7"/>
      <c r="D86" s="166"/>
    </row>
    <row r="87" spans="2:4" x14ac:dyDescent="0.55000000000000004">
      <c r="B87" s="6"/>
      <c r="C87" s="7"/>
      <c r="D87" s="166"/>
    </row>
    <row r="88" spans="2:4" x14ac:dyDescent="0.55000000000000004">
      <c r="B88" s="6"/>
      <c r="C88" s="7"/>
      <c r="D88" s="166"/>
    </row>
    <row r="89" spans="2:4" x14ac:dyDescent="0.55000000000000004">
      <c r="B89" s="6"/>
      <c r="C89" s="7"/>
      <c r="D89" s="166"/>
    </row>
    <row r="90" spans="2:4" x14ac:dyDescent="0.55000000000000004">
      <c r="B90" s="6"/>
      <c r="C90" s="7"/>
      <c r="D90" s="166"/>
    </row>
    <row r="91" spans="2:4" x14ac:dyDescent="0.55000000000000004">
      <c r="B91" s="6"/>
      <c r="C91" s="7"/>
      <c r="D91" s="166"/>
    </row>
    <row r="92" spans="2:4" x14ac:dyDescent="0.55000000000000004">
      <c r="B92" s="6"/>
      <c r="C92" s="7"/>
      <c r="D92" s="166"/>
    </row>
    <row r="93" spans="2:4" x14ac:dyDescent="0.55000000000000004">
      <c r="B93" s="6"/>
      <c r="C93" s="7"/>
      <c r="D93" s="166"/>
    </row>
    <row r="94" spans="2:4" ht="18.5" thickBot="1" x14ac:dyDescent="0.6">
      <c r="B94" s="8"/>
      <c r="C94" s="9"/>
      <c r="D94" s="167"/>
    </row>
    <row r="97" spans="2:8" ht="18.5" thickBot="1" x14ac:dyDescent="0.6"/>
    <row r="98" spans="2:8" ht="40.5" thickBot="1" x14ac:dyDescent="0.6">
      <c r="B98" s="115" t="s">
        <v>78</v>
      </c>
      <c r="C98" s="76">
        <f>SUM(C75:C94)</f>
        <v>0</v>
      </c>
      <c r="D98" s="73" t="s">
        <v>48</v>
      </c>
      <c r="E98" s="70" t="s">
        <v>46</v>
      </c>
      <c r="F98" s="74" t="s">
        <v>54</v>
      </c>
      <c r="G98" s="76">
        <f>COUNTIF(B31:B50,"&lt;&gt;")</f>
        <v>0</v>
      </c>
      <c r="H98" s="73" t="s">
        <v>47</v>
      </c>
    </row>
    <row r="99" spans="2:8" ht="18.5" thickBot="1" x14ac:dyDescent="0.6"/>
    <row r="100" spans="2:8" ht="39" thickBot="1" x14ac:dyDescent="0.6">
      <c r="E100" s="69" t="s">
        <v>49</v>
      </c>
      <c r="F100" s="75" t="s">
        <v>55</v>
      </c>
      <c r="G100" s="76" t="e">
        <f>C98/G98</f>
        <v>#DIV/0!</v>
      </c>
      <c r="H100" s="73" t="s">
        <v>48</v>
      </c>
    </row>
    <row r="101" spans="2:8" ht="18.5" thickBot="1" x14ac:dyDescent="0.6"/>
    <row r="102" spans="2:8" ht="36.5" thickBot="1" x14ac:dyDescent="0.6">
      <c r="B102" s="75" t="s">
        <v>51</v>
      </c>
      <c r="C102" s="76" t="e">
        <f>G59</f>
        <v>#DIV/0!</v>
      </c>
      <c r="D102" s="73" t="s">
        <v>48</v>
      </c>
      <c r="E102" s="70" t="s">
        <v>46</v>
      </c>
      <c r="F102" s="75" t="s">
        <v>55</v>
      </c>
      <c r="G102" s="76" t="e">
        <f>G100</f>
        <v>#DIV/0!</v>
      </c>
      <c r="H102" s="73" t="s">
        <v>48</v>
      </c>
    </row>
    <row r="103" spans="2:8" ht="18.5" thickBot="1" x14ac:dyDescent="0.6"/>
    <row r="104" spans="2:8" ht="39" thickBot="1" x14ac:dyDescent="0.6">
      <c r="E104" s="69" t="s">
        <v>49</v>
      </c>
      <c r="F104" s="75" t="s">
        <v>56</v>
      </c>
      <c r="G104" s="79" t="e">
        <f>C102/G102</f>
        <v>#DIV/0!</v>
      </c>
      <c r="H104" s="78"/>
    </row>
    <row r="105" spans="2:8" ht="18.5" thickBot="1" x14ac:dyDescent="0.6"/>
    <row r="106" spans="2:8" ht="33" thickBot="1" x14ac:dyDescent="0.6">
      <c r="C106" s="82">
        <v>1</v>
      </c>
      <c r="E106" s="70" t="s">
        <v>57</v>
      </c>
      <c r="F106" s="75" t="s">
        <v>56</v>
      </c>
      <c r="G106" s="80" t="e">
        <f>G104</f>
        <v>#DIV/0!</v>
      </c>
    </row>
    <row r="107" spans="2:8" ht="18.5" thickBot="1" x14ac:dyDescent="0.6"/>
    <row r="108" spans="2:8" ht="39" thickBot="1" x14ac:dyDescent="0.6">
      <c r="E108" s="69" t="s">
        <v>49</v>
      </c>
      <c r="F108" s="81" t="s">
        <v>58</v>
      </c>
      <c r="G108" s="90" t="e">
        <f>C106-G106</f>
        <v>#DIV/0!</v>
      </c>
    </row>
    <row r="110" spans="2:8" ht="18.5" thickBot="1" x14ac:dyDescent="0.6"/>
    <row r="111" spans="2:8" x14ac:dyDescent="0.55000000000000004">
      <c r="H111" s="71" t="s">
        <v>59</v>
      </c>
    </row>
    <row r="112" spans="2:8" ht="33" thickBot="1" x14ac:dyDescent="0.6">
      <c r="H112" s="97" t="e">
        <f>IF(G108&gt;=0.2,"可","否")</f>
        <v>#DIV/0!</v>
      </c>
    </row>
  </sheetData>
  <mergeCells count="2">
    <mergeCell ref="A1:H1"/>
    <mergeCell ref="H2:I2"/>
  </mergeCells>
  <phoneticPr fontId="1"/>
  <pageMargins left="0.7" right="0.7" top="0.75" bottom="0.75" header="0.3" footer="0.3"/>
  <pageSetup paperSize="9" orientation="portrait" horizontalDpi="1200" verticalDpi="1200" r:id="rId1"/>
  <ignoredErrors>
    <ignoredError sqref="C57 C98"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186A1-B8EA-4B09-94ED-EC8195E62409}">
  <dimension ref="A1:K115"/>
  <sheetViews>
    <sheetView zoomScaleNormal="100" workbookViewId="0">
      <selection activeCell="H3" sqref="H3"/>
    </sheetView>
  </sheetViews>
  <sheetFormatPr defaultRowHeight="18" x14ac:dyDescent="0.55000000000000004"/>
  <cols>
    <col min="1" max="1" width="10.83203125" customWidth="1"/>
    <col min="2" max="2" width="26.58203125" customWidth="1"/>
    <col min="3" max="3" width="17.25" customWidth="1"/>
    <col min="4" max="4" width="15.58203125" customWidth="1"/>
    <col min="5" max="5" width="21.33203125" customWidth="1"/>
    <col min="6" max="6" width="22.83203125" customWidth="1"/>
    <col min="7" max="7" width="21.83203125" customWidth="1"/>
    <col min="8" max="8" width="23.08203125" customWidth="1"/>
    <col min="9" max="9" width="9.83203125" customWidth="1"/>
    <col min="10" max="10" width="9.6640625" customWidth="1"/>
    <col min="11" max="11" width="14.33203125" customWidth="1"/>
  </cols>
  <sheetData>
    <row r="1" spans="1:11" ht="32.5" x14ac:dyDescent="0.55000000000000004">
      <c r="A1" s="218" t="s">
        <v>131</v>
      </c>
      <c r="B1" s="218"/>
      <c r="C1" s="218"/>
      <c r="D1" s="218"/>
      <c r="E1" s="218"/>
      <c r="F1" s="218"/>
      <c r="G1" s="218"/>
      <c r="H1" s="218"/>
    </row>
    <row r="2" spans="1:11" ht="27" thickBot="1" x14ac:dyDescent="0.6">
      <c r="A2" s="106" t="s">
        <v>62</v>
      </c>
      <c r="G2" s="105" t="s">
        <v>2</v>
      </c>
      <c r="H2" s="216">
        <f>表紙!I6</f>
        <v>0</v>
      </c>
      <c r="I2" s="216"/>
      <c r="J2" s="219"/>
      <c r="K2" s="219"/>
    </row>
    <row r="5" spans="1:11" ht="18.5" thickBot="1" x14ac:dyDescent="0.6"/>
    <row r="6" spans="1:11" ht="39" thickBot="1" x14ac:dyDescent="0.6">
      <c r="H6" s="83" t="s">
        <v>63</v>
      </c>
      <c r="I6" s="98" t="e">
        <f>IF(AND(I95="可"), "可", "否")</f>
        <v>#DIV/0!</v>
      </c>
    </row>
    <row r="26" spans="1:11" ht="18.5" thickBot="1" x14ac:dyDescent="0.6"/>
    <row r="27" spans="1:11" ht="18.5" thickBot="1" x14ac:dyDescent="0.6">
      <c r="A27" s="171" t="s">
        <v>126</v>
      </c>
      <c r="B27" t="s">
        <v>113</v>
      </c>
    </row>
    <row r="28" spans="1:11" ht="18.5" thickBot="1" x14ac:dyDescent="0.6">
      <c r="D28" s="161" t="s">
        <v>120</v>
      </c>
      <c r="E28" s="161" t="s">
        <v>121</v>
      </c>
      <c r="G28" s="161" t="s">
        <v>122</v>
      </c>
    </row>
    <row r="29" spans="1:11" ht="41.5" customHeight="1" thickBot="1" x14ac:dyDescent="0.6">
      <c r="B29" s="112" t="s">
        <v>64</v>
      </c>
      <c r="C29" s="108" t="s">
        <v>43</v>
      </c>
      <c r="D29" s="109" t="s">
        <v>26</v>
      </c>
      <c r="E29" s="110" t="s">
        <v>25</v>
      </c>
      <c r="F29" s="143" t="s">
        <v>23</v>
      </c>
      <c r="G29" s="111" t="s">
        <v>24</v>
      </c>
      <c r="H29" s="144" t="s">
        <v>27</v>
      </c>
      <c r="I29" s="145" t="s">
        <v>28</v>
      </c>
      <c r="J29" s="146" t="s">
        <v>29</v>
      </c>
      <c r="K29" s="146" t="s">
        <v>133</v>
      </c>
    </row>
    <row r="30" spans="1:11" ht="18.5" thickTop="1" x14ac:dyDescent="0.55000000000000004">
      <c r="A30" s="3" t="s">
        <v>9</v>
      </c>
      <c r="B30" s="55" t="s">
        <v>10</v>
      </c>
      <c r="C30" s="66">
        <v>8</v>
      </c>
      <c r="D30" s="56">
        <v>5</v>
      </c>
      <c r="E30" s="57">
        <v>2</v>
      </c>
      <c r="F30" s="58">
        <f>E30*C30</f>
        <v>16</v>
      </c>
      <c r="G30" s="58">
        <v>12</v>
      </c>
      <c r="H30" s="30">
        <f>SUM(F30,G30)</f>
        <v>28</v>
      </c>
      <c r="I30" s="59">
        <f>H30/C30</f>
        <v>3.5</v>
      </c>
      <c r="J30" s="60">
        <f>I30/D30</f>
        <v>0.7</v>
      </c>
      <c r="K30" s="60" t="s">
        <v>136</v>
      </c>
    </row>
    <row r="31" spans="1:11" x14ac:dyDescent="0.55000000000000004">
      <c r="B31" s="47"/>
      <c r="C31" s="67"/>
      <c r="D31" s="14"/>
      <c r="E31" s="13"/>
      <c r="F31" s="50">
        <f>E31*C31</f>
        <v>0</v>
      </c>
      <c r="G31" s="11"/>
      <c r="H31" s="38">
        <f t="shared" ref="H31:H50" si="0">SUM(F31,G31)</f>
        <v>0</v>
      </c>
      <c r="I31" s="53" t="e">
        <f>H31/C31</f>
        <v>#DIV/0!</v>
      </c>
      <c r="J31" s="51" t="e">
        <f t="shared" ref="J31:J50" si="1">I31/D31</f>
        <v>#DIV/0!</v>
      </c>
      <c r="K31" s="166"/>
    </row>
    <row r="32" spans="1:11" x14ac:dyDescent="0.55000000000000004">
      <c r="B32" s="47"/>
      <c r="C32" s="67"/>
      <c r="D32" s="14"/>
      <c r="E32" s="13"/>
      <c r="F32" s="50">
        <f>E32*C32</f>
        <v>0</v>
      </c>
      <c r="G32" s="11"/>
      <c r="H32" s="38">
        <f>SUM(F32,G32)</f>
        <v>0</v>
      </c>
      <c r="I32" s="53" t="e">
        <f t="shared" ref="I32:I50" si="2">H32/C32</f>
        <v>#DIV/0!</v>
      </c>
      <c r="J32" s="51" t="e">
        <f t="shared" si="1"/>
        <v>#DIV/0!</v>
      </c>
      <c r="K32" s="166"/>
    </row>
    <row r="33" spans="2:11" x14ac:dyDescent="0.55000000000000004">
      <c r="B33" s="47"/>
      <c r="C33" s="67"/>
      <c r="D33" s="14"/>
      <c r="E33" s="13"/>
      <c r="F33" s="50">
        <f t="shared" ref="F33:F50" si="3">E33*C33</f>
        <v>0</v>
      </c>
      <c r="G33" s="11"/>
      <c r="H33" s="38">
        <f t="shared" si="0"/>
        <v>0</v>
      </c>
      <c r="I33" s="53" t="e">
        <f t="shared" si="2"/>
        <v>#DIV/0!</v>
      </c>
      <c r="J33" s="51" t="e">
        <f t="shared" si="1"/>
        <v>#DIV/0!</v>
      </c>
      <c r="K33" s="166"/>
    </row>
    <row r="34" spans="2:11" x14ac:dyDescent="0.55000000000000004">
      <c r="B34" s="47"/>
      <c r="C34" s="67"/>
      <c r="D34" s="14"/>
      <c r="E34" s="13"/>
      <c r="F34" s="50">
        <f t="shared" si="3"/>
        <v>0</v>
      </c>
      <c r="G34" s="11"/>
      <c r="H34" s="38">
        <f t="shared" si="0"/>
        <v>0</v>
      </c>
      <c r="I34" s="53" t="e">
        <f t="shared" si="2"/>
        <v>#DIV/0!</v>
      </c>
      <c r="J34" s="51" t="e">
        <f t="shared" si="1"/>
        <v>#DIV/0!</v>
      </c>
      <c r="K34" s="166"/>
    </row>
    <row r="35" spans="2:11" x14ac:dyDescent="0.55000000000000004">
      <c r="B35" s="47"/>
      <c r="C35" s="67"/>
      <c r="D35" s="14"/>
      <c r="E35" s="13"/>
      <c r="F35" s="50">
        <f t="shared" si="3"/>
        <v>0</v>
      </c>
      <c r="G35" s="11"/>
      <c r="H35" s="38">
        <f t="shared" si="0"/>
        <v>0</v>
      </c>
      <c r="I35" s="53" t="e">
        <f t="shared" si="2"/>
        <v>#DIV/0!</v>
      </c>
      <c r="J35" s="51" t="e">
        <f t="shared" si="1"/>
        <v>#DIV/0!</v>
      </c>
      <c r="K35" s="166"/>
    </row>
    <row r="36" spans="2:11" x14ac:dyDescent="0.55000000000000004">
      <c r="B36" s="47"/>
      <c r="C36" s="67"/>
      <c r="D36" s="14"/>
      <c r="E36" s="13"/>
      <c r="F36" s="50">
        <f t="shared" si="3"/>
        <v>0</v>
      </c>
      <c r="G36" s="11"/>
      <c r="H36" s="38">
        <f t="shared" si="0"/>
        <v>0</v>
      </c>
      <c r="I36" s="53" t="e">
        <f t="shared" si="2"/>
        <v>#DIV/0!</v>
      </c>
      <c r="J36" s="51" t="e">
        <f t="shared" si="1"/>
        <v>#DIV/0!</v>
      </c>
      <c r="K36" s="166"/>
    </row>
    <row r="37" spans="2:11" x14ac:dyDescent="0.55000000000000004">
      <c r="B37" s="47"/>
      <c r="C37" s="67"/>
      <c r="D37" s="14"/>
      <c r="E37" s="13"/>
      <c r="F37" s="50">
        <f t="shared" si="3"/>
        <v>0</v>
      </c>
      <c r="G37" s="11"/>
      <c r="H37" s="38">
        <f t="shared" si="0"/>
        <v>0</v>
      </c>
      <c r="I37" s="53" t="e">
        <f t="shared" si="2"/>
        <v>#DIV/0!</v>
      </c>
      <c r="J37" s="51" t="e">
        <f t="shared" si="1"/>
        <v>#DIV/0!</v>
      </c>
      <c r="K37" s="166"/>
    </row>
    <row r="38" spans="2:11" x14ac:dyDescent="0.55000000000000004">
      <c r="B38" s="47"/>
      <c r="C38" s="67"/>
      <c r="D38" s="14"/>
      <c r="E38" s="13"/>
      <c r="F38" s="50">
        <f t="shared" si="3"/>
        <v>0</v>
      </c>
      <c r="G38" s="11"/>
      <c r="H38" s="38">
        <f t="shared" si="0"/>
        <v>0</v>
      </c>
      <c r="I38" s="53" t="e">
        <f t="shared" si="2"/>
        <v>#DIV/0!</v>
      </c>
      <c r="J38" s="51" t="e">
        <f t="shared" si="1"/>
        <v>#DIV/0!</v>
      </c>
      <c r="K38" s="166"/>
    </row>
    <row r="39" spans="2:11" x14ac:dyDescent="0.55000000000000004">
      <c r="B39" s="47"/>
      <c r="C39" s="67"/>
      <c r="D39" s="14"/>
      <c r="E39" s="13"/>
      <c r="F39" s="50">
        <f t="shared" si="3"/>
        <v>0</v>
      </c>
      <c r="G39" s="11"/>
      <c r="H39" s="38">
        <f t="shared" si="0"/>
        <v>0</v>
      </c>
      <c r="I39" s="53" t="e">
        <f t="shared" si="2"/>
        <v>#DIV/0!</v>
      </c>
      <c r="J39" s="51" t="e">
        <f t="shared" si="1"/>
        <v>#DIV/0!</v>
      </c>
      <c r="K39" s="166"/>
    </row>
    <row r="40" spans="2:11" x14ac:dyDescent="0.55000000000000004">
      <c r="B40" s="47"/>
      <c r="C40" s="67"/>
      <c r="D40" s="14"/>
      <c r="E40" s="13"/>
      <c r="F40" s="50">
        <f t="shared" si="3"/>
        <v>0</v>
      </c>
      <c r="G40" s="11"/>
      <c r="H40" s="38">
        <f t="shared" si="0"/>
        <v>0</v>
      </c>
      <c r="I40" s="53" t="e">
        <f t="shared" si="2"/>
        <v>#DIV/0!</v>
      </c>
      <c r="J40" s="51" t="e">
        <f t="shared" si="1"/>
        <v>#DIV/0!</v>
      </c>
      <c r="K40" s="166"/>
    </row>
    <row r="41" spans="2:11" x14ac:dyDescent="0.55000000000000004">
      <c r="B41" s="47"/>
      <c r="C41" s="67"/>
      <c r="D41" s="14"/>
      <c r="E41" s="13"/>
      <c r="F41" s="50">
        <f t="shared" si="3"/>
        <v>0</v>
      </c>
      <c r="G41" s="11"/>
      <c r="H41" s="38">
        <f t="shared" si="0"/>
        <v>0</v>
      </c>
      <c r="I41" s="53" t="e">
        <f t="shared" si="2"/>
        <v>#DIV/0!</v>
      </c>
      <c r="J41" s="51" t="e">
        <f t="shared" si="1"/>
        <v>#DIV/0!</v>
      </c>
      <c r="K41" s="166"/>
    </row>
    <row r="42" spans="2:11" x14ac:dyDescent="0.55000000000000004">
      <c r="B42" s="47"/>
      <c r="C42" s="67"/>
      <c r="D42" s="14"/>
      <c r="E42" s="13"/>
      <c r="F42" s="50">
        <f t="shared" si="3"/>
        <v>0</v>
      </c>
      <c r="G42" s="11"/>
      <c r="H42" s="38">
        <f t="shared" si="0"/>
        <v>0</v>
      </c>
      <c r="I42" s="53" t="e">
        <f t="shared" si="2"/>
        <v>#DIV/0!</v>
      </c>
      <c r="J42" s="51" t="e">
        <f t="shared" si="1"/>
        <v>#DIV/0!</v>
      </c>
      <c r="K42" s="166"/>
    </row>
    <row r="43" spans="2:11" x14ac:dyDescent="0.55000000000000004">
      <c r="B43" s="47"/>
      <c r="C43" s="67"/>
      <c r="D43" s="14"/>
      <c r="E43" s="13"/>
      <c r="F43" s="50">
        <f t="shared" si="3"/>
        <v>0</v>
      </c>
      <c r="G43" s="11"/>
      <c r="H43" s="38">
        <f t="shared" si="0"/>
        <v>0</v>
      </c>
      <c r="I43" s="53" t="e">
        <f t="shared" si="2"/>
        <v>#DIV/0!</v>
      </c>
      <c r="J43" s="51" t="e">
        <f t="shared" si="1"/>
        <v>#DIV/0!</v>
      </c>
      <c r="K43" s="166"/>
    </row>
    <row r="44" spans="2:11" x14ac:dyDescent="0.55000000000000004">
      <c r="B44" s="47"/>
      <c r="C44" s="67"/>
      <c r="D44" s="14"/>
      <c r="E44" s="13"/>
      <c r="F44" s="50">
        <f t="shared" si="3"/>
        <v>0</v>
      </c>
      <c r="G44" s="11"/>
      <c r="H44" s="38">
        <f t="shared" si="0"/>
        <v>0</v>
      </c>
      <c r="I44" s="53" t="e">
        <f t="shared" si="2"/>
        <v>#DIV/0!</v>
      </c>
      <c r="J44" s="51" t="e">
        <f t="shared" si="1"/>
        <v>#DIV/0!</v>
      </c>
      <c r="K44" s="166"/>
    </row>
    <row r="45" spans="2:11" x14ac:dyDescent="0.55000000000000004">
      <c r="B45" s="47"/>
      <c r="C45" s="67"/>
      <c r="D45" s="14"/>
      <c r="E45" s="13"/>
      <c r="F45" s="50">
        <f t="shared" si="3"/>
        <v>0</v>
      </c>
      <c r="G45" s="11"/>
      <c r="H45" s="38">
        <f t="shared" si="0"/>
        <v>0</v>
      </c>
      <c r="I45" s="53" t="e">
        <f t="shared" si="2"/>
        <v>#DIV/0!</v>
      </c>
      <c r="J45" s="51" t="e">
        <f t="shared" si="1"/>
        <v>#DIV/0!</v>
      </c>
      <c r="K45" s="166"/>
    </row>
    <row r="46" spans="2:11" x14ac:dyDescent="0.55000000000000004">
      <c r="B46" s="47"/>
      <c r="C46" s="67"/>
      <c r="D46" s="14"/>
      <c r="E46" s="13"/>
      <c r="F46" s="50">
        <f t="shared" si="3"/>
        <v>0</v>
      </c>
      <c r="G46" s="11"/>
      <c r="H46" s="38">
        <f t="shared" si="0"/>
        <v>0</v>
      </c>
      <c r="I46" s="53" t="e">
        <f t="shared" si="2"/>
        <v>#DIV/0!</v>
      </c>
      <c r="J46" s="51" t="e">
        <f t="shared" si="1"/>
        <v>#DIV/0!</v>
      </c>
      <c r="K46" s="166"/>
    </row>
    <row r="47" spans="2:11" x14ac:dyDescent="0.55000000000000004">
      <c r="B47" s="47"/>
      <c r="C47" s="67"/>
      <c r="D47" s="14"/>
      <c r="E47" s="13"/>
      <c r="F47" s="50">
        <f t="shared" si="3"/>
        <v>0</v>
      </c>
      <c r="G47" s="11"/>
      <c r="H47" s="38">
        <f t="shared" si="0"/>
        <v>0</v>
      </c>
      <c r="I47" s="53" t="e">
        <f t="shared" si="2"/>
        <v>#DIV/0!</v>
      </c>
      <c r="J47" s="51" t="e">
        <f t="shared" si="1"/>
        <v>#DIV/0!</v>
      </c>
      <c r="K47" s="166"/>
    </row>
    <row r="48" spans="2:11" x14ac:dyDescent="0.55000000000000004">
      <c r="B48" s="47"/>
      <c r="C48" s="67"/>
      <c r="D48" s="14"/>
      <c r="E48" s="13"/>
      <c r="F48" s="50">
        <f t="shared" si="3"/>
        <v>0</v>
      </c>
      <c r="G48" s="11"/>
      <c r="H48" s="38">
        <f t="shared" si="0"/>
        <v>0</v>
      </c>
      <c r="I48" s="53" t="e">
        <f t="shared" si="2"/>
        <v>#DIV/0!</v>
      </c>
      <c r="J48" s="51" t="e">
        <f t="shared" si="1"/>
        <v>#DIV/0!</v>
      </c>
      <c r="K48" s="166"/>
    </row>
    <row r="49" spans="1:11" x14ac:dyDescent="0.55000000000000004">
      <c r="B49" s="47"/>
      <c r="C49" s="67"/>
      <c r="D49" s="14"/>
      <c r="E49" s="13"/>
      <c r="F49" s="50">
        <f t="shared" si="3"/>
        <v>0</v>
      </c>
      <c r="G49" s="11"/>
      <c r="H49" s="38">
        <f t="shared" si="0"/>
        <v>0</v>
      </c>
      <c r="I49" s="53" t="e">
        <f t="shared" si="2"/>
        <v>#DIV/0!</v>
      </c>
      <c r="J49" s="51" t="e">
        <f t="shared" si="1"/>
        <v>#DIV/0!</v>
      </c>
      <c r="K49" s="166"/>
    </row>
    <row r="50" spans="1:11" ht="18.5" thickBot="1" x14ac:dyDescent="0.6">
      <c r="B50" s="48"/>
      <c r="C50" s="68"/>
      <c r="D50" s="49"/>
      <c r="E50" s="21"/>
      <c r="F50" s="44">
        <f t="shared" si="3"/>
        <v>0</v>
      </c>
      <c r="G50" s="22"/>
      <c r="H50" s="39">
        <f t="shared" si="0"/>
        <v>0</v>
      </c>
      <c r="I50" s="54" t="e">
        <f t="shared" si="2"/>
        <v>#DIV/0!</v>
      </c>
      <c r="J50" s="52" t="e">
        <f t="shared" si="1"/>
        <v>#DIV/0!</v>
      </c>
      <c r="K50" s="167"/>
    </row>
    <row r="52" spans="1:11" ht="18.5" thickBot="1" x14ac:dyDescent="0.6"/>
    <row r="53" spans="1:11" ht="36.5" thickBot="1" x14ac:dyDescent="0.6">
      <c r="B53" s="45" t="s">
        <v>66</v>
      </c>
      <c r="C53" s="99">
        <f>_xlfn.AGGREGATE(9,6,I31:I50)</f>
        <v>0</v>
      </c>
      <c r="D53" s="72" t="s">
        <v>67</v>
      </c>
      <c r="E53" s="61" t="s">
        <v>32</v>
      </c>
      <c r="F53" s="84" t="s">
        <v>65</v>
      </c>
      <c r="G53" s="96">
        <f>COUNTIF(B31:B50,"&lt;&gt;")</f>
        <v>0</v>
      </c>
      <c r="H53" s="46" t="s">
        <v>30</v>
      </c>
    </row>
    <row r="54" spans="1:11" ht="18.5" thickBot="1" x14ac:dyDescent="0.6"/>
    <row r="55" spans="1:11" ht="36.5" thickBot="1" x14ac:dyDescent="0.6">
      <c r="E55" s="61" t="s">
        <v>33</v>
      </c>
      <c r="F55" s="45" t="s">
        <v>68</v>
      </c>
      <c r="G55" s="100" t="e">
        <f>C53/G53</f>
        <v>#DIV/0!</v>
      </c>
      <c r="H55" s="72" t="s">
        <v>67</v>
      </c>
    </row>
    <row r="57" spans="1:11" ht="289.5" customHeight="1" thickBot="1" x14ac:dyDescent="0.6"/>
    <row r="58" spans="1:11" ht="18.5" thickBot="1" x14ac:dyDescent="0.6">
      <c r="A58" s="171" t="s">
        <v>127</v>
      </c>
      <c r="B58" s="141" t="s">
        <v>117</v>
      </c>
    </row>
    <row r="59" spans="1:11" ht="33" thickBot="1" x14ac:dyDescent="0.6">
      <c r="D59" s="161" t="s">
        <v>123</v>
      </c>
      <c r="E59" s="161" t="s">
        <v>124</v>
      </c>
      <c r="G59" s="161" t="s">
        <v>125</v>
      </c>
      <c r="I59" s="70"/>
    </row>
    <row r="60" spans="1:11" ht="36.5" thickBot="1" x14ac:dyDescent="0.6">
      <c r="B60" s="112" t="s">
        <v>64</v>
      </c>
      <c r="C60" s="108" t="s">
        <v>43</v>
      </c>
      <c r="D60" s="109" t="s">
        <v>26</v>
      </c>
      <c r="E60" s="110" t="s">
        <v>25</v>
      </c>
      <c r="F60" s="143" t="s">
        <v>23</v>
      </c>
      <c r="G60" s="111" t="s">
        <v>24</v>
      </c>
      <c r="H60" s="144" t="s">
        <v>27</v>
      </c>
      <c r="I60" s="145" t="s">
        <v>28</v>
      </c>
      <c r="J60" s="146" t="s">
        <v>29</v>
      </c>
      <c r="K60" s="146" t="s">
        <v>133</v>
      </c>
    </row>
    <row r="61" spans="1:11" ht="18.5" thickTop="1" x14ac:dyDescent="0.55000000000000004">
      <c r="A61" s="3" t="s">
        <v>9</v>
      </c>
      <c r="B61" s="55" t="s">
        <v>10</v>
      </c>
      <c r="C61" s="66">
        <v>8</v>
      </c>
      <c r="D61" s="56">
        <v>5</v>
      </c>
      <c r="E61" s="57">
        <v>2</v>
      </c>
      <c r="F61" s="58">
        <f>E61*C61</f>
        <v>16</v>
      </c>
      <c r="G61" s="58">
        <v>12</v>
      </c>
      <c r="H61" s="30">
        <f>SUM(F61,G61)</f>
        <v>28</v>
      </c>
      <c r="I61" s="59">
        <f>H61/C61</f>
        <v>3.5</v>
      </c>
      <c r="J61" s="60">
        <f>I61/D61</f>
        <v>0.7</v>
      </c>
      <c r="K61" s="60" t="s">
        <v>136</v>
      </c>
    </row>
    <row r="62" spans="1:11" x14ac:dyDescent="0.55000000000000004">
      <c r="B62" s="47"/>
      <c r="C62" s="67"/>
      <c r="D62" s="14"/>
      <c r="E62" s="13"/>
      <c r="F62" s="50">
        <f>E62*C62</f>
        <v>0</v>
      </c>
      <c r="G62" s="11"/>
      <c r="H62" s="38">
        <f t="shared" ref="H62" si="4">SUM(F62,G62)</f>
        <v>0</v>
      </c>
      <c r="I62" s="53" t="e">
        <f>H62/C62</f>
        <v>#DIV/0!</v>
      </c>
      <c r="J62" s="51" t="e">
        <f t="shared" ref="J62:J81" si="5">I62/D62</f>
        <v>#DIV/0!</v>
      </c>
      <c r="K62" s="166"/>
    </row>
    <row r="63" spans="1:11" x14ac:dyDescent="0.55000000000000004">
      <c r="B63" s="47"/>
      <c r="C63" s="67"/>
      <c r="D63" s="14"/>
      <c r="E63" s="13"/>
      <c r="F63" s="50">
        <f>E63*C63</f>
        <v>0</v>
      </c>
      <c r="G63" s="11"/>
      <c r="H63" s="38">
        <f>SUM(F63,G63)</f>
        <v>0</v>
      </c>
      <c r="I63" s="53" t="e">
        <f t="shared" ref="I63:I81" si="6">H63/C63</f>
        <v>#DIV/0!</v>
      </c>
      <c r="J63" s="51" t="e">
        <f t="shared" si="5"/>
        <v>#DIV/0!</v>
      </c>
      <c r="K63" s="166"/>
    </row>
    <row r="64" spans="1:11" x14ac:dyDescent="0.55000000000000004">
      <c r="B64" s="47"/>
      <c r="C64" s="67"/>
      <c r="D64" s="14"/>
      <c r="E64" s="13"/>
      <c r="F64" s="50">
        <f t="shared" ref="F64:F81" si="7">E64*C64</f>
        <v>0</v>
      </c>
      <c r="G64" s="11"/>
      <c r="H64" s="38">
        <f t="shared" ref="H64:H81" si="8">SUM(F64,G64)</f>
        <v>0</v>
      </c>
      <c r="I64" s="53" t="e">
        <f t="shared" si="6"/>
        <v>#DIV/0!</v>
      </c>
      <c r="J64" s="51" t="e">
        <f t="shared" si="5"/>
        <v>#DIV/0!</v>
      </c>
      <c r="K64" s="166"/>
    </row>
    <row r="65" spans="2:11" x14ac:dyDescent="0.55000000000000004">
      <c r="B65" s="47"/>
      <c r="C65" s="67"/>
      <c r="D65" s="14"/>
      <c r="E65" s="13"/>
      <c r="F65" s="50">
        <f t="shared" si="7"/>
        <v>0</v>
      </c>
      <c r="G65" s="11"/>
      <c r="H65" s="38">
        <f t="shared" si="8"/>
        <v>0</v>
      </c>
      <c r="I65" s="53" t="e">
        <f t="shared" si="6"/>
        <v>#DIV/0!</v>
      </c>
      <c r="J65" s="51" t="e">
        <f t="shared" si="5"/>
        <v>#DIV/0!</v>
      </c>
      <c r="K65" s="166"/>
    </row>
    <row r="66" spans="2:11" x14ac:dyDescent="0.55000000000000004">
      <c r="B66" s="47"/>
      <c r="C66" s="67"/>
      <c r="D66" s="14"/>
      <c r="E66" s="13"/>
      <c r="F66" s="50">
        <f t="shared" si="7"/>
        <v>0</v>
      </c>
      <c r="G66" s="11"/>
      <c r="H66" s="38">
        <f t="shared" si="8"/>
        <v>0</v>
      </c>
      <c r="I66" s="53" t="e">
        <f t="shared" si="6"/>
        <v>#DIV/0!</v>
      </c>
      <c r="J66" s="51" t="e">
        <f t="shared" si="5"/>
        <v>#DIV/0!</v>
      </c>
      <c r="K66" s="166"/>
    </row>
    <row r="67" spans="2:11" x14ac:dyDescent="0.55000000000000004">
      <c r="B67" s="47"/>
      <c r="C67" s="67"/>
      <c r="D67" s="14"/>
      <c r="E67" s="13"/>
      <c r="F67" s="50">
        <f t="shared" si="7"/>
        <v>0</v>
      </c>
      <c r="G67" s="11"/>
      <c r="H67" s="38">
        <f t="shared" si="8"/>
        <v>0</v>
      </c>
      <c r="I67" s="53" t="e">
        <f t="shared" si="6"/>
        <v>#DIV/0!</v>
      </c>
      <c r="J67" s="51" t="e">
        <f t="shared" si="5"/>
        <v>#DIV/0!</v>
      </c>
      <c r="K67" s="166"/>
    </row>
    <row r="68" spans="2:11" x14ac:dyDescent="0.55000000000000004">
      <c r="B68" s="47"/>
      <c r="C68" s="67"/>
      <c r="D68" s="14"/>
      <c r="E68" s="13"/>
      <c r="F68" s="50">
        <f t="shared" si="7"/>
        <v>0</v>
      </c>
      <c r="G68" s="11"/>
      <c r="H68" s="38">
        <f t="shared" si="8"/>
        <v>0</v>
      </c>
      <c r="I68" s="53" t="e">
        <f t="shared" si="6"/>
        <v>#DIV/0!</v>
      </c>
      <c r="J68" s="51" t="e">
        <f t="shared" si="5"/>
        <v>#DIV/0!</v>
      </c>
      <c r="K68" s="166"/>
    </row>
    <row r="69" spans="2:11" x14ac:dyDescent="0.55000000000000004">
      <c r="B69" s="47"/>
      <c r="C69" s="67"/>
      <c r="D69" s="14"/>
      <c r="E69" s="13"/>
      <c r="F69" s="50">
        <f t="shared" si="7"/>
        <v>0</v>
      </c>
      <c r="G69" s="11"/>
      <c r="H69" s="38">
        <f t="shared" si="8"/>
        <v>0</v>
      </c>
      <c r="I69" s="53" t="e">
        <f t="shared" si="6"/>
        <v>#DIV/0!</v>
      </c>
      <c r="J69" s="51" t="e">
        <f t="shared" si="5"/>
        <v>#DIV/0!</v>
      </c>
      <c r="K69" s="166"/>
    </row>
    <row r="70" spans="2:11" x14ac:dyDescent="0.55000000000000004">
      <c r="B70" s="47"/>
      <c r="C70" s="67"/>
      <c r="D70" s="14"/>
      <c r="E70" s="13"/>
      <c r="F70" s="50">
        <f t="shared" si="7"/>
        <v>0</v>
      </c>
      <c r="G70" s="11"/>
      <c r="H70" s="38">
        <f t="shared" si="8"/>
        <v>0</v>
      </c>
      <c r="I70" s="53" t="e">
        <f t="shared" si="6"/>
        <v>#DIV/0!</v>
      </c>
      <c r="J70" s="51" t="e">
        <f t="shared" si="5"/>
        <v>#DIV/0!</v>
      </c>
      <c r="K70" s="166"/>
    </row>
    <row r="71" spans="2:11" x14ac:dyDescent="0.55000000000000004">
      <c r="B71" s="47"/>
      <c r="C71" s="67"/>
      <c r="D71" s="14"/>
      <c r="E71" s="13"/>
      <c r="F71" s="50">
        <f t="shared" si="7"/>
        <v>0</v>
      </c>
      <c r="G71" s="11"/>
      <c r="H71" s="38">
        <f t="shared" si="8"/>
        <v>0</v>
      </c>
      <c r="I71" s="53" t="e">
        <f t="shared" si="6"/>
        <v>#DIV/0!</v>
      </c>
      <c r="J71" s="51" t="e">
        <f t="shared" si="5"/>
        <v>#DIV/0!</v>
      </c>
      <c r="K71" s="166"/>
    </row>
    <row r="72" spans="2:11" x14ac:dyDescent="0.55000000000000004">
      <c r="B72" s="47"/>
      <c r="C72" s="67"/>
      <c r="D72" s="14"/>
      <c r="E72" s="13"/>
      <c r="F72" s="50">
        <f t="shared" si="7"/>
        <v>0</v>
      </c>
      <c r="G72" s="11"/>
      <c r="H72" s="38">
        <f t="shared" si="8"/>
        <v>0</v>
      </c>
      <c r="I72" s="53" t="e">
        <f t="shared" si="6"/>
        <v>#DIV/0!</v>
      </c>
      <c r="J72" s="51" t="e">
        <f t="shared" si="5"/>
        <v>#DIV/0!</v>
      </c>
      <c r="K72" s="166"/>
    </row>
    <row r="73" spans="2:11" x14ac:dyDescent="0.55000000000000004">
      <c r="B73" s="47"/>
      <c r="C73" s="67"/>
      <c r="D73" s="14"/>
      <c r="E73" s="13"/>
      <c r="F73" s="50">
        <f t="shared" si="7"/>
        <v>0</v>
      </c>
      <c r="G73" s="11"/>
      <c r="H73" s="38">
        <f t="shared" si="8"/>
        <v>0</v>
      </c>
      <c r="I73" s="53" t="e">
        <f t="shared" si="6"/>
        <v>#DIV/0!</v>
      </c>
      <c r="J73" s="51" t="e">
        <f t="shared" si="5"/>
        <v>#DIV/0!</v>
      </c>
      <c r="K73" s="166"/>
    </row>
    <row r="74" spans="2:11" x14ac:dyDescent="0.55000000000000004">
      <c r="B74" s="47"/>
      <c r="C74" s="67"/>
      <c r="D74" s="14"/>
      <c r="E74" s="13"/>
      <c r="F74" s="50">
        <f t="shared" si="7"/>
        <v>0</v>
      </c>
      <c r="G74" s="11"/>
      <c r="H74" s="38">
        <f t="shared" si="8"/>
        <v>0</v>
      </c>
      <c r="I74" s="53" t="e">
        <f t="shared" si="6"/>
        <v>#DIV/0!</v>
      </c>
      <c r="J74" s="51" t="e">
        <f t="shared" si="5"/>
        <v>#DIV/0!</v>
      </c>
      <c r="K74" s="166"/>
    </row>
    <row r="75" spans="2:11" x14ac:dyDescent="0.55000000000000004">
      <c r="B75" s="47"/>
      <c r="C75" s="67"/>
      <c r="D75" s="14"/>
      <c r="E75" s="13"/>
      <c r="F75" s="50">
        <f t="shared" si="7"/>
        <v>0</v>
      </c>
      <c r="G75" s="11"/>
      <c r="H75" s="38">
        <f t="shared" si="8"/>
        <v>0</v>
      </c>
      <c r="I75" s="53" t="e">
        <f t="shared" si="6"/>
        <v>#DIV/0!</v>
      </c>
      <c r="J75" s="51" t="e">
        <f t="shared" si="5"/>
        <v>#DIV/0!</v>
      </c>
      <c r="K75" s="166"/>
    </row>
    <row r="76" spans="2:11" x14ac:dyDescent="0.55000000000000004">
      <c r="B76" s="47"/>
      <c r="C76" s="67"/>
      <c r="D76" s="14"/>
      <c r="E76" s="13"/>
      <c r="F76" s="50">
        <f t="shared" si="7"/>
        <v>0</v>
      </c>
      <c r="G76" s="11"/>
      <c r="H76" s="38">
        <f t="shared" si="8"/>
        <v>0</v>
      </c>
      <c r="I76" s="53" t="e">
        <f t="shared" si="6"/>
        <v>#DIV/0!</v>
      </c>
      <c r="J76" s="51" t="e">
        <f t="shared" si="5"/>
        <v>#DIV/0!</v>
      </c>
      <c r="K76" s="166"/>
    </row>
    <row r="77" spans="2:11" x14ac:dyDescent="0.55000000000000004">
      <c r="B77" s="47"/>
      <c r="C77" s="67"/>
      <c r="D77" s="14"/>
      <c r="E77" s="13"/>
      <c r="F77" s="50">
        <f t="shared" si="7"/>
        <v>0</v>
      </c>
      <c r="G77" s="11"/>
      <c r="H77" s="38">
        <f t="shared" si="8"/>
        <v>0</v>
      </c>
      <c r="I77" s="53" t="e">
        <f t="shared" si="6"/>
        <v>#DIV/0!</v>
      </c>
      <c r="J77" s="51" t="e">
        <f t="shared" si="5"/>
        <v>#DIV/0!</v>
      </c>
      <c r="K77" s="166"/>
    </row>
    <row r="78" spans="2:11" x14ac:dyDescent="0.55000000000000004">
      <c r="B78" s="47"/>
      <c r="C78" s="67"/>
      <c r="D78" s="14"/>
      <c r="E78" s="13"/>
      <c r="F78" s="50">
        <f t="shared" si="7"/>
        <v>0</v>
      </c>
      <c r="G78" s="11"/>
      <c r="H78" s="38">
        <f t="shared" si="8"/>
        <v>0</v>
      </c>
      <c r="I78" s="53" t="e">
        <f t="shared" si="6"/>
        <v>#DIV/0!</v>
      </c>
      <c r="J78" s="51" t="e">
        <f t="shared" si="5"/>
        <v>#DIV/0!</v>
      </c>
      <c r="K78" s="166"/>
    </row>
    <row r="79" spans="2:11" x14ac:dyDescent="0.55000000000000004">
      <c r="B79" s="47"/>
      <c r="C79" s="67"/>
      <c r="D79" s="14"/>
      <c r="E79" s="13"/>
      <c r="F79" s="50">
        <f t="shared" si="7"/>
        <v>0</v>
      </c>
      <c r="G79" s="11"/>
      <c r="H79" s="38">
        <f t="shared" si="8"/>
        <v>0</v>
      </c>
      <c r="I79" s="53" t="e">
        <f t="shared" si="6"/>
        <v>#DIV/0!</v>
      </c>
      <c r="J79" s="51" t="e">
        <f t="shared" si="5"/>
        <v>#DIV/0!</v>
      </c>
      <c r="K79" s="166"/>
    </row>
    <row r="80" spans="2:11" x14ac:dyDescent="0.55000000000000004">
      <c r="B80" s="47"/>
      <c r="C80" s="67"/>
      <c r="D80" s="14"/>
      <c r="E80" s="13"/>
      <c r="F80" s="50">
        <f t="shared" si="7"/>
        <v>0</v>
      </c>
      <c r="G80" s="11"/>
      <c r="H80" s="38">
        <f t="shared" si="8"/>
        <v>0</v>
      </c>
      <c r="I80" s="53" t="e">
        <f t="shared" si="6"/>
        <v>#DIV/0!</v>
      </c>
      <c r="J80" s="51" t="e">
        <f t="shared" si="5"/>
        <v>#DIV/0!</v>
      </c>
      <c r="K80" s="166"/>
    </row>
    <row r="81" spans="2:11" ht="18.5" thickBot="1" x14ac:dyDescent="0.6">
      <c r="B81" s="48"/>
      <c r="C81" s="68"/>
      <c r="D81" s="49"/>
      <c r="E81" s="21"/>
      <c r="F81" s="44">
        <f t="shared" si="7"/>
        <v>0</v>
      </c>
      <c r="G81" s="22"/>
      <c r="H81" s="39">
        <f t="shared" si="8"/>
        <v>0</v>
      </c>
      <c r="I81" s="54" t="e">
        <f t="shared" si="6"/>
        <v>#DIV/0!</v>
      </c>
      <c r="J81" s="52" t="e">
        <f t="shared" si="5"/>
        <v>#DIV/0!</v>
      </c>
      <c r="K81" s="167"/>
    </row>
    <row r="83" spans="2:11" ht="18.5" thickBot="1" x14ac:dyDescent="0.6">
      <c r="J83" s="86"/>
    </row>
    <row r="84" spans="2:11" ht="36.5" thickBot="1" x14ac:dyDescent="0.6">
      <c r="B84" s="45" t="s">
        <v>69</v>
      </c>
      <c r="C84" s="99">
        <f>_xlfn.AGGREGATE(9,6,I62:I81)</f>
        <v>0</v>
      </c>
      <c r="D84" s="72" t="s">
        <v>67</v>
      </c>
      <c r="E84" s="61" t="s">
        <v>32</v>
      </c>
      <c r="F84" s="45" t="s">
        <v>77</v>
      </c>
      <c r="G84" s="96">
        <f>COUNTIF(B62:B81,"&lt;&gt;")</f>
        <v>0</v>
      </c>
      <c r="H84" s="72" t="s">
        <v>30</v>
      </c>
      <c r="J84" s="86"/>
    </row>
    <row r="85" spans="2:11" ht="18.5" thickBot="1" x14ac:dyDescent="0.6">
      <c r="J85" s="86"/>
    </row>
    <row r="86" spans="2:11" ht="36.5" thickBot="1" x14ac:dyDescent="0.6">
      <c r="E86" s="61" t="s">
        <v>33</v>
      </c>
      <c r="F86" s="45" t="s">
        <v>70</v>
      </c>
      <c r="G86" s="100" t="e">
        <f>C84/G84</f>
        <v>#DIV/0!</v>
      </c>
      <c r="H86" s="72" t="s">
        <v>67</v>
      </c>
      <c r="J86" s="86"/>
    </row>
    <row r="87" spans="2:11" x14ac:dyDescent="0.55000000000000004">
      <c r="J87" s="86"/>
    </row>
    <row r="88" spans="2:11" x14ac:dyDescent="0.55000000000000004">
      <c r="B88" s="2"/>
      <c r="C88" s="2"/>
      <c r="J88" s="86"/>
    </row>
    <row r="89" spans="2:11" x14ac:dyDescent="0.55000000000000004">
      <c r="B89" s="2"/>
      <c r="C89" s="2"/>
      <c r="J89" s="86"/>
    </row>
    <row r="90" spans="2:11" x14ac:dyDescent="0.55000000000000004">
      <c r="B90" s="2"/>
      <c r="C90" s="2"/>
      <c r="J90" s="86"/>
    </row>
    <row r="91" spans="2:11" ht="18.5" thickBot="1" x14ac:dyDescent="0.6">
      <c r="B91" s="2"/>
      <c r="C91" s="2"/>
      <c r="J91" s="86"/>
    </row>
    <row r="92" spans="2:11" ht="36.5" thickBot="1" x14ac:dyDescent="0.65">
      <c r="B92" s="45" t="s">
        <v>71</v>
      </c>
      <c r="C92" s="88" t="e">
        <f>G55</f>
        <v>#DIV/0!</v>
      </c>
      <c r="D92" s="87" t="s">
        <v>67</v>
      </c>
      <c r="E92" s="61" t="s">
        <v>32</v>
      </c>
      <c r="F92" s="45" t="s">
        <v>70</v>
      </c>
      <c r="G92" s="88" t="e">
        <f>G86</f>
        <v>#DIV/0!</v>
      </c>
      <c r="H92" s="87" t="s">
        <v>67</v>
      </c>
      <c r="J92" s="86"/>
    </row>
    <row r="93" spans="2:11" ht="18.5" thickBot="1" x14ac:dyDescent="0.6">
      <c r="B93" s="2"/>
      <c r="C93" s="2"/>
      <c r="J93" s="86"/>
    </row>
    <row r="94" spans="2:11" ht="35.5" thickBot="1" x14ac:dyDescent="0.6">
      <c r="B94" s="2"/>
      <c r="C94" s="2"/>
      <c r="E94" s="61" t="s">
        <v>33</v>
      </c>
      <c r="F94" s="89" t="s">
        <v>72</v>
      </c>
      <c r="G94" s="90" t="e">
        <f>C92/G92</f>
        <v>#DIV/0!</v>
      </c>
      <c r="I94" s="62" t="s">
        <v>41</v>
      </c>
      <c r="J94" s="86"/>
    </row>
    <row r="95" spans="2:11" ht="33" thickBot="1" x14ac:dyDescent="0.6">
      <c r="B95" s="2"/>
      <c r="C95" s="2"/>
      <c r="I95" s="97" t="e">
        <f>IF(G94&gt;=1.2,"可","否")</f>
        <v>#DIV/0!</v>
      </c>
      <c r="J95" s="86"/>
    </row>
    <row r="96" spans="2:11" x14ac:dyDescent="0.55000000000000004">
      <c r="B96" s="2"/>
      <c r="C96" s="2"/>
      <c r="J96" s="86"/>
    </row>
    <row r="97" spans="2:10" x14ac:dyDescent="0.55000000000000004">
      <c r="B97" s="2"/>
      <c r="C97" s="2"/>
      <c r="J97" s="86"/>
    </row>
    <row r="98" spans="2:10" x14ac:dyDescent="0.55000000000000004">
      <c r="B98" s="2"/>
      <c r="C98" s="2"/>
      <c r="J98" s="86"/>
    </row>
    <row r="99" spans="2:10" x14ac:dyDescent="0.55000000000000004">
      <c r="B99" s="2"/>
      <c r="C99" s="2"/>
      <c r="J99" s="86"/>
    </row>
    <row r="100" spans="2:10" x14ac:dyDescent="0.55000000000000004">
      <c r="B100" s="2"/>
      <c r="C100" s="2"/>
      <c r="J100" s="86"/>
    </row>
    <row r="101" spans="2:10" x14ac:dyDescent="0.55000000000000004">
      <c r="B101" s="2"/>
      <c r="C101" s="2"/>
      <c r="J101" s="86"/>
    </row>
    <row r="102" spans="2:10" x14ac:dyDescent="0.55000000000000004">
      <c r="B102" s="2"/>
      <c r="C102" s="2"/>
      <c r="J102" s="86"/>
    </row>
    <row r="103" spans="2:10" x14ac:dyDescent="0.55000000000000004">
      <c r="B103" s="2"/>
      <c r="C103" s="2"/>
      <c r="J103" s="86"/>
    </row>
    <row r="106" spans="2:10" ht="35" x14ac:dyDescent="0.55000000000000004">
      <c r="E106" s="61"/>
      <c r="G106" s="91"/>
      <c r="H106" s="2"/>
    </row>
    <row r="108" spans="2:10" ht="35" x14ac:dyDescent="0.55000000000000004">
      <c r="E108" s="61"/>
      <c r="F108" s="85"/>
      <c r="G108" s="92"/>
      <c r="H108" s="2"/>
      <c r="I108" s="64"/>
    </row>
    <row r="111" spans="2:10" ht="35" x14ac:dyDescent="0.55000000000000004">
      <c r="B111" s="85"/>
      <c r="C111" s="85"/>
      <c r="D111" s="92"/>
      <c r="E111" s="61"/>
      <c r="F111" s="85"/>
      <c r="G111" s="92"/>
      <c r="H111" s="61"/>
      <c r="I111" s="222"/>
      <c r="J111" s="222"/>
    </row>
    <row r="115" ht="41.5" customHeight="1" x14ac:dyDescent="0.55000000000000004"/>
  </sheetData>
  <mergeCells count="4">
    <mergeCell ref="A1:H1"/>
    <mergeCell ref="J2:K2"/>
    <mergeCell ref="I111:J111"/>
    <mergeCell ref="H2:I2"/>
  </mergeCells>
  <phoneticPr fontId="1"/>
  <pageMargins left="0.7" right="0.7" top="0.75" bottom="0.75" header="0.3" footer="0.3"/>
  <pageSetup paperSize="9" orientation="portrait"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4F596-02D1-4BA6-AE7F-8479EEB06459}">
  <sheetPr>
    <tabColor theme="0" tint="-0.499984740745262"/>
  </sheetPr>
  <dimension ref="B1:E56"/>
  <sheetViews>
    <sheetView workbookViewId="0">
      <selection activeCell="B2" sqref="B2"/>
    </sheetView>
  </sheetViews>
  <sheetFormatPr defaultRowHeight="18" x14ac:dyDescent="0.55000000000000004"/>
  <cols>
    <col min="2" max="2" width="14.58203125" style="3" customWidth="1"/>
  </cols>
  <sheetData>
    <row r="1" spans="2:5" x14ac:dyDescent="0.55000000000000004">
      <c r="B1" s="163" t="s">
        <v>132</v>
      </c>
    </row>
    <row r="2" spans="2:5" x14ac:dyDescent="0.55000000000000004">
      <c r="B2" s="3" t="s">
        <v>12</v>
      </c>
    </row>
    <row r="3" spans="2:5" x14ac:dyDescent="0.55000000000000004">
      <c r="B3" s="4">
        <v>45658</v>
      </c>
      <c r="E3" t="s">
        <v>18</v>
      </c>
    </row>
    <row r="4" spans="2:5" x14ac:dyDescent="0.55000000000000004">
      <c r="B4" s="4">
        <v>45670</v>
      </c>
      <c r="E4" t="s">
        <v>19</v>
      </c>
    </row>
    <row r="5" spans="2:5" x14ac:dyDescent="0.55000000000000004">
      <c r="B5" s="4">
        <v>45699</v>
      </c>
    </row>
    <row r="6" spans="2:5" x14ac:dyDescent="0.55000000000000004">
      <c r="B6" s="4">
        <v>45711</v>
      </c>
    </row>
    <row r="7" spans="2:5" x14ac:dyDescent="0.55000000000000004">
      <c r="B7" s="4">
        <v>45712</v>
      </c>
    </row>
    <row r="8" spans="2:5" x14ac:dyDescent="0.55000000000000004">
      <c r="B8" s="4">
        <v>45736</v>
      </c>
    </row>
    <row r="9" spans="2:5" x14ac:dyDescent="0.55000000000000004">
      <c r="B9" s="4">
        <v>45776</v>
      </c>
    </row>
    <row r="10" spans="2:5" x14ac:dyDescent="0.55000000000000004">
      <c r="B10" s="4">
        <v>45780</v>
      </c>
    </row>
    <row r="11" spans="2:5" x14ac:dyDescent="0.55000000000000004">
      <c r="B11" s="4">
        <v>45781</v>
      </c>
    </row>
    <row r="12" spans="2:5" x14ac:dyDescent="0.55000000000000004">
      <c r="B12" s="4">
        <v>45782</v>
      </c>
    </row>
    <row r="13" spans="2:5" x14ac:dyDescent="0.55000000000000004">
      <c r="B13" s="4">
        <v>45783</v>
      </c>
    </row>
    <row r="14" spans="2:5" x14ac:dyDescent="0.55000000000000004">
      <c r="B14" s="4">
        <v>45859</v>
      </c>
    </row>
    <row r="15" spans="2:5" x14ac:dyDescent="0.55000000000000004">
      <c r="B15" s="4">
        <v>45880</v>
      </c>
    </row>
    <row r="16" spans="2:5" x14ac:dyDescent="0.55000000000000004">
      <c r="B16" s="4">
        <v>45915</v>
      </c>
    </row>
    <row r="17" spans="2:2" x14ac:dyDescent="0.55000000000000004">
      <c r="B17" s="4">
        <v>45923</v>
      </c>
    </row>
    <row r="18" spans="2:2" x14ac:dyDescent="0.55000000000000004">
      <c r="B18" s="4">
        <v>45943</v>
      </c>
    </row>
    <row r="19" spans="2:2" x14ac:dyDescent="0.55000000000000004">
      <c r="B19" s="4">
        <v>45964</v>
      </c>
    </row>
    <row r="20" spans="2:2" x14ac:dyDescent="0.55000000000000004">
      <c r="B20" s="4">
        <v>45984</v>
      </c>
    </row>
    <row r="21" spans="2:2" x14ac:dyDescent="0.55000000000000004">
      <c r="B21" s="5">
        <v>45985</v>
      </c>
    </row>
    <row r="22" spans="2:2" x14ac:dyDescent="0.55000000000000004">
      <c r="B22" s="5">
        <v>46023</v>
      </c>
    </row>
    <row r="23" spans="2:2" x14ac:dyDescent="0.55000000000000004">
      <c r="B23" s="5">
        <v>46034</v>
      </c>
    </row>
    <row r="24" spans="2:2" x14ac:dyDescent="0.55000000000000004">
      <c r="B24" s="5">
        <v>46064</v>
      </c>
    </row>
    <row r="25" spans="2:2" x14ac:dyDescent="0.55000000000000004">
      <c r="B25" s="5">
        <v>46076</v>
      </c>
    </row>
    <row r="26" spans="2:2" x14ac:dyDescent="0.55000000000000004">
      <c r="B26" s="5">
        <v>46101</v>
      </c>
    </row>
    <row r="27" spans="2:2" x14ac:dyDescent="0.55000000000000004">
      <c r="B27" s="5">
        <v>46141</v>
      </c>
    </row>
    <row r="28" spans="2:2" x14ac:dyDescent="0.55000000000000004">
      <c r="B28" s="5">
        <v>46145</v>
      </c>
    </row>
    <row r="29" spans="2:2" x14ac:dyDescent="0.55000000000000004">
      <c r="B29" s="5">
        <v>46146</v>
      </c>
    </row>
    <row r="30" spans="2:2" x14ac:dyDescent="0.55000000000000004">
      <c r="B30" s="5">
        <v>46147</v>
      </c>
    </row>
    <row r="31" spans="2:2" x14ac:dyDescent="0.55000000000000004">
      <c r="B31" s="5">
        <v>46148</v>
      </c>
    </row>
    <row r="32" spans="2:2" x14ac:dyDescent="0.55000000000000004">
      <c r="B32" s="5">
        <v>46223</v>
      </c>
    </row>
    <row r="33" spans="2:2" x14ac:dyDescent="0.55000000000000004">
      <c r="B33" s="5">
        <v>46245</v>
      </c>
    </row>
    <row r="34" spans="2:2" x14ac:dyDescent="0.55000000000000004">
      <c r="B34" s="5">
        <v>46286</v>
      </c>
    </row>
    <row r="35" spans="2:2" x14ac:dyDescent="0.55000000000000004">
      <c r="B35" s="5">
        <v>46287</v>
      </c>
    </row>
    <row r="36" spans="2:2" x14ac:dyDescent="0.55000000000000004">
      <c r="B36" s="5">
        <v>46288</v>
      </c>
    </row>
    <row r="37" spans="2:2" x14ac:dyDescent="0.55000000000000004">
      <c r="B37" s="5">
        <v>46307</v>
      </c>
    </row>
    <row r="38" spans="2:2" x14ac:dyDescent="0.55000000000000004">
      <c r="B38" s="5">
        <v>46329</v>
      </c>
    </row>
    <row r="39" spans="2:2" x14ac:dyDescent="0.55000000000000004">
      <c r="B39" s="5">
        <v>46349</v>
      </c>
    </row>
    <row r="40" spans="2:2" x14ac:dyDescent="0.55000000000000004">
      <c r="B40" s="5">
        <v>46388</v>
      </c>
    </row>
    <row r="41" spans="2:2" x14ac:dyDescent="0.55000000000000004">
      <c r="B41" s="5">
        <v>46398</v>
      </c>
    </row>
    <row r="42" spans="2:2" x14ac:dyDescent="0.55000000000000004">
      <c r="B42" s="5">
        <v>46429</v>
      </c>
    </row>
    <row r="43" spans="2:2" x14ac:dyDescent="0.55000000000000004">
      <c r="B43" s="5">
        <v>46441</v>
      </c>
    </row>
    <row r="44" spans="2:2" x14ac:dyDescent="0.55000000000000004">
      <c r="B44" s="5">
        <v>46467</v>
      </c>
    </row>
    <row r="45" spans="2:2" x14ac:dyDescent="0.55000000000000004">
      <c r="B45" s="5">
        <v>46468</v>
      </c>
    </row>
    <row r="46" spans="2:2" x14ac:dyDescent="0.55000000000000004">
      <c r="B46" s="5">
        <v>46506</v>
      </c>
    </row>
    <row r="47" spans="2:2" x14ac:dyDescent="0.55000000000000004">
      <c r="B47" s="5">
        <v>46510</v>
      </c>
    </row>
    <row r="48" spans="2:2" x14ac:dyDescent="0.55000000000000004">
      <c r="B48" s="5">
        <v>46511</v>
      </c>
    </row>
    <row r="49" spans="2:2" x14ac:dyDescent="0.55000000000000004">
      <c r="B49" s="5">
        <v>46512</v>
      </c>
    </row>
    <row r="50" spans="2:2" x14ac:dyDescent="0.55000000000000004">
      <c r="B50" s="5">
        <v>46587</v>
      </c>
    </row>
    <row r="51" spans="2:2" x14ac:dyDescent="0.55000000000000004">
      <c r="B51" s="5">
        <v>46610</v>
      </c>
    </row>
    <row r="52" spans="2:2" x14ac:dyDescent="0.55000000000000004">
      <c r="B52" s="5">
        <v>46650</v>
      </c>
    </row>
    <row r="53" spans="2:2" x14ac:dyDescent="0.55000000000000004">
      <c r="B53" s="5">
        <v>46653</v>
      </c>
    </row>
    <row r="54" spans="2:2" x14ac:dyDescent="0.55000000000000004">
      <c r="B54" s="5">
        <v>46671</v>
      </c>
    </row>
    <row r="55" spans="2:2" x14ac:dyDescent="0.55000000000000004">
      <c r="B55" s="5">
        <v>46694</v>
      </c>
    </row>
    <row r="56" spans="2:2" x14ac:dyDescent="0.55000000000000004">
      <c r="B56" s="5">
        <v>46714</v>
      </c>
    </row>
  </sheetData>
  <phoneticPr fontId="1"/>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1 F W 9 X A f u L 7 a m A A A A 9 w A A A B I A H A B D b 2 5 m a W c v U G F j a 2 F n Z S 5 4 b W w g o h g A K K A U A A A A A A A A A A A A A A A A A A A A A A A A A A A A h Y 9 L D o I w G I S v Q r q n L z U a 8 l M W 7 o w k J C b G b V M r V K E Y K J a 7 u f B I X k G M o u 5 c z s w 3 y c z 9 e o O k r 8 r g o p v W 1 D Z G D F M U a K v q v b F 5 j D p 3 C B c o E Z B J d Z K 5 D g b Y t l H f m h g V z p 0 j Q r z 3 2 E 9 w 3 e S E U 8 r I L l 1 v V K E r G R r b O m m V R p / W / n 8 L C d i + x g i O 2 X S G G e V z T I G M L q T G f g k + D H 6 m P y Y s u 9 J 1 j R Z H G a 4 y I K M E 8 j 4 h H l B L A w Q U A A I A C A D U V b 1 c 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1 F W 9 X C i K R 7 g O A A A A E Q A A A B M A H A B G b 3 J t d W x h c y 9 T Z W N 0 a W 9 u M S 5 t I K I Y A C i g F A A A A A A A A A A A A A A A A A A A A A A A A A A A A C t O T S 7 J z M 9 T C I b Q h t Y A U E s B A i 0 A F A A C A A g A 1 F W 9 X A f u L 7 a m A A A A 9 w A A A B I A A A A A A A A A A A A A A A A A A A A A A E N v b m Z p Z y 9 Q Y W N r Y W d l L n h t b F B L A Q I t A B Q A A g A I A N R V v V w P y u m r p A A A A O k A A A A T A A A A A A A A A A A A A A A A A P I A A A B b Q 2 9 u d G V u d F 9 U e X B l c 1 0 u e G 1 s U E s B A i 0 A F A A C A A g A 1 F W 9 X C i K R 7 g O A A A A E Q A A A B M A A A A A A A A A A A A A A A A A 4 w E A A E Z v c m 1 1 b G F z L 1 N l Y 3 R p b 2 4 x L m 1 Q S w U G A A A A A A M A A w D C A A A A P g 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L 3 C R B 0 1 D u d K n K 1 s i d 1 U x L k A A A A A A g A A A A A A E G Y A A A A B A A A g A A A A Q x B m 9 t b X e a l D H G 5 W 7 H c 8 T c J o x r c 8 v T Y 3 a 5 H + C M 9 W T U 8 A A A A A D o A A A A A C A A A g A A A A E m o s y 9 G 7 z X M v N k j C M N Y L Y 5 I a H j p u 2 P p / + n D P 5 r h N A p 1 Q A A A A 9 o B c C j E I 9 0 Q D d l Q k v + A M 0 i O 2 K 8 H u q 7 r / 5 X U l g v 3 0 m q 8 r + 6 q i 4 T E k O y x 9 Y X m 9 3 D 2 Z i U b C v V / R l y o r d e v e + y 5 n z n L r y w q l 6 6 q O 8 9 w f Z v t e V p F A A A A A z E h G O 4 2 i v n K X M w H V R T + X H n s w L u T T c p X l D o G p v 1 C n N b 0 h t X x L 4 K 0 f f H 3 b / 7 n 9 l 1 Y T G b / Z u U 1 y j t T 1 5 C W 3 j 1 d I o A = = < / D a t a M a s h u p > 
</file>

<file path=customXml/itemProps1.xml><?xml version="1.0" encoding="utf-8"?>
<ds:datastoreItem xmlns:ds="http://schemas.openxmlformats.org/officeDocument/2006/customXml" ds:itemID="{754EE6BD-0F32-448F-8042-A981AC6B0906}">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2</vt:i4>
      </vt:variant>
    </vt:vector>
  </HeadingPairs>
  <TitlesOfParts>
    <vt:vector size="8" baseType="lpstr">
      <vt:lpstr>表紙</vt:lpstr>
      <vt:lpstr>取組番号１（男性育児休業）</vt:lpstr>
      <vt:lpstr>取組番号２（年次有給休暇）</vt:lpstr>
      <vt:lpstr>取組番号３（時間外労働時間）</vt:lpstr>
      <vt:lpstr>取組番号４（子の看護等休暇） </vt:lpstr>
      <vt:lpstr>リスト</vt:lpstr>
      <vt:lpstr>'取組番号１（男性育児休業）'!Print_Area</vt:lpstr>
      <vt:lpstr>表紙!Print_Area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2026-06-30T05:09:04Z</dcterms:created>
  <dcterms:modified xsi:type="dcterms:W3CDTF">2026-07-09T05:27:14Z</dcterms:modified>
</cp:coreProperties>
</file>