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0.251.165\folderredirect$\user029\Desktop\"/>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9"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externalReferences>
    <externalReference r:id="rId18"/>
  </externalReferenc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c r="AP88" i="12"/>
  <c r="AF88" i="12"/>
  <c r="AU63" i="12"/>
  <c r="AP63" i="12"/>
  <c r="AA38" i="12"/>
  <c r="AA37" i="12"/>
  <c r="AA36" i="12"/>
  <c r="AA35" i="12"/>
  <c r="AA34" i="12"/>
  <c r="AA33" i="12"/>
  <c r="AA32" i="12"/>
  <c r="AA31" i="12"/>
  <c r="AA30" i="12"/>
  <c r="AA29" i="12"/>
  <c r="AA28" i="12"/>
  <c r="AP23" i="12"/>
  <c r="AA9" i="12"/>
  <c r="AA8" i="12"/>
  <c r="AA23" i="12" s="1"/>
  <c r="AA7" i="12"/>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CO35" i="10"/>
  <c r="CO36" i="10" s="1"/>
  <c r="CO37" i="10" s="1"/>
  <c r="CO38" i="10" s="1"/>
  <c r="CO39" i="10" s="1"/>
  <c r="CO40" i="10" s="1"/>
  <c r="CO41" i="10" s="1"/>
  <c r="CO42" i="10" s="1"/>
  <c r="CO43" i="10" s="1"/>
  <c r="BE35" i="10"/>
  <c r="AM35" i="10"/>
  <c r="U35" i="10"/>
  <c r="C35" i="10"/>
  <c r="CO34" i="10"/>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<sst xmlns="http://schemas.openxmlformats.org/spreadsheetml/2006/main" count="1105" uniqueCount="606">
  <si>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</si>
  <si>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</si>
  <si>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</si>
  <si>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</si>
  <si>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</si>
  <si>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</si>
  <si>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</si>
  <si>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</si>
  <si>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</si>
  <si>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</si>
  <si>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</si>
  <si>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</si>
  <si>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</si>
  <si>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</si>
  <si>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</si>
  <si>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</si>
  <si>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</si>
  <si>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</si>
  <si>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</si>
  <si>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</si>
  <si>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</si>
  <si>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</si>
  <si>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</si>
  <si>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</si>
  <si>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</si>
  <si>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</si>
  <si>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</si>
  <si>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</si>
  <si>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</si>
  <si>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</si>
  <si>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</si>
  <si>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</si>
  <si>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</si>
  <si>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</si>
  <si>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</si>
  <si>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</si>
  <si>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</si>
  <si>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</si>
  <si>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</si>
  <si>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</si>
  <si>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</si>
  <si>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</si>
  <si>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</si>
  <si>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</si>
  <si>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</si>
  <si>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</si>
  <si>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</si>
  <si>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</si>
  <si>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</si>
  <si>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</si>
  <si>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</si>
  <si>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</si>
  <si>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</si>
  <si>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</si>
  <si>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</si>
  <si>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</si>
  <si>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</si>
  <si>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</si>
  <si>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</si>
  <si>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</si>
  <si>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</si>
  <si>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</si>
  <si>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</si>
  <si>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</si>
  <si>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</si>
  <si>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</si>
  <si>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</si>
  <si>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</si>
  <si>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</si>
  <si>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</si>
  <si>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</si>
  <si>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</si>
  <si>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</si>
  <si>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</si>
  <si>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</si>
  <si>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</si>
  <si>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</si>
  <si>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</si>
  <si>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</si>
  <si>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</si>
  <si>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</si>
  <si>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</si>
  <si>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</si>
  <si>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</si>
  <si>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</si>
  <si>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</si>
  <si>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</si>
  <si>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</si>
  <si>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</si>
  <si>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</si>
  <si>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</si>
  <si>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</si>
  <si>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</si>
  <si>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</si>
  <si>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</si>
  <si>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</si>
  <si>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</si>
  <si>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</si>
  <si>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</si>
  <si>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</si>
  <si>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</si>
  <si>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</si>
  <si>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</si>
  <si>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</si>
  <si>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</si>
  <si>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</si>
  <si>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</si>
  <si>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</si>
  <si>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</si>
  <si>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</si>
  <si>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</si>
  <si>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</si>
  <si>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</si>
  <si>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</si>
  <si>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</si>
  <si>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</si>
  <si>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</si>
  <si>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</si>
  <si>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</si>
  <si>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</si>
  <si>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</si>
  <si>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</si>
  <si>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</si>
  <si>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</si>
  <si>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</si>
  <si>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</si>
  <si>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</si>
  <si>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</si>
  <si>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</si>
  <si>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</si>
  <si>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</si>
  <si>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</si>
  <si>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</si>
  <si>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</si>
  <si>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</si>
  <si>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</si>
  <si>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</si>
  <si>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</si>
  <si>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</si>
  <si>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</si>
  <si>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</si>
  <si>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</si>
  <si>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</si>
  <si>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</si>
  <si>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</si>
  <si>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</si>
  <si>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</si>
  <si>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</si>
  <si>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</si>
  <si>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</si>
  <si>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</si>
  <si>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</si>
  <si>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</si>
  <si>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</si>
  <si>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</si>
  <si>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</si>
  <si>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</si>
  <si>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</si>
  <si>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</si>
  <si>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</si>
  <si>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</si>
  <si>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</si>
  <si>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</si>
  <si>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</si>
  <si>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</si>
  <si>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</si>
  <si>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</si>
  <si>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</si>
  <si>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</si>
  <si>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</si>
  <si>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</si>
  <si>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</si>
  <si>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</si>
  <si>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</si>
  <si>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</si>
  <si>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</si>
  <si>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</si>
  <si>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</si>
  <si>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</si>
  <si>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</si>
  <si>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</si>
  <si>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</si>
  <si>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</si>
  <si>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</si>
  <si>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</si>
  <si>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</si>
  <si>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</si>
  <si>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</si>
  <si>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</si>
  <si>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</si>
  <si>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</si>
  <si>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</si>
  <si>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</si>
  <si>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</si>
  <si>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</si>
  <si>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</si>
  <si>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</si>
  <si>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</si>
  <si>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</si>
  <si>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</si>
  <si>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</si>
  <si>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</si>
  <si>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</si>
  <si>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</si>
  <si>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</si>
  <si>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</si>
  <si>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</si>
  <si>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</si>
  <si>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</si>
  <si>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広島県福山市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</si>
  <si>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</si>
  <si>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</si>
  <si>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</si>
  <si>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</si>
  <si>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</si>
  <si>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</si>
  <si>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</si>
  <si>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</si>
  <si>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</si>
  <si>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</si>
  <si>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</si>
  <si>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</si>
  <si>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</si>
  <si>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</si>
  <si>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</si>
  <si>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</si>
  <si>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</si>
  <si>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</si>
  <si>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</si>
  <si>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</si>
  <si>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</si>
  <si>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</si>
  <si>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</si>
  <si>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</si>
  <si>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</si>
  <si>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</si>
  <si>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</si>
  <si>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</si>
  <si>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</si>
  <si>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</si>
  <si>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</si>
  <si>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</si>
  <si>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</si>
  <si>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</si>
  <si>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</si>
  <si>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</si>
  <si>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</si>
  <si>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</si>
  <si>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</si>
  <si>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</si>
  <si>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</si>
  <si>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</si>
  <si>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</si>
  <si>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</si>
  <si>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</si>
  <si>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</si>
  <si>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</si>
  <si>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</si>
  <si>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</si>
  <si>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</si>
  <si>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</si>
  <si>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</si>
  <si>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</si>
  <si>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</si>
  <si>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</si>
  <si>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</si>
  <si>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</si>
  <si>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</si>
  <si>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</si>
  <si>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</si>
  <si>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</si>
  <si>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</si>
  <si>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</si>
  <si>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</si>
  <si>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</si>
  <si>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</si>
  <si>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</si>
  <si>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</si>
  <si>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</si>
  <si>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</si>
  <si>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</si>
  <si>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</si>
  <si>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</si>
  <si>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</si>
  <si>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</si>
  <si>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</si>
  <si>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</si>
  <si>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</si>
  <si>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</si>
  <si>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</si>
  <si>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</si>
  <si>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</si>
  <si>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</si>
  <si>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</si>
  <si>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</si>
  <si>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</si>
  <si>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</si>
  <si>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</si>
  <si>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</si>
  <si>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</si>
  <si>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</si>
  <si>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</si>
  <si>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</si>
  <si>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</si>
  <si>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</si>
  <si>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</si>
  <si>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</si>
  <si>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</si>
  <si>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</si>
  <si>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</si>
  <si>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</si>
  <si>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</si>
  <si>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</si>
  <si>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</si>
  <si>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</si>
  <si>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</si>
  <si>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</si>
  <si>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</si>
  <si>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</si>
  <si>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</si>
  <si>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</si>
  <si>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</si>
  <si>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</si>
  <si>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</si>
  <si>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</si>
  <si>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</si>
  <si>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</si>
  <si>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</si>
  <si>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</si>
  <si>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</si>
  <si>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</si>
  <si>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</si>
  <si>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</si>
  <si>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</si>
  <si>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</si>
  <si>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</si>
  <si>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</si>
  <si>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</si>
  <si>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</si>
  <si>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</si>
  <si>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</si>
  <si>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</si>
  <si>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</si>
  <si>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</si>
  <si>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</si>
  <si>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</si>
  <si>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</si>
  <si>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</si>
  <si>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</si>
  <si>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</si>
  <si>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</si>
  <si>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</si>
  <si>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</si>
  <si>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</si>
  <si>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</si>
  <si>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</si>
  <si>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</si>
  <si>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</si>
  <si>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広島県福山市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</si>
  <si>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</si>
  <si>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</si>
  <si>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</si>
  <si>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</si>
  <si>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</si>
  <si>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</si>
  <si>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</si>
  <si>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</si>
  <si>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</si>
  <si>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</si>
  <si>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</si>
  <si>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</si>
  <si>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</si>
  <si>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</si>
  <si>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</si>
  <si>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</si>
  <si>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</si>
  <si>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</si>
  <si>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</si>
  <si>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</si>
  <si>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</si>
  <si>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</si>
  <si>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</si>
  <si>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</si>
  <si>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</si>
  <si>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</si>
  <si>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</si>
  <si>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</si>
  <si>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</si>
  <si>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</si>
  <si>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</si>
  <si>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</si>
  <si>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</si>
  <si>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</si>
  <si>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</si>
  <si>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</si>
  <si>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</si>
  <si>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</si>
  <si>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</si>
  <si>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</si>
  <si>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</si>
  <si>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</si>
  <si>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</si>
  <si>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</si>
  <si>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</si>
  <si>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</si>
  <si>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</si>
  <si>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</si>
  <si>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</si>
  <si>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</si>
  <si>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</si>
  <si>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</si>
  <si>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</si>
  <si>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</si>
  <si>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</si>
  <si>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</si>
  <si>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</si>
  <si>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</si>
  <si>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</si>
  <si>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</si>
  <si>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</si>
  <si>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</si>
  <si>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</si>
  <si>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</si>
  <si>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</si>
  <si>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</si>
  <si>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</si>
  <si>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</si>
  <si>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</si>
  <si>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</si>
  <si>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</si>
  <si>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</si>
  <si>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</si>
  <si>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</si>
  <si>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</si>
  <si>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</si>
  <si>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</si>
  <si>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</si>
  <si>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</si>
  <si>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</si>
  <si>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</si>
  <si>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</si>
  <si>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</si>
  <si>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</si>
  <si>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</si>
  <si>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</si>
  <si>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</si>
  <si>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</si>
  <si>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</si>
  <si>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</si>
  <si>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</si>
  <si>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</si>
  <si>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</si>
  <si>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</si>
  <si>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</si>
  <si>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</si>
  <si>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</si>
  <si>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</si>
  <si>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</si>
  <si>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</si>
  <si>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</si>
  <si>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</si>
  <si>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</si>
  <si>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</si>
  <si>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</si>
  <si>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</si>
  <si>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</si>
  <si>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</si>
  <si>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</si>
  <si>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</si>
  <si>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</si>
  <si>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</si>
  <si>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</si>
  <si>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</si>
  <si>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</si>
  <si>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</si>
  <si>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</si>
  <si>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</si>
  <si>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</si>
  <si>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</si>
  <si>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</si>
  <si>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</si>
  <si>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</si>
  <si>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</si>
  <si>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</si>
  <si>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</si>
  <si>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</si>
  <si>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</si>
  <si>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</si>
  <si>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</si>
  <si>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</si>
  <si>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</si>
  <si>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</si>
  <si>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</si>
  <si>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</si>
  <si>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</si>
  <si>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</si>
  <si>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</si>
  <si>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</si>
  <si>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</si>
  <si>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</si>
  <si>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</si>
  <si>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</si>
  <si>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</si>
  <si>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</si>
  <si>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</si>
  <si>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</si>
  <si>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</si>
  <si>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</si>
  <si>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</si>
  <si>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</si>
  <si>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</si>
  <si>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</si>
  <si>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</si>
  <si>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</si>
  <si>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</si>
  <si>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</si>
  <si>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</si>
  <si>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</si>
  <si>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</si>
  <si>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</si>
  <si>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</si>
  <si>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</si>
  <si>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</si>
  <si>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</si>
  <si>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</si>
  <si>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</si>
  <si>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</si>
  <si>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</si>
  <si>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</si>
  <si>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</si>
  <si>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</si>
  <si>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</si>
  <si>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</si>
  <si>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</si>
  <si>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</si>
  <si>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</si>
  <si>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</si>
  <si>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</si>
  <si>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</si>
  <si>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</si>
  <si>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</si>
  <si>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</si>
  <si>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</si>
  <si>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</si>
  <si>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</si>
  <si>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</si>
  <si>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</si>
  <si>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</si>
  <si>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</si>
  <si>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</si>
  <si>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</si>
  <si>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</si>
  <si>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</si>
  <si>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</si>
  <si>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</si>
  <si>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</si>
  <si>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</si>
  <si>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</si>
  <si>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</si>
  <si>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</si>
  <si>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病院事業会計</t>
  </si>
  <si>
    <t>工業用水道事業会計</t>
  </si>
  <si>
    <t>水道事業会計</t>
  </si>
  <si>
    <t>一般会計</t>
  </si>
  <si>
    <t>国民健康保険特別会計</t>
  </si>
  <si>
    <t>下水道事業会計</t>
  </si>
  <si>
    <t>駐車場事業特別会計</t>
  </si>
  <si>
    <t>介護保険特別会計</t>
  </si>
  <si>
    <t>その他会計（赤字）</t>
  </si>
  <si>
    <t>その他会計（黒字）</t>
  </si>
  <si>
    <t>福山市大規模事業基金</t>
    <phoneticPr fontId="11"/>
  </si>
  <si>
    <t>福山市教育環境整備基金</t>
    <phoneticPr fontId="11"/>
  </si>
  <si>
    <t>福山市公共施設維持整備基金</t>
    <phoneticPr fontId="11"/>
  </si>
  <si>
    <t>福山市地域福祉基金</t>
    <phoneticPr fontId="11"/>
  </si>
  <si>
    <t>福山市都市開発基金</t>
    <phoneticPr fontId="11"/>
  </si>
  <si>
    <t>標準財政規模比（％）</t>
    <phoneticPr fontId="5"/>
  </si>
  <si>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</si>
  <si>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</si>
  <si>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</si>
  <si>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12" eb="14">
      <t>トクベツ</t>
    </rPh>
    <phoneticPr fontId="2"/>
  </si>
  <si>
    <t>○</t>
    <phoneticPr fontId="2"/>
  </si>
  <si>
    <t>福山市土地開発公社</t>
    <rPh sb="0" eb="3">
      <t>フクヤマシ</t>
    </rPh>
    <rPh sb="3" eb="5">
      <t>トチ</t>
    </rPh>
    <rPh sb="5" eb="7">
      <t>カイハツ</t>
    </rPh>
    <rPh sb="7" eb="9">
      <t>コウシャ</t>
    </rPh>
    <phoneticPr fontId="2"/>
  </si>
  <si>
    <t>-</t>
    <phoneticPr fontId="2"/>
  </si>
  <si>
    <t>福山市青少年育成事業団</t>
    <rPh sb="0" eb="3">
      <t>フクヤマシ</t>
    </rPh>
    <rPh sb="3" eb="6">
      <t>セイショウネン</t>
    </rPh>
    <rPh sb="6" eb="8">
      <t>イクセイ</t>
    </rPh>
    <rPh sb="8" eb="11">
      <t>ジギョウダン</t>
    </rPh>
    <phoneticPr fontId="2"/>
  </si>
  <si>
    <t>福山市体育振興事業団</t>
    <rPh sb="0" eb="3">
      <t>フクヤマシ</t>
    </rPh>
    <rPh sb="3" eb="5">
      <t>タイイク</t>
    </rPh>
    <rPh sb="5" eb="7">
      <t>シンコウ</t>
    </rPh>
    <rPh sb="7" eb="10">
      <t>ジギョウダン</t>
    </rPh>
    <phoneticPr fontId="2"/>
  </si>
  <si>
    <t>福山市体育協会</t>
    <rPh sb="0" eb="3">
      <t>フクヤマシ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</si>
  <si>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</si>
  <si>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広島県東部花き流通センター</t>
    <rPh sb="0" eb="3">
      <t>ヒロシマケン</t>
    </rPh>
    <rPh sb="3" eb="5">
      <t>トウブ</t>
    </rPh>
    <rPh sb="5" eb="6">
      <t>ハナ</t>
    </rPh>
    <rPh sb="7" eb="9">
      <t>リュウツウ</t>
    </rPh>
    <phoneticPr fontId="2"/>
  </si>
  <si>
    <t>備後地域地場産業振興センター</t>
    <rPh sb="0" eb="2">
      <t>ビンゴ</t>
    </rPh>
    <rPh sb="2" eb="4">
      <t>チイキ</t>
    </rPh>
    <rPh sb="4" eb="6">
      <t>ジバ</t>
    </rPh>
    <rPh sb="6" eb="8">
      <t>サンギョウ</t>
    </rPh>
    <rPh sb="8" eb="10">
      <t>シンコウ</t>
    </rPh>
    <phoneticPr fontId="2"/>
  </si>
  <si>
    <t>福山勤労福祉・文化振興会</t>
    <rPh sb="0" eb="2">
      <t>フクヤマ</t>
    </rPh>
    <rPh sb="2" eb="4">
      <t>キンロウ</t>
    </rPh>
    <rPh sb="4" eb="6">
      <t>フクシ</t>
    </rPh>
    <rPh sb="7" eb="9">
      <t>ブンカ</t>
    </rPh>
    <rPh sb="9" eb="11">
      <t>シンコウ</t>
    </rPh>
    <rPh sb="11" eb="12">
      <t>カイ</t>
    </rPh>
    <phoneticPr fontId="2"/>
  </si>
  <si>
    <t>アリストぬまくま</t>
    <phoneticPr fontId="2"/>
  </si>
  <si>
    <t>福山市かんなべ文化振興会</t>
    <rPh sb="0" eb="3">
      <t>フクヤマシ</t>
    </rPh>
    <rPh sb="7" eb="9">
      <t>ブンカ</t>
    </rPh>
    <rPh sb="9" eb="11">
      <t>シンコウ</t>
    </rPh>
    <rPh sb="11" eb="12">
      <t>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</si>
  <si>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</si>
  <si>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</si>
  <si>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</si>
  <si>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将来負担比率は前年度に引続き，充当可能財源等が将来負担額を上回ったため，比率が算定されていない。</t>
    <rPh sb="0" eb="2">
      <t>ショウライ</t>
    </rPh>
    <rPh sb="2" eb="4">
      <t>フタン</t>
    </rPh>
    <rPh sb="4" eb="5">
      <t>ヒ</t>
    </rPh>
    <rPh sb="5" eb="6">
      <t>リツ</t>
    </rPh>
    <rPh sb="7" eb="9">
      <t>ゼンネン</t>
    </rPh>
    <rPh sb="9" eb="10">
      <t>ド</t>
    </rPh>
    <rPh sb="11" eb="13">
      <t>ヒキツヅ</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</si>
  <si>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</si>
  <si>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</si>
  <si>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</si>
  <si>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</si>
  <si>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</si>
  <si>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</si>
  <si>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</si>
  <si>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将来負担比率，実質公債費比率ともに，市債の総額管理の実施により，低下傾向にあり，類似団体と比較しても低い水準にある。
また，将来負担比率においては，平成27年度決算より，充当可能財源等が将来負担額を上回ったため，比率が算定されていない。</t>
    <rPh sb="0" eb="2">
      <t>ショウライ</t>
    </rPh>
    <rPh sb="2" eb="4">
      <t>フタン</t>
    </rPh>
    <rPh sb="4" eb="6">
      <t>ヒリツ</t>
    </rPh>
    <rPh sb="7" eb="9">
      <t>ジッシツ</t>
    </rPh>
    <rPh sb="9" eb="12">
      <t>コウサイヒ</t>
    </rPh>
    <rPh sb="12" eb="14">
      <t>ヒリツ</t>
    </rPh>
    <rPh sb="18" eb="20">
      <t>シサイ</t>
    </rPh>
    <rPh sb="21" eb="23">
      <t>ソウガク</t>
    </rPh>
    <rPh sb="23" eb="25">
      <t>カンリ</t>
    </rPh>
    <rPh sb="26" eb="28">
      <t>ジッシ</t>
    </rPh>
    <rPh sb="32" eb="34">
      <t>テイカ</t>
    </rPh>
    <rPh sb="34" eb="36">
      <t>ケイコウ</t>
    </rPh>
    <rPh sb="40" eb="42">
      <t>ルイジ</t>
    </rPh>
    <rPh sb="42" eb="44">
      <t>ダンタイ</t>
    </rPh>
    <rPh sb="45" eb="47">
      <t>ヒカク</t>
    </rPh>
    <rPh sb="50" eb="51">
      <t>ヒク</t>
    </rPh>
    <rPh sb="52" eb="54">
      <t>スイジュン</t>
    </rPh>
    <rPh sb="62" eb="64">
      <t>ショウライ</t>
    </rPh>
    <rPh sb="64" eb="66">
      <t>フタン</t>
    </rPh>
    <rPh sb="66" eb="68">
      <t>ヒリツ</t>
    </rPh>
    <rPh sb="74" eb="76">
      <t>ヘイセイ</t>
    </rPh>
    <rPh sb="78" eb="80">
      <t>ネンド</t>
    </rPh>
    <rPh sb="80" eb="82">
      <t>ケッサン</t>
    </rPh>
    <rPh sb="85" eb="87">
      <t>ジュウトウ</t>
    </rPh>
    <rPh sb="87" eb="89">
      <t>カノウ</t>
    </rPh>
    <rPh sb="89" eb="91">
      <t>ザイゲン</t>
    </rPh>
    <rPh sb="91" eb="92">
      <t>トウ</t>
    </rPh>
    <rPh sb="93" eb="95">
      <t>ショウライ</t>
    </rPh>
    <rPh sb="95" eb="97">
      <t>フタン</t>
    </rPh>
    <rPh sb="97" eb="98">
      <t>ガク</t>
    </rPh>
    <rPh sb="99" eb="101">
      <t>ウワマワ</t>
    </rPh>
    <rPh sb="106" eb="108">
      <t>ヒリツ</t>
    </rPh>
    <rPh sb="109" eb="111">
      <t>サンテイ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</si>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</sst>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3"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5"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5"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5"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3" xfId="14"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1" xfId="14" applyNumberFormat="1" applyFont="1" applyFill="1" applyBorder="1" applyAlignment="1" applyProtection="1">
      <alignment horizontal="right" vertical="center" shrinkToFit="1"/>
    </xf>
    <xf numFmtId="177" fontId="29" fillId="6" borderId="172"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3"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7" fontId="29" fillId="6" borderId="161"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1"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0"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83"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1"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4" xfId="12" applyFont="1" applyFill="1" applyBorder="1" applyAlignment="1" applyProtection="1">
      <alignment horizontal="lef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39"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83"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7"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xmlns:c16r2="http://schemas.microsoft.com/office/drawing/2015/06/chart">
            <c:ext xmlns:c16="http://schemas.microsoft.com/office/drawing/2014/chart" uri="{C3380CC4-5D6E-409C-BE32-E72D297353CC}">
              <c16:uniqueId val="{00000000-2783-476C-97F6-EC845478F6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28394</c:v>
                </c:pt>
                <c:pt idx="1">
                  <c:v>25565</c:v>
                </c:pt>
                <c:pt idx="2">
                  <c:v>29937</c:v>
                </c:pt>
                <c:pt idx="3">
                  <c:v>32541</c:v>
                </c:pt>
                <c:pt idx="4">
                  <c:v>40381</c:v>
                </c:pt>
              </c:numCache>
            </c:numRef>
          </c:val>
          <c:smooth val="0"/>
          <c:extLst xmlns:c16r2="http://schemas.microsoft.com/office/drawing/2015/06/chart">
            <c:ext xmlns:c16="http://schemas.microsoft.com/office/drawing/2014/chart" uri="{C3380CC4-5D6E-409C-BE32-E72D297353CC}">
              <c16:uniqueId val="{00000001-2783-476C-97F6-EC845478F613}"/>
            </c:ext>
          </c:extLst>
        </c:ser>
        <c:dLbls>
          <c:showLegendKey val="0"/>
          <c:showVal val="0"/>
          <c:showCatName val="0"/>
          <c:showSerName val="0"/>
          <c:showPercent val="0"/>
          <c:showBubbleSize val="0"/>
        </c:dLbls>
        <c:marker val="1"/>
        <c:smooth val="0"/>
        <c:axId val="379527768"/>
        <c:axId val="376104792"/>
      </c:lineChart>
      <c:catAx>
        <c:axId val="379527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104792"/>
        <c:crosses val="autoZero"/>
        <c:auto val="1"/>
        <c:lblAlgn val="ctr"/>
        <c:lblOffset val="100"/>
        <c:tickLblSkip val="1"/>
        <c:tickMarkSkip val="1"/>
        <c:noMultiLvlLbl val="0"/>
      </c:catAx>
      <c:valAx>
        <c:axId val="3761047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9527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2.98</c:v>
                </c:pt>
                <c:pt idx="1">
                  <c:v>4.0599999999999996</c:v>
                </c:pt>
                <c:pt idx="2">
                  <c:v>3.21</c:v>
                </c:pt>
                <c:pt idx="3">
                  <c:v>3.57</c:v>
                </c:pt>
                <c:pt idx="4">
                  <c:v>3.75</c:v>
                </c:pt>
              </c:numCache>
            </c:numRef>
          </c:val>
          <c:extLst xmlns:c16r2="http://schemas.microsoft.com/office/drawing/2015/06/chart">
            <c:ext xmlns:c16="http://schemas.microsoft.com/office/drawing/2014/chart" uri="{C3380CC4-5D6E-409C-BE32-E72D297353CC}">
              <c16:uniqueId val="{00000000-3053-4E72-86AA-281AA57F599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15.66</c:v>
                </c:pt>
                <c:pt idx="1">
                  <c:v>14.1</c:v>
                </c:pt>
                <c:pt idx="2">
                  <c:v>16.350000000000001</c:v>
                </c:pt>
                <c:pt idx="3">
                  <c:v>17.899999999999999</c:v>
                </c:pt>
                <c:pt idx="4">
                  <c:v>19.510000000000002</c:v>
                </c:pt>
              </c:numCache>
            </c:numRef>
          </c:val>
          <c:extLst xmlns:c16r2="http://schemas.microsoft.com/office/drawing/2015/06/chart">
            <c:ext xmlns:c16="http://schemas.microsoft.com/office/drawing/2014/chart" uri="{C3380CC4-5D6E-409C-BE32-E72D297353CC}">
              <c16:uniqueId val="{00000001-3053-4E72-86AA-281AA57F5995}"/>
            </c:ext>
          </c:extLst>
        </c:ser>
        <c:dLbls>
          <c:showLegendKey val="0"/>
          <c:showVal val="0"/>
          <c:showCatName val="0"/>
          <c:showSerName val="0"/>
          <c:showPercent val="0"/>
          <c:showBubbleSize val="0"/>
        </c:dLbls>
        <c:gapWidth val="250"/>
        <c:overlap val="100"/>
        <c:axId val="376104400"/>
        <c:axId val="3761051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2.25</c:v>
                </c:pt>
                <c:pt idx="1">
                  <c:v>0.59</c:v>
                </c:pt>
                <c:pt idx="2">
                  <c:v>2.16</c:v>
                </c:pt>
                <c:pt idx="3">
                  <c:v>2.96</c:v>
                </c:pt>
                <c:pt idx="4">
                  <c:v>2.97</c:v>
                </c:pt>
              </c:numCache>
            </c:numRef>
          </c:val>
          <c:smooth val="0"/>
          <c:extLst xmlns:c16r2="http://schemas.microsoft.com/office/drawing/2015/06/chart">
            <c:ext xmlns:c16="http://schemas.microsoft.com/office/drawing/2014/chart" uri="{C3380CC4-5D6E-409C-BE32-E72D297353CC}">
              <c16:uniqueId val="{00000002-3053-4E72-86AA-281AA57F5995}"/>
            </c:ext>
          </c:extLst>
        </c:ser>
        <c:dLbls>
          <c:showLegendKey val="0"/>
          <c:showVal val="0"/>
          <c:showCatName val="0"/>
          <c:showSerName val="0"/>
          <c:showPercent val="0"/>
          <c:showBubbleSize val="0"/>
        </c:dLbls>
        <c:marker val="1"/>
        <c:smooth val="0"/>
        <c:axId val="376104400"/>
        <c:axId val="376105184"/>
      </c:lineChart>
      <c:catAx>
        <c:axId val="376104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105184"/>
        <c:crosses val="autoZero"/>
        <c:auto val="1"/>
        <c:lblAlgn val="ctr"/>
        <c:lblOffset val="100"/>
        <c:tickLblSkip val="1"/>
        <c:tickMarkSkip val="1"/>
        <c:noMultiLvlLbl val="0"/>
      </c:catAx>
      <c:valAx>
        <c:axId val="37610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104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0.72</c:v>
                </c:pt>
                <c:pt idx="2">
                  <c:v>#N/A</c:v>
                </c:pt>
                <c:pt idx="3">
                  <c:v>0.77</c:v>
                </c:pt>
                <c:pt idx="4">
                  <c:v>#N/A</c:v>
                </c:pt>
                <c:pt idx="5">
                  <c:v>0.55000000000000004</c:v>
                </c:pt>
                <c:pt idx="6">
                  <c:v>#N/A</c:v>
                </c:pt>
                <c:pt idx="7">
                  <c:v>0.59</c:v>
                </c:pt>
                <c:pt idx="8">
                  <c:v>#N/A</c:v>
                </c:pt>
                <c:pt idx="9">
                  <c:v>0.6</c:v>
                </c:pt>
              </c:numCache>
            </c:numRef>
          </c:val>
          <c:extLst xmlns:c16r2="http://schemas.microsoft.com/office/drawing/2015/06/chart">
            <c:ext xmlns:c16="http://schemas.microsoft.com/office/drawing/2014/chart" uri="{C3380CC4-5D6E-409C-BE32-E72D297353CC}">
              <c16:uniqueId val="{00000000-67D3-4860-BEF1-9A33965571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D3-4860-BEF1-9A3396557189}"/>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0.33</c:v>
                </c:pt>
                <c:pt idx="2">
                  <c:v>#N/A</c:v>
                </c:pt>
                <c:pt idx="3">
                  <c:v>0.38</c:v>
                </c:pt>
                <c:pt idx="4">
                  <c:v>#N/A</c:v>
                </c:pt>
                <c:pt idx="5">
                  <c:v>0.87</c:v>
                </c:pt>
                <c:pt idx="6">
                  <c:v>#N/A</c:v>
                </c:pt>
                <c:pt idx="7">
                  <c:v>0.89</c:v>
                </c:pt>
                <c:pt idx="8">
                  <c:v>#N/A</c:v>
                </c:pt>
                <c:pt idx="9">
                  <c:v>0.49</c:v>
                </c:pt>
              </c:numCache>
            </c:numRef>
          </c:val>
          <c:extLst xmlns:c16r2="http://schemas.microsoft.com/office/drawing/2015/06/chart">
            <c:ext xmlns:c16="http://schemas.microsoft.com/office/drawing/2014/chart" uri="{C3380CC4-5D6E-409C-BE32-E72D297353CC}">
              <c16:uniqueId val="{00000002-67D3-4860-BEF1-9A3396557189}"/>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0.28999999999999998</c:v>
                </c:pt>
                <c:pt idx="2">
                  <c:v>#N/A</c:v>
                </c:pt>
                <c:pt idx="3">
                  <c:v>0.38</c:v>
                </c:pt>
                <c:pt idx="4">
                  <c:v>#N/A</c:v>
                </c:pt>
                <c:pt idx="5">
                  <c:v>0.55000000000000004</c:v>
                </c:pt>
                <c:pt idx="6">
                  <c:v>#N/A</c:v>
                </c:pt>
                <c:pt idx="7">
                  <c:v>0.68</c:v>
                </c:pt>
                <c:pt idx="8">
                  <c:v>#N/A</c:v>
                </c:pt>
                <c:pt idx="9">
                  <c:v>0.77</c:v>
                </c:pt>
              </c:numCache>
            </c:numRef>
          </c:val>
          <c:extLst xmlns:c16r2="http://schemas.microsoft.com/office/drawing/2015/06/chart">
            <c:ext xmlns:c16="http://schemas.microsoft.com/office/drawing/2014/chart" uri="{C3380CC4-5D6E-409C-BE32-E72D297353CC}">
              <c16:uniqueId val="{00000003-67D3-4860-BEF1-9A3396557189}"/>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0.16</c:v>
                </c:pt>
                <c:pt idx="4">
                  <c:v>#N/A</c:v>
                </c:pt>
                <c:pt idx="5">
                  <c:v>1.19</c:v>
                </c:pt>
                <c:pt idx="6">
                  <c:v>#N/A</c:v>
                </c:pt>
                <c:pt idx="7">
                  <c:v>1.3</c:v>
                </c:pt>
                <c:pt idx="8">
                  <c:v>#N/A</c:v>
                </c:pt>
                <c:pt idx="9">
                  <c:v>1.21</c:v>
                </c:pt>
              </c:numCache>
            </c:numRef>
          </c:val>
          <c:extLst xmlns:c16r2="http://schemas.microsoft.com/office/drawing/2015/06/chart">
            <c:ext xmlns:c16="http://schemas.microsoft.com/office/drawing/2014/chart" uri="{C3380CC4-5D6E-409C-BE32-E72D297353CC}">
              <c16:uniqueId val="{00000004-67D3-4860-BEF1-9A339655718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1.31</c:v>
                </c:pt>
                <c:pt idx="2">
                  <c:v>#N/A</c:v>
                </c:pt>
                <c:pt idx="3">
                  <c:v>1.18</c:v>
                </c:pt>
                <c:pt idx="4">
                  <c:v>#N/A</c:v>
                </c:pt>
                <c:pt idx="5">
                  <c:v>1.04</c:v>
                </c:pt>
                <c:pt idx="6">
                  <c:v>#N/A</c:v>
                </c:pt>
                <c:pt idx="7">
                  <c:v>1.64</c:v>
                </c:pt>
                <c:pt idx="8">
                  <c:v>#N/A</c:v>
                </c:pt>
                <c:pt idx="9">
                  <c:v>2.1800000000000002</c:v>
                </c:pt>
              </c:numCache>
            </c:numRef>
          </c:val>
          <c:extLst xmlns:c16r2="http://schemas.microsoft.com/office/drawing/2015/06/chart">
            <c:ext xmlns:c16="http://schemas.microsoft.com/office/drawing/2014/chart" uri="{C3380CC4-5D6E-409C-BE32-E72D297353CC}">
              <c16:uniqueId val="{00000005-67D3-4860-BEF1-9A339655718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2.9</c:v>
                </c:pt>
                <c:pt idx="2">
                  <c:v>#N/A</c:v>
                </c:pt>
                <c:pt idx="3">
                  <c:v>3.98</c:v>
                </c:pt>
                <c:pt idx="4">
                  <c:v>#N/A</c:v>
                </c:pt>
                <c:pt idx="5">
                  <c:v>3.12</c:v>
                </c:pt>
                <c:pt idx="6">
                  <c:v>#N/A</c:v>
                </c:pt>
                <c:pt idx="7">
                  <c:v>3.47</c:v>
                </c:pt>
                <c:pt idx="8">
                  <c:v>#N/A</c:v>
                </c:pt>
                <c:pt idx="9">
                  <c:v>3.66</c:v>
                </c:pt>
              </c:numCache>
            </c:numRef>
          </c:val>
          <c:extLst xmlns:c16r2="http://schemas.microsoft.com/office/drawing/2015/06/chart">
            <c:ext xmlns:c16="http://schemas.microsoft.com/office/drawing/2014/chart" uri="{C3380CC4-5D6E-409C-BE32-E72D297353CC}">
              <c16:uniqueId val="{00000006-67D3-4860-BEF1-9A3396557189}"/>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3.76</c:v>
                </c:pt>
                <c:pt idx="2">
                  <c:v>#N/A</c:v>
                </c:pt>
                <c:pt idx="3">
                  <c:v>3.21</c:v>
                </c:pt>
                <c:pt idx="4">
                  <c:v>#N/A</c:v>
                </c:pt>
                <c:pt idx="5">
                  <c:v>3.37</c:v>
                </c:pt>
                <c:pt idx="6">
                  <c:v>#N/A</c:v>
                </c:pt>
                <c:pt idx="7">
                  <c:v>3.91</c:v>
                </c:pt>
                <c:pt idx="8">
                  <c:v>#N/A</c:v>
                </c:pt>
                <c:pt idx="9">
                  <c:v>3.74</c:v>
                </c:pt>
              </c:numCache>
            </c:numRef>
          </c:val>
          <c:extLst xmlns:c16r2="http://schemas.microsoft.com/office/drawing/2015/06/chart">
            <c:ext xmlns:c16="http://schemas.microsoft.com/office/drawing/2014/chart" uri="{C3380CC4-5D6E-409C-BE32-E72D297353CC}">
              <c16:uniqueId val="{00000007-67D3-4860-BEF1-9A3396557189}"/>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4.7</c:v>
                </c:pt>
                <c:pt idx="2">
                  <c:v>#N/A</c:v>
                </c:pt>
                <c:pt idx="3">
                  <c:v>4.93</c:v>
                </c:pt>
                <c:pt idx="4">
                  <c:v>#N/A</c:v>
                </c:pt>
                <c:pt idx="5">
                  <c:v>5.12</c:v>
                </c:pt>
                <c:pt idx="6">
                  <c:v>#N/A</c:v>
                </c:pt>
                <c:pt idx="7">
                  <c:v>5.65</c:v>
                </c:pt>
                <c:pt idx="8">
                  <c:v>#N/A</c:v>
                </c:pt>
                <c:pt idx="9">
                  <c:v>5.45</c:v>
                </c:pt>
              </c:numCache>
            </c:numRef>
          </c:val>
          <c:extLst xmlns:c16r2="http://schemas.microsoft.com/office/drawing/2015/06/chart">
            <c:ext xmlns:c16="http://schemas.microsoft.com/office/drawing/2014/chart" uri="{C3380CC4-5D6E-409C-BE32-E72D297353CC}">
              <c16:uniqueId val="{00000008-67D3-4860-BEF1-9A339655718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8.6</c:v>
                </c:pt>
                <c:pt idx="2">
                  <c:v>#N/A</c:v>
                </c:pt>
                <c:pt idx="3">
                  <c:v>9.56</c:v>
                </c:pt>
                <c:pt idx="4">
                  <c:v>#N/A</c:v>
                </c:pt>
                <c:pt idx="5">
                  <c:v>10.83</c:v>
                </c:pt>
                <c:pt idx="6">
                  <c:v>#N/A</c:v>
                </c:pt>
                <c:pt idx="7">
                  <c:v>11.11</c:v>
                </c:pt>
                <c:pt idx="8">
                  <c:v>#N/A</c:v>
                </c:pt>
                <c:pt idx="9">
                  <c:v>11.19</c:v>
                </c:pt>
              </c:numCache>
            </c:numRef>
          </c:val>
          <c:extLst xmlns:c16r2="http://schemas.microsoft.com/office/drawing/2015/06/chart">
            <c:ext xmlns:c16="http://schemas.microsoft.com/office/drawing/2014/chart" uri="{C3380CC4-5D6E-409C-BE32-E72D297353CC}">
              <c16:uniqueId val="{00000009-67D3-4860-BEF1-9A3396557189}"/>
            </c:ext>
          </c:extLst>
        </c:ser>
        <c:dLbls>
          <c:showLegendKey val="0"/>
          <c:showVal val="0"/>
          <c:showCatName val="0"/>
          <c:showSerName val="0"/>
          <c:showPercent val="0"/>
          <c:showBubbleSize val="0"/>
        </c:dLbls>
        <c:gapWidth val="150"/>
        <c:overlap val="100"/>
        <c:axId val="392823304"/>
        <c:axId val="392822520"/>
      </c:barChart>
      <c:catAx>
        <c:axId val="392823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22520"/>
        <c:crosses val="autoZero"/>
        <c:auto val="1"/>
        <c:lblAlgn val="ctr"/>
        <c:lblOffset val="100"/>
        <c:tickLblSkip val="1"/>
        <c:tickMarkSkip val="1"/>
        <c:noMultiLvlLbl val="0"/>
      </c:catAx>
      <c:valAx>
        <c:axId val="392822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23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19343</c:v>
                </c:pt>
                <c:pt idx="5">
                  <c:v>19863</c:v>
                </c:pt>
                <c:pt idx="8">
                  <c:v>19158</c:v>
                </c:pt>
                <c:pt idx="11">
                  <c:v>19207</c:v>
                </c:pt>
                <c:pt idx="14">
                  <c:v>18307</c:v>
                </c:pt>
              </c:numCache>
            </c:numRef>
          </c:val>
          <c:extLst xmlns:c16r2="http://schemas.microsoft.com/office/drawing/2015/06/chart">
            <c:ext xmlns:c16="http://schemas.microsoft.com/office/drawing/2014/chart" uri="{C3380CC4-5D6E-409C-BE32-E72D297353CC}">
              <c16:uniqueId val="{00000000-1FEC-4520-993F-95B964E443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FEC-4520-993F-95B964E443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249</c:v>
                </c:pt>
                <c:pt idx="3">
                  <c:v>232</c:v>
                </c:pt>
                <c:pt idx="6">
                  <c:v>220</c:v>
                </c:pt>
                <c:pt idx="9">
                  <c:v>209</c:v>
                </c:pt>
                <c:pt idx="12">
                  <c:v>197</c:v>
                </c:pt>
              </c:numCache>
            </c:numRef>
          </c:val>
          <c:extLst xmlns:c16r2="http://schemas.microsoft.com/office/drawing/2015/06/chart">
            <c:ext xmlns:c16="http://schemas.microsoft.com/office/drawing/2014/chart" uri="{C3380CC4-5D6E-409C-BE32-E72D297353CC}">
              <c16:uniqueId val="{00000002-1FEC-4520-993F-95B964E443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199</c:v>
                </c:pt>
                <c:pt idx="3">
                  <c:v>211</c:v>
                </c:pt>
                <c:pt idx="6">
                  <c:v>218</c:v>
                </c:pt>
                <c:pt idx="9">
                  <c:v>280</c:v>
                </c:pt>
                <c:pt idx="12">
                  <c:v>356</c:v>
                </c:pt>
              </c:numCache>
            </c:numRef>
          </c:val>
          <c:extLst xmlns:c16r2="http://schemas.microsoft.com/office/drawing/2015/06/chart">
            <c:ext xmlns:c16="http://schemas.microsoft.com/office/drawing/2014/chart" uri="{C3380CC4-5D6E-409C-BE32-E72D297353CC}">
              <c16:uniqueId val="{00000003-1FEC-4520-993F-95B964E443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5208</c:v>
                </c:pt>
                <c:pt idx="3">
                  <c:v>4772</c:v>
                </c:pt>
                <c:pt idx="6">
                  <c:v>4446</c:v>
                </c:pt>
                <c:pt idx="9">
                  <c:v>4186</c:v>
                </c:pt>
                <c:pt idx="12">
                  <c:v>3749</c:v>
                </c:pt>
              </c:numCache>
            </c:numRef>
          </c:val>
          <c:extLst xmlns:c16r2="http://schemas.microsoft.com/office/drawing/2015/06/chart">
            <c:ext xmlns:c16="http://schemas.microsoft.com/office/drawing/2014/chart" uri="{C3380CC4-5D6E-409C-BE32-E72D297353CC}">
              <c16:uniqueId val="{00000004-1FEC-4520-993F-95B964E443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50</c:v>
                </c:pt>
                <c:pt idx="3">
                  <c:v>50</c:v>
                </c:pt>
                <c:pt idx="6">
                  <c:v>33</c:v>
                </c:pt>
                <c:pt idx="9">
                  <c:v>17</c:v>
                </c:pt>
                <c:pt idx="12">
                  <c:v>0</c:v>
                </c:pt>
              </c:numCache>
            </c:numRef>
          </c:val>
          <c:extLst xmlns:c16r2="http://schemas.microsoft.com/office/drawing/2015/06/chart">
            <c:ext xmlns:c16="http://schemas.microsoft.com/office/drawing/2014/chart" uri="{C3380CC4-5D6E-409C-BE32-E72D297353CC}">
              <c16:uniqueId val="{00000005-1FEC-4520-993F-95B964E443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FEC-4520-993F-95B964E443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19170</c:v>
                </c:pt>
                <c:pt idx="3">
                  <c:v>18546</c:v>
                </c:pt>
                <c:pt idx="6">
                  <c:v>17034</c:v>
                </c:pt>
                <c:pt idx="9">
                  <c:v>16468</c:v>
                </c:pt>
                <c:pt idx="12">
                  <c:v>14883</c:v>
                </c:pt>
              </c:numCache>
            </c:numRef>
          </c:val>
          <c:extLst xmlns:c16r2="http://schemas.microsoft.com/office/drawing/2015/06/chart">
            <c:ext xmlns:c16="http://schemas.microsoft.com/office/drawing/2014/chart" uri="{C3380CC4-5D6E-409C-BE32-E72D297353CC}">
              <c16:uniqueId val="{00000007-1FEC-4520-993F-95B964E44318}"/>
            </c:ext>
          </c:extLst>
        </c:ser>
        <c:dLbls>
          <c:showLegendKey val="0"/>
          <c:showVal val="0"/>
          <c:showCatName val="0"/>
          <c:showSerName val="0"/>
          <c:showPercent val="0"/>
          <c:showBubbleSize val="0"/>
        </c:dLbls>
        <c:gapWidth val="100"/>
        <c:overlap val="100"/>
        <c:axId val="392816248"/>
        <c:axId val="392818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5533</c:v>
                </c:pt>
                <c:pt idx="2">
                  <c:v>#N/A</c:v>
                </c:pt>
                <c:pt idx="3">
                  <c:v>#N/A</c:v>
                </c:pt>
                <c:pt idx="4">
                  <c:v>3948</c:v>
                </c:pt>
                <c:pt idx="5">
                  <c:v>#N/A</c:v>
                </c:pt>
                <c:pt idx="6">
                  <c:v>#N/A</c:v>
                </c:pt>
                <c:pt idx="7">
                  <c:v>2793</c:v>
                </c:pt>
                <c:pt idx="8">
                  <c:v>#N/A</c:v>
                </c:pt>
                <c:pt idx="9">
                  <c:v>#N/A</c:v>
                </c:pt>
                <c:pt idx="10">
                  <c:v>1953</c:v>
                </c:pt>
                <c:pt idx="11">
                  <c:v>#N/A</c:v>
                </c:pt>
                <c:pt idx="12">
                  <c:v>#N/A</c:v>
                </c:pt>
                <c:pt idx="13">
                  <c:v>878</c:v>
                </c:pt>
                <c:pt idx="14">
                  <c:v>#N/A</c:v>
                </c:pt>
              </c:numCache>
            </c:numRef>
          </c:val>
          <c:smooth val="0"/>
          <c:extLst xmlns:c16r2="http://schemas.microsoft.com/office/drawing/2015/06/chart">
            <c:ext xmlns:c16="http://schemas.microsoft.com/office/drawing/2014/chart" uri="{C3380CC4-5D6E-409C-BE32-E72D297353CC}">
              <c16:uniqueId val="{00000008-1FEC-4520-993F-95B964E44318}"/>
            </c:ext>
          </c:extLst>
        </c:ser>
        <c:dLbls>
          <c:showLegendKey val="0"/>
          <c:showVal val="0"/>
          <c:showCatName val="0"/>
          <c:showSerName val="0"/>
          <c:showPercent val="0"/>
          <c:showBubbleSize val="0"/>
        </c:dLbls>
        <c:marker val="1"/>
        <c:smooth val="0"/>
        <c:axId val="392816248"/>
        <c:axId val="392818600"/>
      </c:lineChart>
      <c:catAx>
        <c:axId val="392816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818600"/>
        <c:crosses val="autoZero"/>
        <c:auto val="1"/>
        <c:lblAlgn val="ctr"/>
        <c:lblOffset val="100"/>
        <c:tickLblSkip val="1"/>
        <c:tickMarkSkip val="1"/>
        <c:noMultiLvlLbl val="0"/>
      </c:catAx>
      <c:valAx>
        <c:axId val="392818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16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165752</c:v>
                </c:pt>
                <c:pt idx="5">
                  <c:v>166737</c:v>
                </c:pt>
                <c:pt idx="8">
                  <c:v>168054</c:v>
                </c:pt>
                <c:pt idx="11">
                  <c:v>167450</c:v>
                </c:pt>
                <c:pt idx="14">
                  <c:v>168419</c:v>
                </c:pt>
              </c:numCache>
            </c:numRef>
          </c:val>
          <c:extLst xmlns:c16r2="http://schemas.microsoft.com/office/drawing/2015/06/chart">
            <c:ext xmlns:c16="http://schemas.microsoft.com/office/drawing/2014/chart" uri="{C3380CC4-5D6E-409C-BE32-E72D297353CC}">
              <c16:uniqueId val="{00000000-6848-4BDD-8EF7-384B6C4189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51262</c:v>
                </c:pt>
                <c:pt idx="5">
                  <c:v>49516</c:v>
                </c:pt>
                <c:pt idx="8">
                  <c:v>49915</c:v>
                </c:pt>
                <c:pt idx="11">
                  <c:v>49446</c:v>
                </c:pt>
                <c:pt idx="14">
                  <c:v>47312</c:v>
                </c:pt>
              </c:numCache>
            </c:numRef>
          </c:val>
          <c:extLst xmlns:c16r2="http://schemas.microsoft.com/office/drawing/2015/06/chart">
            <c:ext xmlns:c16="http://schemas.microsoft.com/office/drawing/2014/chart" uri="{C3380CC4-5D6E-409C-BE32-E72D297353CC}">
              <c16:uniqueId val="{00000001-6848-4BDD-8EF7-384B6C4189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27033</c:v>
                </c:pt>
                <c:pt idx="5">
                  <c:v>29432</c:v>
                </c:pt>
                <c:pt idx="8">
                  <c:v>34408</c:v>
                </c:pt>
                <c:pt idx="11">
                  <c:v>37526</c:v>
                </c:pt>
                <c:pt idx="14">
                  <c:v>42049</c:v>
                </c:pt>
              </c:numCache>
            </c:numRef>
          </c:val>
          <c:extLst xmlns:c16r2="http://schemas.microsoft.com/office/drawing/2015/06/chart">
            <c:ext xmlns:c16="http://schemas.microsoft.com/office/drawing/2014/chart" uri="{C3380CC4-5D6E-409C-BE32-E72D297353CC}">
              <c16:uniqueId val="{00000002-6848-4BDD-8EF7-384B6C4189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848-4BDD-8EF7-384B6C4189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848-4BDD-8EF7-384B6C4189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994</c:v>
                </c:pt>
                <c:pt idx="3">
                  <c:v>616</c:v>
                </c:pt>
                <c:pt idx="6">
                  <c:v>231</c:v>
                </c:pt>
                <c:pt idx="9">
                  <c:v>187</c:v>
                </c:pt>
                <c:pt idx="12">
                  <c:v>138</c:v>
                </c:pt>
              </c:numCache>
            </c:numRef>
          </c:val>
          <c:extLst xmlns:c16r2="http://schemas.microsoft.com/office/drawing/2015/06/chart">
            <c:ext xmlns:c16="http://schemas.microsoft.com/office/drawing/2014/chart" uri="{C3380CC4-5D6E-409C-BE32-E72D297353CC}">
              <c16:uniqueId val="{00000005-6848-4BDD-8EF7-384B6C4189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29090</c:v>
                </c:pt>
                <c:pt idx="3">
                  <c:v>25633</c:v>
                </c:pt>
                <c:pt idx="6">
                  <c:v>23297</c:v>
                </c:pt>
                <c:pt idx="9">
                  <c:v>21942</c:v>
                </c:pt>
                <c:pt idx="12">
                  <c:v>21795</c:v>
                </c:pt>
              </c:numCache>
            </c:numRef>
          </c:val>
          <c:extLst xmlns:c16r2="http://schemas.microsoft.com/office/drawing/2015/06/chart">
            <c:ext xmlns:c16="http://schemas.microsoft.com/office/drawing/2014/chart" uri="{C3380CC4-5D6E-409C-BE32-E72D297353CC}">
              <c16:uniqueId val="{00000006-6848-4BDD-8EF7-384B6C4189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2849</c:v>
                </c:pt>
                <c:pt idx="3">
                  <c:v>3406</c:v>
                </c:pt>
                <c:pt idx="6">
                  <c:v>3549</c:v>
                </c:pt>
                <c:pt idx="9">
                  <c:v>3395</c:v>
                </c:pt>
                <c:pt idx="12">
                  <c:v>3224</c:v>
                </c:pt>
              </c:numCache>
            </c:numRef>
          </c:val>
          <c:extLst xmlns:c16r2="http://schemas.microsoft.com/office/drawing/2015/06/chart">
            <c:ext xmlns:c16="http://schemas.microsoft.com/office/drawing/2014/chart" uri="{C3380CC4-5D6E-409C-BE32-E72D297353CC}">
              <c16:uniqueId val="{00000007-6848-4BDD-8EF7-384B6C4189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73104</c:v>
                </c:pt>
                <c:pt idx="3">
                  <c:v>68952</c:v>
                </c:pt>
                <c:pt idx="6">
                  <c:v>62946</c:v>
                </c:pt>
                <c:pt idx="9">
                  <c:v>56100</c:v>
                </c:pt>
                <c:pt idx="12">
                  <c:v>49939</c:v>
                </c:pt>
              </c:numCache>
            </c:numRef>
          </c:val>
          <c:extLst xmlns:c16r2="http://schemas.microsoft.com/office/drawing/2015/06/chart">
            <c:ext xmlns:c16="http://schemas.microsoft.com/office/drawing/2014/chart" uri="{C3380CC4-5D6E-409C-BE32-E72D297353CC}">
              <c16:uniqueId val="{00000008-6848-4BDD-8EF7-384B6C4189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2005</c:v>
                </c:pt>
                <c:pt idx="3">
                  <c:v>1763</c:v>
                </c:pt>
                <c:pt idx="6">
                  <c:v>1582</c:v>
                </c:pt>
                <c:pt idx="9">
                  <c:v>1430</c:v>
                </c:pt>
                <c:pt idx="12">
                  <c:v>1306</c:v>
                </c:pt>
              </c:numCache>
            </c:numRef>
          </c:val>
          <c:extLst xmlns:c16r2="http://schemas.microsoft.com/office/drawing/2015/06/chart">
            <c:ext xmlns:c16="http://schemas.microsoft.com/office/drawing/2014/chart" uri="{C3380CC4-5D6E-409C-BE32-E72D297353CC}">
              <c16:uniqueId val="{00000009-6848-4BDD-8EF7-384B6C4189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155807</c:v>
                </c:pt>
                <c:pt idx="3">
                  <c:v>151976</c:v>
                </c:pt>
                <c:pt idx="6">
                  <c:v>148096</c:v>
                </c:pt>
                <c:pt idx="9">
                  <c:v>142975</c:v>
                </c:pt>
                <c:pt idx="12">
                  <c:v>141256</c:v>
                </c:pt>
              </c:numCache>
            </c:numRef>
          </c:val>
          <c:extLst xmlns:c16r2="http://schemas.microsoft.com/office/drawing/2015/06/chart">
            <c:ext xmlns:c16="http://schemas.microsoft.com/office/drawing/2014/chart" uri="{C3380CC4-5D6E-409C-BE32-E72D297353CC}">
              <c16:uniqueId val="{0000000A-6848-4BDD-8EF7-384B6C4189F1}"/>
            </c:ext>
          </c:extLst>
        </c:ser>
        <c:dLbls>
          <c:showLegendKey val="0"/>
          <c:showVal val="0"/>
          <c:showCatName val="0"/>
          <c:showSerName val="0"/>
          <c:showPercent val="0"/>
          <c:showBubbleSize val="0"/>
        </c:dLbls>
        <c:gapWidth val="100"/>
        <c:overlap val="100"/>
        <c:axId val="392817424"/>
        <c:axId val="39281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19802</c:v>
                </c:pt>
                <c:pt idx="2">
                  <c:v>#N/A</c:v>
                </c:pt>
                <c:pt idx="3">
                  <c:v>#N/A</c:v>
                </c:pt>
                <c:pt idx="4">
                  <c:v>6661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848-4BDD-8EF7-384B6C4189F1}"/>
            </c:ext>
          </c:extLst>
        </c:ser>
        <c:dLbls>
          <c:showLegendKey val="0"/>
          <c:showVal val="0"/>
          <c:showCatName val="0"/>
          <c:showSerName val="0"/>
          <c:showPercent val="0"/>
          <c:showBubbleSize val="0"/>
        </c:dLbls>
        <c:marker val="1"/>
        <c:smooth val="0"/>
        <c:axId val="392817424"/>
        <c:axId val="392819776"/>
      </c:lineChart>
      <c:catAx>
        <c:axId val="39281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2819776"/>
        <c:crosses val="autoZero"/>
        <c:auto val="1"/>
        <c:lblAlgn val="ctr"/>
        <c:lblOffset val="100"/>
        <c:tickLblSkip val="1"/>
        <c:tickMarkSkip val="1"/>
        <c:noMultiLvlLbl val="0"/>
      </c:catAx>
      <c:valAx>
        <c:axId val="39281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81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16330</c:v>
                </c:pt>
                <c:pt idx="1">
                  <c:v>17900</c:v>
                </c:pt>
                <c:pt idx="2">
                  <c:v>19661</c:v>
                </c:pt>
              </c:numCache>
            </c:numRef>
          </c:val>
          <c:extLst xmlns:c16r2="http://schemas.microsoft.com/office/drawing/2015/06/chart">
            <c:ext xmlns:c16="http://schemas.microsoft.com/office/drawing/2014/chart" uri="{C3380CC4-5D6E-409C-BE32-E72D297353CC}">
              <c16:uniqueId val="{00000000-E42A-447E-A16B-E530CA1E38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3469</c:v>
                </c:pt>
                <c:pt idx="1">
                  <c:v>3470</c:v>
                </c:pt>
                <c:pt idx="2">
                  <c:v>3473</c:v>
                </c:pt>
              </c:numCache>
            </c:numRef>
          </c:val>
          <c:extLst xmlns:c16r2="http://schemas.microsoft.com/office/drawing/2015/06/chart">
            <c:ext xmlns:c16="http://schemas.microsoft.com/office/drawing/2014/chart" uri="{C3380CC4-5D6E-409C-BE32-E72D297353CC}">
              <c16:uniqueId val="{00000001-E42A-447E-A16B-E530CA1E38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14164</c:v>
                </c:pt>
                <c:pt idx="1">
                  <c:v>15475</c:v>
                </c:pt>
                <c:pt idx="2">
                  <c:v>17116</c:v>
                </c:pt>
              </c:numCache>
            </c:numRef>
          </c:val>
          <c:extLst xmlns:c16r2="http://schemas.microsoft.com/office/drawing/2015/06/chart">
            <c:ext xmlns:c16="http://schemas.microsoft.com/office/drawing/2014/chart" uri="{C3380CC4-5D6E-409C-BE32-E72D297353CC}">
              <c16:uniqueId val="{00000002-E42A-447E-A16B-E530CA1E38B7}"/>
            </c:ext>
          </c:extLst>
        </c:ser>
        <c:dLbls>
          <c:showLegendKey val="0"/>
          <c:showVal val="0"/>
          <c:showCatName val="0"/>
          <c:showSerName val="0"/>
          <c:showPercent val="0"/>
          <c:showBubbleSize val="0"/>
        </c:dLbls>
        <c:gapWidth val="120"/>
        <c:overlap val="100"/>
        <c:axId val="392820952"/>
        <c:axId val="392818208"/>
      </c:barChart>
      <c:catAx>
        <c:axId val="39282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2818208"/>
        <c:crosses val="autoZero"/>
        <c:auto val="1"/>
        <c:lblAlgn val="ctr"/>
        <c:lblOffset val="100"/>
        <c:tickLblSkip val="1"/>
        <c:tickMarkSkip val="1"/>
        <c:noMultiLvlLbl val="0"/>
      </c:catAx>
      <c:valAx>
        <c:axId val="392818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282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6E-4117-A3BD-935CC02ED764}"/>
                </c:ext>
                <c:ext xmlns:c15="http://schemas.microsoft.com/office/drawing/2012/chart" uri="{CE6537A1-D6FC-4f65-9D91-7224C49458BB}">
                  <c15:dlblFieldTable>
                    <c15:dlblFTEntry>
                      <c15:txfldGUID>{1CA2831A-FCDC-41F7-BEB7-DA93010CAA4D}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6E-4117-A3BD-935CC02ED764}"/>
                </c:ext>
                <c:ext xmlns:c15="http://schemas.microsoft.com/office/drawing/2012/chart" uri="{CE6537A1-D6FC-4f65-9D91-7224C49458BB}">
                  <c15:dlblFieldTable>
                    <c15:dlblFTEntry>
                      <c15:txfldGUID>{211AC931-1875-472F-B38F-EF5825892FDA}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6E-4117-A3BD-935CC02ED764}"/>
                </c:ext>
                <c:ext xmlns:c15="http://schemas.microsoft.com/office/drawing/2012/chart" uri="{CE6537A1-D6FC-4f65-9D91-7224C49458BB}">
                  <c15:dlblFieldTable>
                    <c15:dlblFTEntry>
                      <c15:txfldGUID>{785E7A32-FEE9-40DF-83AD-75350986C5FE}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6E-4117-A3BD-935CC02ED764}"/>
                </c:ext>
                <c:ext xmlns:c15="http://schemas.microsoft.com/office/drawing/2012/chart" uri="{CE6537A1-D6FC-4f65-9D91-7224C49458BB}">
                  <c15:dlblFieldTable>
                    <c15:dlblFTEntry>
                      <c15:txfldGUID>{0180ED8A-E5C9-4F9B-A74E-4F5C0F6C740A}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6E-4117-A3BD-935CC02ED764}"/>
                </c:ext>
                <c:ext xmlns:c15="http://schemas.microsoft.com/office/drawing/2012/chart" uri="{CE6537A1-D6FC-4f65-9D91-7224C49458BB}">
                  <c15:dlblFieldTable>
                    <c15:dlblFTEntry>
                      <c15:txfldGUID>{D121E38C-E77C-422A-95B8-56C67343A33C}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6E-4117-A3BD-935CC02ED764}"/>
                </c:ext>
                <c:ext xmlns:c15="http://schemas.microsoft.com/office/drawing/2012/chart" uri="{CE6537A1-D6FC-4f65-9D91-7224C49458BB}">
                  <c15:dlblFieldTable>
                    <c15:dlblFTEntry>
                      <c15:txfldGUID>{53A1A45C-0448-49BF-AD96-E009D7A5F696}</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6E-4117-A3BD-935CC02ED764}"/>
                </c:ext>
                <c:ext xmlns:c15="http://schemas.microsoft.com/office/drawing/2012/chart" uri="{CE6537A1-D6FC-4f65-9D91-7224C49458BB}">
                  <c15:dlblFieldTable>
                    <c15:dlblFTEntry>
                      <c15:txfldGUID>{2A96F2F6-4723-44D4-8C58-CF9044762D34}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6E-4117-A3BD-935CC02ED764}"/>
                </c:ext>
                <c:ext xmlns:c15="http://schemas.microsoft.com/office/drawing/2012/chart" uri="{CE6537A1-D6FC-4f65-9D91-7224C49458BB}">
                  <c15:dlblFieldTable>
                    <c15:dlblFTEntry>
                      <c15:txfldGUID>{DEC5FC27-4FAC-4B32-A5F7-EECBA4FE72FA}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6E-4117-A3BD-935CC02ED764}"/>
                </c:ext>
                <c:ext xmlns:c15="http://schemas.microsoft.com/office/drawing/2012/chart" uri="{CE6537A1-D6FC-4f65-9D91-7224C49458BB}">
                  <c15:dlblFieldTable>
                    <c15:dlblFTEntry>
                      <c15:txfldGUID>{2598A9C4-9302-442B-8908-8A7FE23821EF}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47.6</c:v>
                </c:pt>
                <c:pt idx="32">
                  <c:v>49.2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6E-4117-A3BD-935CC02ED76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6E-4117-A3BD-935CC02ED764}"/>
                </c:ext>
                <c:ext xmlns:c15="http://schemas.microsoft.com/office/drawing/2012/chart" uri="{CE6537A1-D6FC-4f65-9D91-7224C49458BB}">
                  <c15:dlblFieldTable>
                    <c15:dlblFTEntry>
                      <c15:txfldGUID>{D7564313-9488-4877-8EF4-7F09553CC11F}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6E-4117-A3BD-935CC02ED764}"/>
                </c:ext>
                <c:ext xmlns:c15="http://schemas.microsoft.com/office/drawing/2012/chart" uri="{CE6537A1-D6FC-4f65-9D91-7224C49458BB}">
                  <c15:dlblFieldTable>
                    <c15:dlblFTEntry>
                      <c15:txfldGUID>{70D99008-E81B-4B32-80AA-A8657FB8456E}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6E-4117-A3BD-935CC02ED764}"/>
                </c:ext>
                <c:ext xmlns:c15="http://schemas.microsoft.com/office/drawing/2012/chart" uri="{CE6537A1-D6FC-4f65-9D91-7224C49458BB}">
                  <c15:dlblFieldTable>
                    <c15:dlblFTEntry>
                      <c15:txfldGUID>{2C437E06-05A9-4FDE-BDC8-0FC3303E4195}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6E-4117-A3BD-935CC02ED764}"/>
                </c:ext>
                <c:ext xmlns:c15="http://schemas.microsoft.com/office/drawing/2012/chart" uri="{CE6537A1-D6FC-4f65-9D91-7224C49458BB}">
                  <c15:dlblFieldTable>
                    <c15:dlblFTEntry>
                      <c15:txfldGUID>{F57B75B2-1486-4BEE-9EDC-91442B37C876}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6E-4117-A3BD-935CC02ED764}"/>
                </c:ext>
                <c:ext xmlns:c15="http://schemas.microsoft.com/office/drawing/2012/chart" uri="{CE6537A1-D6FC-4f65-9D91-7224C49458BB}">
                  <c15:dlblFieldTable>
                    <c15:dlblFTEntry>
                      <c15:txfldGUID>{06993A2C-BA61-4A4C-A16E-F6A4FF556BF6}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6E-4117-A3BD-935CC02ED764}"/>
                </c:ext>
                <c:ext xmlns:c15="http://schemas.microsoft.com/office/drawing/2012/chart" uri="{CE6537A1-D6FC-4f65-9D91-7224C49458BB}">
                  <c15:dlblFieldTable>
                    <c15:dlblFTEntry>
                      <c15:txfldGUID>{3F0CC0A3-46BD-4E59-8D14-F441EFCB4520}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6E-4117-A3BD-935CC02ED764}"/>
                </c:ext>
                <c:ext xmlns:c15="http://schemas.microsoft.com/office/drawing/2012/chart" uri="{CE6537A1-D6FC-4f65-9D91-7224C49458BB}">
                  <c15:dlblFieldTable>
                    <c15:dlblFTEntry>
                      <c15:txfldGUID>{08D643BB-51D7-4BD0-8E51-2BEC393D2E90}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6E-4117-A3BD-935CC02ED764}"/>
                </c:ext>
                <c:ext xmlns:c15="http://schemas.microsoft.com/office/drawing/2012/chart" uri="{CE6537A1-D6FC-4f65-9D91-7224C49458BB}">
                  <c15:dlblFieldTable>
                    <c15:dlblFTEntry>
                      <c15:txfldGUID>{BC4AA005-F515-437C-B957-99C9DD344299}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6E-4117-A3BD-935CC02ED764}"/>
                </c:ext>
                <c:ext xmlns:c15="http://schemas.microsoft.com/office/drawing/2012/chart" uri="{CE6537A1-D6FC-4f65-9D91-7224C49458BB}">
                  <c15:dlblFieldTable>
                    <c15:dlblFTEntry>
                      <c15:txfldGUID>{FFD87842-967F-4B09-B1CC-5B84B6035432}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pt idx="32">
                  <c:v>60</c:v>
                </c:pt>
              </c:numCache>
            </c:numRef>
          </c:xVal>
          <c:yVal>
            <c:numRef>
              <c:f>公会計指標分析・財政指標組合せ分析表!$BP$55:$DC$55</c:f>
              <c:numCache>
                <c:formatCode>#,##0.0;"▲ "#,##0.0</c:formatCode>
                <c:ptCount val="40"/>
                <c:pt idx="24">
                  <c:v>38.9</c:v>
                </c:pt>
                <c:pt idx="32">
                  <c:v>37.6</c:v>
                </c:pt>
              </c:numCache>
            </c:numRef>
          </c:yVal>
          <c:smooth val="0"/>
          <c:extLst xmlns:c16r2="http://schemas.microsoft.com/office/drawing/2015/06/chart">
            <c:ext xmlns:c16="http://schemas.microsoft.com/office/drawing/2014/chart" uri="{C3380CC4-5D6E-409C-BE32-E72D297353CC}">
              <c16:uniqueId val="{00000013-1A6E-4117-A3BD-935CC02ED764}"/>
            </c:ext>
          </c:extLst>
        </c:ser>
        <c:dLbls>
          <c:showLegendKey val="0"/>
          <c:showVal val="1"/>
          <c:showCatName val="0"/>
          <c:showSerName val="0"/>
          <c:showPercent val="0"/>
          <c:showBubbleSize val="0"/>
        </c:dLbls>
        <c:axId val="392817032"/>
        <c:axId val="392819384"/>
      </c:scatterChart>
      <c:valAx>
        <c:axId val="392817032"/>
        <c:scaling>
          <c:orientation val="minMax"/>
          <c:max val="60.1"/>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819384"/>
        <c:crosses val="autoZero"/>
        <c:crossBetween val="midCat"/>
      </c:valAx>
      <c:valAx>
        <c:axId val="392819384"/>
        <c:scaling>
          <c:orientation val="minMax"/>
          <c:max val="39.200000000000003"/>
          <c:min val="37.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817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8D-4229-AC10-F34AD05061C5}"/>
                </c:ext>
                <c:ext xmlns:c15="http://schemas.microsoft.com/office/drawing/2012/chart" uri="{CE6537A1-D6FC-4f65-9D91-7224C49458BB}">
                  <c15:dlblFieldTable>
                    <c15:dlblFTEntry>
                      <c15:txfldGUID>{AB0708DD-688D-44E9-BB75-605329E81CF4}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8D-4229-AC10-F34AD05061C5}"/>
                </c:ext>
                <c:ext xmlns:c15="http://schemas.microsoft.com/office/drawing/2012/chart" uri="{CE6537A1-D6FC-4f65-9D91-7224C49458BB}">
                  <c15:dlblFieldTable>
                    <c15:dlblFTEntry>
                      <c15:txfldGUID>{AB3AA72D-2C1D-48C3-B8A1-ED2A4A92B2D3}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8D-4229-AC10-F34AD05061C5}"/>
                </c:ext>
                <c:ext xmlns:c15="http://schemas.microsoft.com/office/drawing/2012/chart" uri="{CE6537A1-D6FC-4f65-9D91-7224C49458BB}">
                  <c15:dlblFieldTable>
                    <c15:dlblFTEntry>
                      <c15:txfldGUID>{C0C8138D-5772-43B7-BDC0-60B04B39AA40}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8D-4229-AC10-F34AD05061C5}"/>
                </c:ext>
                <c:ext xmlns:c15="http://schemas.microsoft.com/office/drawing/2012/chart" uri="{CE6537A1-D6FC-4f65-9D91-7224C49458BB}">
                  <c15:dlblFieldTable>
                    <c15:dlblFTEntry>
                      <c15:txfldGUID>{93A555A2-B6F5-492A-9809-443E9DB27E50}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8D-4229-AC10-F34AD05061C5}"/>
                </c:ext>
                <c:ext xmlns:c15="http://schemas.microsoft.com/office/drawing/2012/chart" uri="{CE6537A1-D6FC-4f65-9D91-7224C49458BB}">
                  <c15:dlblFieldTable>
                    <c15:dlblFTEntry>
                      <c15:txfldGUID>{C0539803-1EEC-45FD-B224-87C2CFDDBFF7}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8D-4229-AC10-F34AD05061C5}"/>
                </c:ext>
                <c:ext xmlns:c15="http://schemas.microsoft.com/office/drawing/2012/chart" uri="{CE6537A1-D6FC-4f65-9D91-7224C49458BB}">
                  <c15:dlblFieldTable>
                    <c15:dlblFTEntry>
                      <c15:txfldGUID>{F4C8EF74-766D-4D0F-9CC4-16EAFC168650}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8D-4229-AC10-F34AD05061C5}"/>
                </c:ext>
                <c:ext xmlns:c15="http://schemas.microsoft.com/office/drawing/2012/chart" uri="{CE6537A1-D6FC-4f65-9D91-7224C49458BB}">
                  <c15:dlblFieldTable>
                    <c15:dlblFTEntry>
                      <c15:txfldGUID>{5DE75F96-1061-464F-B5D3-CC2102E71503}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8D-4229-AC10-F34AD05061C5}"/>
                </c:ext>
                <c:ext xmlns:c15="http://schemas.microsoft.com/office/drawing/2012/chart" uri="{CE6537A1-D6FC-4f65-9D91-7224C49458BB}">
                  <c15:dlblFieldTable>
                    <c15:dlblFTEntry>
                      <c15:txfldGUID>{8ED9A7C8-E370-43B9-BCFF-5591B875BC05}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8D-4229-AC10-F34AD05061C5}"/>
                </c:ext>
                <c:ext xmlns:c15="http://schemas.microsoft.com/office/drawing/2012/chart" uri="{CE6537A1-D6FC-4f65-9D91-7224C49458BB}">
                  <c15:dlblFieldTable>
                    <c15:dlblFTEntry>
                      <c15:txfldGUID>{9D41D710-01D4-4C4F-8684-C5EA0743BD1E}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5.7</c:v>
                </c:pt>
                <c:pt idx="16">
                  <c:v>4.7</c:v>
                </c:pt>
                <c:pt idx="24">
                  <c:v>3.3</c:v>
                </c:pt>
                <c:pt idx="32">
                  <c:v>2.1</c:v>
                </c:pt>
              </c:numCache>
            </c:numRef>
          </c:xVal>
          <c:yVal>
            <c:numRef>
              <c:f>公会計指標分析・財政指標組合せ分析表!$BP$73:$DC$73</c:f>
              <c:numCache>
                <c:formatCode>#,##0.0;"▲ "#,##0.0</c:formatCode>
                <c:ptCount val="40"/>
                <c:pt idx="0">
                  <c:v>22.7</c:v>
                </c:pt>
                <c:pt idx="8">
                  <c:v>7.6</c:v>
                </c:pt>
              </c:numCache>
            </c:numRef>
          </c:yVal>
          <c:smooth val="0"/>
          <c:extLst xmlns:c16r2="http://schemas.microsoft.com/office/drawing/2015/06/chart">
            <c:ext xmlns:c16="http://schemas.microsoft.com/office/drawing/2014/chart" uri="{C3380CC4-5D6E-409C-BE32-E72D297353CC}">
              <c16:uniqueId val="{00000009-C48D-4229-AC10-F34AD05061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8D-4229-AC10-F34AD05061C5}"/>
                </c:ext>
                <c:ext xmlns:c15="http://schemas.microsoft.com/office/drawing/2012/chart" uri="{CE6537A1-D6FC-4f65-9D91-7224C49458BB}">
                  <c15:dlblFieldTable>
                    <c15:dlblFTEntry>
                      <c15:txfldGUID>{0090D8A0-C38B-4BFB-A83F-6BD9371105F1}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8D-4229-AC10-F34AD05061C5}"/>
                </c:ext>
                <c:ext xmlns:c15="http://schemas.microsoft.com/office/drawing/2012/chart" uri="{CE6537A1-D6FC-4f65-9D91-7224C49458BB}">
                  <c15:dlblFieldTable>
                    <c15:dlblFTEntry>
                      <c15:txfldGUID>{ED8FD37B-716D-496F-9E87-A8F2FA4FDD29}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8D-4229-AC10-F34AD05061C5}"/>
                </c:ext>
                <c:ext xmlns:c15="http://schemas.microsoft.com/office/drawing/2012/chart" uri="{CE6537A1-D6FC-4f65-9D91-7224C49458BB}">
                  <c15:dlblFieldTable>
                    <c15:dlblFTEntry>
                      <c15:txfldGUID>{2D87D5AB-524B-4915-BA09-F98450D56452}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8D-4229-AC10-F34AD05061C5}"/>
                </c:ext>
                <c:ext xmlns:c15="http://schemas.microsoft.com/office/drawing/2012/chart" uri="{CE6537A1-D6FC-4f65-9D91-7224C49458BB}">
                  <c15:dlblFieldTable>
                    <c15:dlblFTEntry>
                      <c15:txfldGUID>{C6768110-78CA-4A7E-9419-7456DECD6D8E}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8D-4229-AC10-F34AD05061C5}"/>
                </c:ext>
                <c:ext xmlns:c15="http://schemas.microsoft.com/office/drawing/2012/chart" uri="{CE6537A1-D6FC-4f65-9D91-7224C49458BB}">
                  <c15:dlblFieldTable>
                    <c15:dlblFTEntry>
                      <c15:txfldGUID>{F3EEE765-2C39-469E-93CD-077FD6A42FD7}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8D-4229-AC10-F34AD05061C5}"/>
                </c:ext>
                <c:ext xmlns:c15="http://schemas.microsoft.com/office/drawing/2012/chart" uri="{CE6537A1-D6FC-4f65-9D91-7224C49458BB}">
                  <c15:dlblFieldTable>
                    <c15:dlblFTEntry>
                      <c15:txfldGUID>{1BED4C37-A98D-4E16-A965-8FA3BAABDFBC}</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8D-4229-AC10-F34AD05061C5}"/>
                </c:ext>
                <c:ext xmlns:c15="http://schemas.microsoft.com/office/drawing/2012/chart" uri="{CE6537A1-D6FC-4f65-9D91-7224C49458BB}">
                  <c15:dlblFieldTable>
                    <c15:dlblFTEntry>
                      <c15:txfldGUID>{524BBCD0-950F-46F7-AD20-20EC94986C33}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8D-4229-AC10-F34AD05061C5}"/>
                </c:ext>
                <c:ext xmlns:c15="http://schemas.microsoft.com/office/drawing/2012/chart" uri="{CE6537A1-D6FC-4f65-9D91-7224C49458BB}">
                  <c15:dlblFieldTable>
                    <c15:dlblFTEntry>
                      <c15:txfldGUID>{613113D9-8F8D-49A6-8377-E7F449B93D83}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8D-4229-AC10-F34AD05061C5}"/>
                </c:ext>
                <c:ext xmlns:c15="http://schemas.microsoft.com/office/drawing/2012/chart" uri="{CE6537A1-D6FC-4f65-9D91-7224C49458BB}">
                  <c15:dlblFieldTable>
                    <c15:dlblFTEntry>
                      <c15:txfldGUID>{051296F9-6FEA-4D6F-A5F5-97CFEF3549EA}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xmlns:c16r2="http://schemas.microsoft.com/office/drawing/2015/06/chart">
            <c:ext xmlns:c16="http://schemas.microsoft.com/office/drawing/2014/chart" uri="{C3380CC4-5D6E-409C-BE32-E72D297353CC}">
              <c16:uniqueId val="{00000013-C48D-4229-AC10-F34AD05061C5}"/>
            </c:ext>
          </c:extLst>
        </c:ser>
        <c:dLbls>
          <c:showLegendKey val="0"/>
          <c:showVal val="1"/>
          <c:showCatName val="0"/>
          <c:showSerName val="0"/>
          <c:showPercent val="0"/>
          <c:showBubbleSize val="0"/>
        </c:dLbls>
        <c:axId val="392823696"/>
        <c:axId val="392822912"/>
      </c:scatterChart>
      <c:valAx>
        <c:axId val="392823696"/>
        <c:scaling>
          <c:orientation val="minMax"/>
          <c:max val="8.3000000000000007"/>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822912"/>
        <c:crosses val="autoZero"/>
        <c:crossBetween val="midCat"/>
      </c:valAx>
      <c:valAx>
        <c:axId val="392822912"/>
        <c:scaling>
          <c:orientation val="minMax"/>
          <c:max val="6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28236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前年度と同水準となっており，類似団体の平均を上回る０．８</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となっている。今後も，市税等の収納率向上に向けた取組を継続することにより，引き続き自主財源の確保に努める。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xdr:cNvCxnSpPr/>
      </xdr:nvCxnSpPr>
      <xdr:spPr>
        <a:xfrm flipV="1">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76200</xdr:rowOff>
    </xdr:to>
    <xdr:cxnSp macro="">
      <xdr:nvCxnSpPr>
        <xdr:cNvPr id="75" name="直線コネクタ 74"/>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89605</xdr:rowOff>
    </xdr:to>
    <xdr:cxnSp macro="">
      <xdr:nvCxnSpPr>
        <xdr:cNvPr id="78" name="直線コネクタ 77"/>
        <xdr:cNvCxnSpPr/>
      </xdr:nvCxnSpPr>
      <xdr:spPr>
        <a:xfrm flipV="1">
          <a:off x="1447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し，８</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歳出では，</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公債費や人件費などが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減少する一方で，</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においては，市税や地方消費税交付金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経常一般財源が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比率は類似団体の平均を下回っているが，</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今後も悪化することのないよう，これまでの取組を継続・強化し，義務的経費の抑制に努める。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64</xdr:row>
      <xdr:rowOff>5588</xdr:rowOff>
    </xdr:to>
    <xdr:cxnSp macro="">
      <xdr:nvCxnSpPr>
        <xdr:cNvPr id="130" name="直線コネクタ 129"/>
        <xdr:cNvCxnSpPr/>
      </xdr:nvCxnSpPr>
      <xdr:spPr>
        <a:xfrm flipV="1">
          <a:off x="4114800" y="10746740"/>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5588</xdr:rowOff>
    </xdr:to>
    <xdr:cxnSp macro="">
      <xdr:nvCxnSpPr>
        <xdr:cNvPr id="133" name="直線コネクタ 132"/>
        <xdr:cNvCxnSpPr/>
      </xdr:nvCxnSpPr>
      <xdr:spPr>
        <a:xfrm>
          <a:off x="3225800" y="109059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63</xdr:row>
      <xdr:rowOff>162560</xdr:rowOff>
    </xdr:to>
    <xdr:cxnSp macro="">
      <xdr:nvCxnSpPr>
        <xdr:cNvPr id="136" name="直線コネクタ 135"/>
        <xdr:cNvCxnSpPr/>
      </xdr:nvCxnSpPr>
      <xdr:spPr>
        <a:xfrm flipV="1">
          <a:off x="2336800" y="1090599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63</xdr:row>
      <xdr:rowOff>162560</xdr:rowOff>
    </xdr:to>
    <xdr:cxnSp macro="">
      <xdr:nvCxnSpPr>
        <xdr:cNvPr id="139" name="直線コネクタ 138"/>
        <xdr:cNvCxnSpPr/>
      </xdr:nvCxnSpPr>
      <xdr:spPr>
        <a:xfrm>
          <a:off x="14478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9" name="楕円 148"/>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0"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1" name="楕円 150"/>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66565</xdr:rowOff>
    </xdr:from>
    <xdr:ext cx="736600" cy="259045"/>
    <xdr:sp macro="" textlink="">
      <xdr:nvSpPr>
        <xdr:cNvPr id="152" name="テキスト ボックス 151"/>
        <xdr:cNvSpPr txBox="1"/>
      </xdr:nvSpPr>
      <xdr:spPr>
        <a:xfrm>
          <a:off x="3733800" y="1069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3" name="楕円 152"/>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54" name="テキスト ボックス 153"/>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5" name="楕円 154"/>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56" name="テキスト ボックス 155"/>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8" name="テキスト ボックス 157"/>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人件費・物件費及び維持補修費の合計額の人口１人当たり決算額は，類似団体の平均を下回っている。前年度に比べて，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費は増加し，</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件費・維持補修費は減少している。引き続き，定員管理及び給与の適正化による人件費の抑制に努めるとともに，民間委託・民間移管の推進や指定管理者制度の活用などによる物件費の抑制に努める。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170540</xdr:rowOff>
    </xdr:from>
    <xdr:to>
      <xdr:col>23</xdr:col>
      <xdr:colOff>133350</xdr:colOff>
      <xdr:row>83</xdr:row>
      <xdr:rowOff>2904</xdr:rowOff>
    </xdr:to>
    <xdr:cxnSp macro="">
      <xdr:nvCxnSpPr>
        <xdr:cNvPr id="191" name="直線コネクタ 190"/>
        <xdr:cNvCxnSpPr/>
      </xdr:nvCxnSpPr>
      <xdr:spPr>
        <a:xfrm flipV="1">
          <a:off x="4114800" y="14229440"/>
          <a:ext cx="838200" cy="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2904</xdr:rowOff>
    </xdr:from>
    <xdr:to>
      <xdr:col>19</xdr:col>
      <xdr:colOff>133350</xdr:colOff>
      <xdr:row>83</xdr:row>
      <xdr:rowOff>10674</xdr:rowOff>
    </xdr:to>
    <xdr:cxnSp macro="">
      <xdr:nvCxnSpPr>
        <xdr:cNvPr id="194" name="直線コネクタ 193"/>
        <xdr:cNvCxnSpPr/>
      </xdr:nvCxnSpPr>
      <xdr:spPr>
        <a:xfrm flipV="1">
          <a:off x="3225800" y="14233254"/>
          <a:ext cx="889000" cy="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10674</xdr:rowOff>
    </xdr:from>
    <xdr:to>
      <xdr:col>15</xdr:col>
      <xdr:colOff>82550</xdr:colOff>
      <xdr:row>83</xdr:row>
      <xdr:rowOff>15112</xdr:rowOff>
    </xdr:to>
    <xdr:cxnSp macro="">
      <xdr:nvCxnSpPr>
        <xdr:cNvPr id="197" name="直線コネクタ 196"/>
        <xdr:cNvCxnSpPr/>
      </xdr:nvCxnSpPr>
      <xdr:spPr>
        <a:xfrm flipV="1">
          <a:off x="2336800" y="14241024"/>
          <a:ext cx="889000" cy="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154494</xdr:rowOff>
    </xdr:from>
    <xdr:to>
      <xdr:col>11</xdr:col>
      <xdr:colOff>31750</xdr:colOff>
      <xdr:row>83</xdr:row>
      <xdr:rowOff>15112</xdr:rowOff>
    </xdr:to>
    <xdr:cxnSp macro="">
      <xdr:nvCxnSpPr>
        <xdr:cNvPr id="200" name="直線コネクタ 199"/>
        <xdr:cNvCxnSpPr/>
      </xdr:nvCxnSpPr>
      <xdr:spPr>
        <a:xfrm>
          <a:off x="1447800" y="14213394"/>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119740</xdr:rowOff>
    </xdr:from>
    <xdr:to>
      <xdr:col>23</xdr:col>
      <xdr:colOff>184150</xdr:colOff>
      <xdr:row>83</xdr:row>
      <xdr:rowOff>49890</xdr:rowOff>
    </xdr:to>
    <xdr:sp macro="" textlink="">
      <xdr:nvSpPr>
        <xdr:cNvPr id="210" name="楕円 209"/>
        <xdr:cNvSpPr/>
      </xdr:nvSpPr>
      <xdr:spPr>
        <a:xfrm>
          <a:off x="4902200" y="141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136267</xdr:rowOff>
    </xdr:from>
    <xdr:ext cx="762000" cy="259045"/>
    <xdr:sp macro="" textlink="">
      <xdr:nvSpPr>
        <xdr:cNvPr id="211" name="人件費・物件費等の状況該当値テキスト"/>
        <xdr:cNvSpPr txBox="1"/>
      </xdr:nvSpPr>
      <xdr:spPr>
        <a:xfrm>
          <a:off x="5041900" y="1402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123554</xdr:rowOff>
    </xdr:from>
    <xdr:to>
      <xdr:col>19</xdr:col>
      <xdr:colOff>184150</xdr:colOff>
      <xdr:row>83</xdr:row>
      <xdr:rowOff>53704</xdr:rowOff>
    </xdr:to>
    <xdr:sp macro="" textlink="">
      <xdr:nvSpPr>
        <xdr:cNvPr id="212" name="楕円 211"/>
        <xdr:cNvSpPr/>
      </xdr:nvSpPr>
      <xdr:spPr>
        <a:xfrm>
          <a:off x="4064000" y="141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63881</xdr:rowOff>
    </xdr:from>
    <xdr:ext cx="736600" cy="259045"/>
    <xdr:sp macro="" textlink="">
      <xdr:nvSpPr>
        <xdr:cNvPr id="213" name="テキスト ボックス 212"/>
        <xdr:cNvSpPr txBox="1"/>
      </xdr:nvSpPr>
      <xdr:spPr>
        <a:xfrm>
          <a:off x="3733800" y="1395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131324</xdr:rowOff>
    </xdr:from>
    <xdr:to>
      <xdr:col>15</xdr:col>
      <xdr:colOff>133350</xdr:colOff>
      <xdr:row>83</xdr:row>
      <xdr:rowOff>61474</xdr:rowOff>
    </xdr:to>
    <xdr:sp macro="" textlink="">
      <xdr:nvSpPr>
        <xdr:cNvPr id="214" name="楕円 213"/>
        <xdr:cNvSpPr/>
      </xdr:nvSpPr>
      <xdr:spPr>
        <a:xfrm>
          <a:off x="3175000" y="141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71651</xdr:rowOff>
    </xdr:from>
    <xdr:ext cx="762000" cy="259045"/>
    <xdr:sp macro="" textlink="">
      <xdr:nvSpPr>
        <xdr:cNvPr id="215" name="テキスト ボックス 214"/>
        <xdr:cNvSpPr txBox="1"/>
      </xdr:nvSpPr>
      <xdr:spPr>
        <a:xfrm>
          <a:off x="2844800" y="1395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135762</xdr:rowOff>
    </xdr:from>
    <xdr:to>
      <xdr:col>11</xdr:col>
      <xdr:colOff>82550</xdr:colOff>
      <xdr:row>83</xdr:row>
      <xdr:rowOff>65912</xdr:rowOff>
    </xdr:to>
    <xdr:sp macro="" textlink="">
      <xdr:nvSpPr>
        <xdr:cNvPr id="216" name="楕円 215"/>
        <xdr:cNvSpPr/>
      </xdr:nvSpPr>
      <xdr:spPr>
        <a:xfrm>
          <a:off x="2286000" y="1419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76089</xdr:rowOff>
    </xdr:from>
    <xdr:ext cx="762000" cy="259045"/>
    <xdr:sp macro="" textlink="">
      <xdr:nvSpPr>
        <xdr:cNvPr id="217" name="テキスト ボックス 216"/>
        <xdr:cNvSpPr txBox="1"/>
      </xdr:nvSpPr>
      <xdr:spPr>
        <a:xfrm>
          <a:off x="1955800" y="1396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103694</xdr:rowOff>
    </xdr:from>
    <xdr:to>
      <xdr:col>7</xdr:col>
      <xdr:colOff>31750</xdr:colOff>
      <xdr:row>83</xdr:row>
      <xdr:rowOff>33844</xdr:rowOff>
    </xdr:to>
    <xdr:sp macro="" textlink="">
      <xdr:nvSpPr>
        <xdr:cNvPr id="218" name="楕円 217"/>
        <xdr:cNvSpPr/>
      </xdr:nvSpPr>
      <xdr:spPr>
        <a:xfrm>
          <a:off x="1397000" y="141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44021</xdr:rowOff>
    </xdr:from>
    <xdr:ext cx="762000" cy="259045"/>
    <xdr:sp macro="" textlink="">
      <xdr:nvSpPr>
        <xdr:cNvPr id="219" name="テキスト ボックス 218"/>
        <xdr:cNvSpPr txBox="1"/>
      </xdr:nvSpPr>
      <xdr:spPr>
        <a:xfrm>
          <a:off x="1066800" y="1393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国の公務員制度改革の動向を見据え，引き続き，情勢に適応した給与の適正化に努める。</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87</xdr:row>
      <xdr:rowOff>136979</xdr:rowOff>
    </xdr:to>
    <xdr:cxnSp macro="">
      <xdr:nvCxnSpPr>
        <xdr:cNvPr id="255" name="直線コネクタ 254"/>
        <xdr:cNvCxnSpPr/>
      </xdr:nvCxnSpPr>
      <xdr:spPr>
        <a:xfrm>
          <a:off x="16179800" y="15053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6"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58" name="直線コネクタ 257"/>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0" name="テキスト ボックス 25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119743</xdr:rowOff>
    </xdr:to>
    <xdr:cxnSp macro="">
      <xdr:nvCxnSpPr>
        <xdr:cNvPr id="261" name="直線コネクタ 260"/>
        <xdr:cNvCxnSpPr/>
      </xdr:nvCxnSpPr>
      <xdr:spPr>
        <a:xfrm>
          <a:off x="14401800" y="149324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3" name="テキスト ボックス 262"/>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64" name="直線コネクタ 263"/>
        <xdr:cNvCxnSpPr/>
      </xdr:nvCxnSpPr>
      <xdr:spPr>
        <a:xfrm>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66" name="テキスト ボックス 265"/>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68" name="テキスト ボックス 267"/>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4" name="楕円 273"/>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5" name="給与水準   （国との比較）該当値テキスト"/>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2" name="楕円 281"/>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3" name="テキスト ボックス 282"/>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１９９８年度（平成１０年度）からの行財政改革大綱に基づき，８年間で４４９人の職員数の削減を行った。引き続き，「２００６年度（平成１８年度）から５年間（福山市中長期定員適正化計画（第１期計画））で約５％（約２３０人）の削減」を目標に取組を進め，２０１０年（平成２２年）４月１日時点で２４６人の削減を行い，「２０１１年度（平成２３年度）から５年間（福山市中長期定員適正化計画（第２期計画））で約６％（約２００人）の削減」を目標に取組を進め，２０１５年（平成２７年）４月１日時点で３０４人の削減を行った。</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また，２０１６年（平成２８年）２月に新たに福山市定員適正化計画２０１６を策定し，２０１５年（平成２７年）４月１日の人口１０，０００人当たりの職員数（市民病院を除く。）６９．１人を基準として，これを上回らない職員数を基本に「２０１６年度（平成２８年度）から５年間で約３％（約１００人）の削減」を目標に取り組み，２０１８年（平成３０年）４月１日時点で６９人を削減したところである。</a:t>
          </a:r>
          <a:endParaRPr lang="ja-JP" altLang="ja-JP" sz="1000">
            <a:effectLst/>
          </a:endParaRPr>
        </a:p>
        <a:p>
          <a:pPr eaLnBrk="1" fontAlgn="auto" latinLnBrk="0" hangingPunct="1"/>
          <a:r>
            <a:rPr lang="ja-JP" altLang="ja-JP" sz="1000" b="0" i="0" baseline="0">
              <a:solidFill>
                <a:schemeClr val="dk1"/>
              </a:solidFill>
              <a:effectLst/>
              <a:latin typeface="+mn-lt"/>
              <a:ea typeface="+mn-ea"/>
              <a:cs typeface="+mn-cs"/>
            </a:rPr>
            <a:t>　今後も，計画に基づく定員の適正化を進めていく。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77681</xdr:rowOff>
    </xdr:from>
    <xdr:to>
      <xdr:col>81</xdr:col>
      <xdr:colOff>44450</xdr:colOff>
      <xdr:row>60</xdr:row>
      <xdr:rowOff>77681</xdr:rowOff>
    </xdr:to>
    <xdr:cxnSp macro="">
      <xdr:nvCxnSpPr>
        <xdr:cNvPr id="318" name="直線コネクタ 317"/>
        <xdr:cNvCxnSpPr/>
      </xdr:nvCxnSpPr>
      <xdr:spPr>
        <a:xfrm>
          <a:off x="16179800" y="10364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89746</xdr:rowOff>
    </xdr:to>
    <xdr:cxnSp macro="">
      <xdr:nvCxnSpPr>
        <xdr:cNvPr id="321" name="直線コネクタ 320"/>
        <xdr:cNvCxnSpPr/>
      </xdr:nvCxnSpPr>
      <xdr:spPr>
        <a:xfrm flipV="1">
          <a:off x="15290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89746</xdr:rowOff>
    </xdr:from>
    <xdr:to>
      <xdr:col>72</xdr:col>
      <xdr:colOff>203200</xdr:colOff>
      <xdr:row>60</xdr:row>
      <xdr:rowOff>125942</xdr:rowOff>
    </xdr:to>
    <xdr:cxnSp macro="">
      <xdr:nvCxnSpPr>
        <xdr:cNvPr id="324" name="直線コネクタ 323"/>
        <xdr:cNvCxnSpPr/>
      </xdr:nvCxnSpPr>
      <xdr:spPr>
        <a:xfrm flipV="1">
          <a:off x="14401800" y="1037674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125942</xdr:rowOff>
    </xdr:from>
    <xdr:to>
      <xdr:col>68</xdr:col>
      <xdr:colOff>152400</xdr:colOff>
      <xdr:row>60</xdr:row>
      <xdr:rowOff>133985</xdr:rowOff>
    </xdr:to>
    <xdr:cxnSp macro="">
      <xdr:nvCxnSpPr>
        <xdr:cNvPr id="327" name="直線コネクタ 326"/>
        <xdr:cNvCxnSpPr/>
      </xdr:nvCxnSpPr>
      <xdr:spPr>
        <a:xfrm flipV="1">
          <a:off x="13512800" y="1041294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26881</xdr:rowOff>
    </xdr:from>
    <xdr:to>
      <xdr:col>81</xdr:col>
      <xdr:colOff>95250</xdr:colOff>
      <xdr:row>60</xdr:row>
      <xdr:rowOff>128481</xdr:rowOff>
    </xdr:to>
    <xdr:sp macro="" textlink="">
      <xdr:nvSpPr>
        <xdr:cNvPr id="337" name="楕円 336"/>
        <xdr:cNvSpPr/>
      </xdr:nvSpPr>
      <xdr:spPr>
        <a:xfrm>
          <a:off x="16967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43408</xdr:rowOff>
    </xdr:from>
    <xdr:ext cx="762000" cy="259045"/>
    <xdr:sp macro="" textlink="">
      <xdr:nvSpPr>
        <xdr:cNvPr id="338" name="定員管理の状況該当値テキスト"/>
        <xdr:cNvSpPr txBox="1"/>
      </xdr:nvSpPr>
      <xdr:spPr>
        <a:xfrm>
          <a:off x="17106900" y="1015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26881</xdr:rowOff>
    </xdr:from>
    <xdr:to>
      <xdr:col>77</xdr:col>
      <xdr:colOff>95250</xdr:colOff>
      <xdr:row>60</xdr:row>
      <xdr:rowOff>128481</xdr:rowOff>
    </xdr:to>
    <xdr:sp macro="" textlink="">
      <xdr:nvSpPr>
        <xdr:cNvPr id="339" name="楕円 338"/>
        <xdr:cNvSpPr/>
      </xdr:nvSpPr>
      <xdr:spPr>
        <a:xfrm>
          <a:off x="16129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138658</xdr:rowOff>
    </xdr:from>
    <xdr:ext cx="736600" cy="259045"/>
    <xdr:sp macro="" textlink="">
      <xdr:nvSpPr>
        <xdr:cNvPr id="340" name="テキスト ボックス 339"/>
        <xdr:cNvSpPr txBox="1"/>
      </xdr:nvSpPr>
      <xdr:spPr>
        <a:xfrm>
          <a:off x="15798800" y="1008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38946</xdr:rowOff>
    </xdr:from>
    <xdr:to>
      <xdr:col>73</xdr:col>
      <xdr:colOff>44450</xdr:colOff>
      <xdr:row>60</xdr:row>
      <xdr:rowOff>140546</xdr:rowOff>
    </xdr:to>
    <xdr:sp macro="" textlink="">
      <xdr:nvSpPr>
        <xdr:cNvPr id="341" name="楕円 340"/>
        <xdr:cNvSpPr/>
      </xdr:nvSpPr>
      <xdr:spPr>
        <a:xfrm>
          <a:off x="15240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42" name="テキスト ボックス 341"/>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3" name="楕円 342"/>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44" name="テキスト ボックス 343"/>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45" name="楕円 344"/>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46" name="テキスト ボックス 34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繰上償還などの計画的な公債費対策の実施等により，類似団体の平均を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％下回る</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％となっている。今後も，引き続き公債費対策に取り組み，比率の改善に努める。</a:t>
          </a:r>
          <a:endPar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120142</xdr:rowOff>
    </xdr:from>
    <xdr:to>
      <xdr:col>81</xdr:col>
      <xdr:colOff>44450</xdr:colOff>
      <xdr:row>38</xdr:row>
      <xdr:rowOff>64516</xdr:rowOff>
    </xdr:to>
    <xdr:cxnSp macro="">
      <xdr:nvCxnSpPr>
        <xdr:cNvPr id="378" name="直線コネクタ 377"/>
        <xdr:cNvCxnSpPr/>
      </xdr:nvCxnSpPr>
      <xdr:spPr>
        <a:xfrm flipV="1">
          <a:off x="16179800" y="646379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64516</xdr:rowOff>
    </xdr:from>
    <xdr:to>
      <xdr:col>77</xdr:col>
      <xdr:colOff>44450</xdr:colOff>
      <xdr:row>39</xdr:row>
      <xdr:rowOff>28194</xdr:rowOff>
    </xdr:to>
    <xdr:cxnSp macro="">
      <xdr:nvCxnSpPr>
        <xdr:cNvPr id="381" name="直線コネクタ 380"/>
        <xdr:cNvCxnSpPr/>
      </xdr:nvCxnSpPr>
      <xdr:spPr>
        <a:xfrm flipV="1">
          <a:off x="15290800" y="657961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28194</xdr:rowOff>
    </xdr:from>
    <xdr:to>
      <xdr:col>72</xdr:col>
      <xdr:colOff>203200</xdr:colOff>
      <xdr:row>39</xdr:row>
      <xdr:rowOff>124714</xdr:rowOff>
    </xdr:to>
    <xdr:cxnSp macro="">
      <xdr:nvCxnSpPr>
        <xdr:cNvPr id="384" name="直線コネクタ 383"/>
        <xdr:cNvCxnSpPr/>
      </xdr:nvCxnSpPr>
      <xdr:spPr>
        <a:xfrm flipV="1">
          <a:off x="14401800" y="671474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40</xdr:row>
      <xdr:rowOff>20828</xdr:rowOff>
    </xdr:to>
    <xdr:cxnSp macro="">
      <xdr:nvCxnSpPr>
        <xdr:cNvPr id="387" name="直線コネクタ 386"/>
        <xdr:cNvCxnSpPr/>
      </xdr:nvCxnSpPr>
      <xdr:spPr>
        <a:xfrm flipV="1">
          <a:off x="13512800" y="681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69342</xdr:rowOff>
    </xdr:from>
    <xdr:to>
      <xdr:col>81</xdr:col>
      <xdr:colOff>95250</xdr:colOff>
      <xdr:row>37</xdr:row>
      <xdr:rowOff>170942</xdr:rowOff>
    </xdr:to>
    <xdr:sp macro="" textlink="">
      <xdr:nvSpPr>
        <xdr:cNvPr id="397" name="楕円 396"/>
        <xdr:cNvSpPr/>
      </xdr:nvSpPr>
      <xdr:spPr>
        <a:xfrm>
          <a:off x="16967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85869</xdr:rowOff>
    </xdr:from>
    <xdr:ext cx="762000" cy="259045"/>
    <xdr:sp macro="" textlink="">
      <xdr:nvSpPr>
        <xdr:cNvPr id="398" name="公債費負担の状況該当値テキスト"/>
        <xdr:cNvSpPr txBox="1"/>
      </xdr:nvSpPr>
      <xdr:spPr>
        <a:xfrm>
          <a:off x="17106900" y="625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13716</xdr:rowOff>
    </xdr:from>
    <xdr:to>
      <xdr:col>77</xdr:col>
      <xdr:colOff>95250</xdr:colOff>
      <xdr:row>38</xdr:row>
      <xdr:rowOff>115316</xdr:rowOff>
    </xdr:to>
    <xdr:sp macro="" textlink="">
      <xdr:nvSpPr>
        <xdr:cNvPr id="399" name="楕円 398"/>
        <xdr:cNvSpPr/>
      </xdr:nvSpPr>
      <xdr:spPr>
        <a:xfrm>
          <a:off x="16129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125493</xdr:rowOff>
    </xdr:from>
    <xdr:ext cx="736600" cy="259045"/>
    <xdr:sp macro="" textlink="">
      <xdr:nvSpPr>
        <xdr:cNvPr id="400" name="テキスト ボックス 399"/>
        <xdr:cNvSpPr txBox="1"/>
      </xdr:nvSpPr>
      <xdr:spPr>
        <a:xfrm>
          <a:off x="15798800" y="629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1" name="楕円 400"/>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2" name="テキスト ボックス 401"/>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3" name="楕円 402"/>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4" name="テキスト ボックス 403"/>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5" name="楕円 404"/>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6" name="テキスト ボックス 405"/>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公営企業債等繰入見込額の</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充当可能基金額の増加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などから，充当可能財源等が将来負担額を上回ったことにより，前年度と同様に比率が算出されなくなっている。引き続き，健全で安定した財政運営に努める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31496</xdr:rowOff>
    </xdr:from>
    <xdr:to>
      <xdr:col>68</xdr:col>
      <xdr:colOff>152400</xdr:colOff>
      <xdr:row>14</xdr:row>
      <xdr:rowOff>152950</xdr:rowOff>
    </xdr:to>
    <xdr:cxnSp macro="">
      <xdr:nvCxnSpPr>
        <xdr:cNvPr id="440" name="直線コネクタ 439"/>
        <xdr:cNvCxnSpPr/>
      </xdr:nvCxnSpPr>
      <xdr:spPr>
        <a:xfrm flipV="1">
          <a:off x="13512800" y="2431796"/>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22623</xdr:rowOff>
    </xdr:from>
    <xdr:ext cx="762000" cy="259045"/>
    <xdr:sp macro="" textlink="">
      <xdr:nvSpPr>
        <xdr:cNvPr id="441" name="将来負担の状況平均値テキスト"/>
        <xdr:cNvSpPr txBox="1"/>
      </xdr:nvSpPr>
      <xdr:spPr>
        <a:xfrm>
          <a:off x="17106900" y="2594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3" name="フローチャート: 判断 442"/>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4" name="テキスト ボックス 443"/>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81111</xdr:rowOff>
    </xdr:from>
    <xdr:to>
      <xdr:col>73</xdr:col>
      <xdr:colOff>44450</xdr:colOff>
      <xdr:row>16</xdr:row>
      <xdr:rowOff>11261</xdr:rowOff>
    </xdr:to>
    <xdr:sp macro="" textlink="">
      <xdr:nvSpPr>
        <xdr:cNvPr id="445" name="フローチャート: 判断 444"/>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21438</xdr:rowOff>
    </xdr:from>
    <xdr:ext cx="762000" cy="259045"/>
    <xdr:sp macro="" textlink="">
      <xdr:nvSpPr>
        <xdr:cNvPr id="446" name="テキスト ボックス 445"/>
        <xdr:cNvSpPr txBox="1"/>
      </xdr:nvSpPr>
      <xdr:spPr>
        <a:xfrm>
          <a:off x="14909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47" name="フローチャート: 判断 446"/>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48" name="テキスト ボックス 447"/>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49" name="フローチャート: 判断 448"/>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0" name="テキスト ボックス 449"/>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152146</xdr:rowOff>
    </xdr:from>
    <xdr:to>
      <xdr:col>68</xdr:col>
      <xdr:colOff>203200</xdr:colOff>
      <xdr:row>14</xdr:row>
      <xdr:rowOff>82296</xdr:rowOff>
    </xdr:to>
    <xdr:sp macro="" textlink="">
      <xdr:nvSpPr>
        <xdr:cNvPr id="456" name="楕円 455"/>
        <xdr:cNvSpPr/>
      </xdr:nvSpPr>
      <xdr:spPr>
        <a:xfrm>
          <a:off x="14351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92473</xdr:rowOff>
    </xdr:from>
    <xdr:ext cx="762000" cy="259045"/>
    <xdr:sp macro="" textlink="">
      <xdr:nvSpPr>
        <xdr:cNvPr id="457" name="テキスト ボックス 456"/>
        <xdr:cNvSpPr txBox="1"/>
      </xdr:nvSpPr>
      <xdr:spPr>
        <a:xfrm>
          <a:off x="14020800" y="214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102150</xdr:rowOff>
    </xdr:from>
    <xdr:to>
      <xdr:col>64</xdr:col>
      <xdr:colOff>152400</xdr:colOff>
      <xdr:row>15</xdr:row>
      <xdr:rowOff>32300</xdr:rowOff>
    </xdr:to>
    <xdr:sp macro="" textlink="">
      <xdr:nvSpPr>
        <xdr:cNvPr id="458" name="楕円 457"/>
        <xdr:cNvSpPr/>
      </xdr:nvSpPr>
      <xdr:spPr>
        <a:xfrm>
          <a:off x="134620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42477</xdr:rowOff>
    </xdr:from>
    <xdr:ext cx="762000" cy="259045"/>
    <xdr:sp macro="" textlink="">
      <xdr:nvSpPr>
        <xdr:cNvPr id="459" name="テキスト ボックス 458"/>
        <xdr:cNvSpPr txBox="1"/>
      </xdr:nvSpPr>
      <xdr:spPr>
        <a:xfrm>
          <a:off x="13131800" y="22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人件費に係る経常収支比率については，前年度より</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９</a:t>
          </a:r>
          <a:endParaRPr lang="ja-JP" altLang="ja-JP" sz="1300">
            <a:effectLst/>
          </a:endParaRPr>
        </a:p>
        <a:p>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，類似団体の平均を</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今後も引き続き，定員管理及び給与の適正化に努め，</a:t>
          </a:r>
          <a:endParaRPr lang="ja-JP" altLang="ja-JP" sz="1300">
            <a:effectLst/>
          </a:endParaRPr>
        </a:p>
        <a:p>
          <a:r>
            <a:rPr kumimoji="1" lang="ja-JP" altLang="ja-JP" sz="1300">
              <a:solidFill>
                <a:schemeClr val="dk1"/>
              </a:solidFill>
              <a:effectLst/>
              <a:latin typeface="+mn-lt"/>
              <a:ea typeface="+mn-ea"/>
              <a:cs typeface="+mn-cs"/>
            </a:rPr>
            <a:t>人件費の総額抑制を図る。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50800</xdr:rowOff>
    </xdr:to>
    <xdr:cxnSp macro="">
      <xdr:nvCxnSpPr>
        <xdr:cNvPr id="66" name="直線コネクタ 65"/>
        <xdr:cNvCxnSpPr/>
      </xdr:nvCxnSpPr>
      <xdr:spPr>
        <a:xfrm flipV="1">
          <a:off x="3987800" y="6078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50800</xdr:rowOff>
    </xdr:to>
    <xdr:cxnSp macro="">
      <xdr:nvCxnSpPr>
        <xdr:cNvPr id="69" name="直線コネクタ 68"/>
        <xdr:cNvCxnSpPr/>
      </xdr:nvCxnSpPr>
      <xdr:spPr>
        <a:xfrm>
          <a:off x="3098800" y="6215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flipV="1">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104140</xdr:rowOff>
    </xdr:to>
    <xdr:cxnSp macro="">
      <xdr:nvCxnSpPr>
        <xdr:cNvPr id="75" name="直線コネクタ 74"/>
        <xdr:cNvCxnSpPr/>
      </xdr:nvCxnSpPr>
      <xdr:spPr>
        <a:xfrm flipV="1">
          <a:off x="1320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26670</xdr:rowOff>
    </xdr:from>
    <xdr:to>
      <xdr:col>24</xdr:col>
      <xdr:colOff>76200</xdr:colOff>
      <xdr:row>35</xdr:row>
      <xdr:rowOff>128270</xdr:rowOff>
    </xdr:to>
    <xdr:sp macro="" textlink="">
      <xdr:nvSpPr>
        <xdr:cNvPr id="85" name="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43197</xdr:rowOff>
    </xdr:from>
    <xdr:ext cx="762000" cy="259045"/>
    <xdr:sp macro="" textlink="">
      <xdr:nvSpPr>
        <xdr:cNvPr id="86"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0</xdr:rowOff>
    </xdr:from>
    <xdr:to>
      <xdr:col>20</xdr:col>
      <xdr:colOff>38100</xdr:colOff>
      <xdr:row>36</xdr:row>
      <xdr:rowOff>101600</xdr:rowOff>
    </xdr:to>
    <xdr:sp macro="" textlink="">
      <xdr:nvSpPr>
        <xdr:cNvPr id="87" name="楕円 86"/>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88" name="テキスト ボックス 87"/>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物件費に係る経常収支比率については，前年度より０．</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a:t>
          </a:r>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０</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50800</xdr:rowOff>
    </xdr:to>
    <xdr:cxnSp macro="">
      <xdr:nvCxnSpPr>
        <xdr:cNvPr id="125" name="直線コネクタ 124"/>
        <xdr:cNvCxnSpPr/>
      </xdr:nvCxnSpPr>
      <xdr:spPr>
        <a:xfrm flipV="1">
          <a:off x="15671800" y="2435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50800</xdr:rowOff>
    </xdr:to>
    <xdr:cxnSp macro="">
      <xdr:nvCxnSpPr>
        <xdr:cNvPr id="128" name="直線コネクタ 127"/>
        <xdr:cNvCxnSpPr/>
      </xdr:nvCxnSpPr>
      <xdr:spPr>
        <a:xfrm>
          <a:off x="14782800" y="239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13</xdr:row>
      <xdr:rowOff>161290</xdr:rowOff>
    </xdr:to>
    <xdr:cxnSp macro="">
      <xdr:nvCxnSpPr>
        <xdr:cNvPr id="131" name="直線コネクタ 130"/>
        <xdr:cNvCxnSpPr/>
      </xdr:nvCxnSpPr>
      <xdr:spPr>
        <a:xfrm>
          <a:off x="13893800" y="239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100330</xdr:rowOff>
    </xdr:from>
    <xdr:to>
      <xdr:col>69</xdr:col>
      <xdr:colOff>92075</xdr:colOff>
      <xdr:row>13</xdr:row>
      <xdr:rowOff>161290</xdr:rowOff>
    </xdr:to>
    <xdr:cxnSp macro="">
      <xdr:nvCxnSpPr>
        <xdr:cNvPr id="134" name="直線コネクタ 133"/>
        <xdr:cNvCxnSpPr/>
      </xdr:nvCxnSpPr>
      <xdr:spPr>
        <a:xfrm>
          <a:off x="13004800" y="232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97807</xdr:rowOff>
    </xdr:from>
    <xdr:ext cx="762000" cy="259045"/>
    <xdr:sp macro="" textlink="">
      <xdr:nvSpPr>
        <xdr:cNvPr id="136" name="テキスト ボックス 135"/>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8" name="テキスト ボックス 137"/>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4" name="楕円 143"/>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5" name="物件費該当値テキスト"/>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6" name="楕円 145"/>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7" name="テキスト ボックス 146"/>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50" name="楕円 149"/>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51" name="テキスト ボックス 150"/>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49530</xdr:rowOff>
    </xdr:from>
    <xdr:to>
      <xdr:col>65</xdr:col>
      <xdr:colOff>53975</xdr:colOff>
      <xdr:row>13</xdr:row>
      <xdr:rowOff>151130</xdr:rowOff>
    </xdr:to>
    <xdr:sp macro="" textlink="">
      <xdr:nvSpPr>
        <xdr:cNvPr id="152" name="楕円 151"/>
        <xdr:cNvSpPr/>
      </xdr:nvSpPr>
      <xdr:spPr>
        <a:xfrm>
          <a:off x="12954000" y="22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161307</xdr:rowOff>
    </xdr:from>
    <xdr:ext cx="762000" cy="259045"/>
    <xdr:sp macro="" textlink="">
      <xdr:nvSpPr>
        <xdr:cNvPr id="153" name="テキスト ボックス 152"/>
        <xdr:cNvSpPr txBox="1"/>
      </xdr:nvSpPr>
      <xdr:spPr>
        <a:xfrm>
          <a:off x="1262380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baseline="0">
              <a:solidFill>
                <a:schemeClr val="dk1"/>
              </a:solidFill>
              <a:effectLst/>
              <a:latin typeface="+mn-lt"/>
              <a:ea typeface="+mn-ea"/>
              <a:cs typeface="+mn-cs"/>
            </a:rPr>
            <a:t> 　</a:t>
          </a:r>
          <a:r>
            <a:rPr kumimoji="1" lang="ja-JP" altLang="ja-JP" sz="1250">
              <a:solidFill>
                <a:schemeClr val="dk1"/>
              </a:solidFill>
              <a:effectLst/>
              <a:latin typeface="+mn-lt"/>
              <a:ea typeface="+mn-ea"/>
              <a:cs typeface="+mn-cs"/>
            </a:rPr>
            <a:t>扶助費に係る経常収支比率については，障がい福祉サービス事業費の増などにより，前年度より０．</a:t>
          </a:r>
          <a:r>
            <a:rPr kumimoji="1" lang="ja-JP" altLang="en-US" sz="1250">
              <a:solidFill>
                <a:schemeClr val="dk1"/>
              </a:solidFill>
              <a:effectLst/>
              <a:latin typeface="+mn-lt"/>
              <a:ea typeface="+mn-ea"/>
              <a:cs typeface="+mn-cs"/>
            </a:rPr>
            <a:t>４</a:t>
          </a:r>
          <a:r>
            <a:rPr kumimoji="1" lang="ja-JP" altLang="ja-JP" sz="1250">
              <a:solidFill>
                <a:schemeClr val="dk1"/>
              </a:solidFill>
              <a:effectLst/>
              <a:latin typeface="+mn-lt"/>
              <a:ea typeface="+mn-ea"/>
              <a:cs typeface="+mn-cs"/>
            </a:rPr>
            <a:t>ポイント上昇している。</a:t>
          </a:r>
          <a:endParaRPr lang="ja-JP" altLang="ja-JP" sz="1250">
            <a:effectLst/>
          </a:endParaRPr>
        </a:p>
        <a:p>
          <a:r>
            <a:rPr kumimoji="1" lang="ja-JP" altLang="ja-JP" sz="1250" baseline="0">
              <a:solidFill>
                <a:schemeClr val="dk1"/>
              </a:solidFill>
              <a:effectLst/>
              <a:latin typeface="+mn-lt"/>
              <a:ea typeface="+mn-ea"/>
              <a:cs typeface="+mn-cs"/>
            </a:rPr>
            <a:t>　 類似団体の平均を２．５ポイント下回っているが，今後は増加</a:t>
          </a:r>
          <a:endParaRPr lang="ja-JP" altLang="ja-JP" sz="1250">
            <a:effectLst/>
          </a:endParaRPr>
        </a:p>
        <a:p>
          <a:r>
            <a:rPr kumimoji="1" lang="ja-JP" altLang="ja-JP" sz="1250" baseline="0">
              <a:solidFill>
                <a:schemeClr val="dk1"/>
              </a:solidFill>
              <a:effectLst/>
              <a:latin typeface="+mn-lt"/>
              <a:ea typeface="+mn-ea"/>
              <a:cs typeface="+mn-cs"/>
            </a:rPr>
            <a:t>が見込まれる。</a:t>
          </a:r>
          <a:endParaRPr lang="ja-JP" altLang="ja-JP" sz="12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120650</xdr:rowOff>
    </xdr:to>
    <xdr:cxnSp macro="">
      <xdr:nvCxnSpPr>
        <xdr:cNvPr id="186" name="直線コネクタ 185"/>
        <xdr:cNvCxnSpPr/>
      </xdr:nvCxnSpPr>
      <xdr:spPr>
        <a:xfrm>
          <a:off x="3987800" y="9499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69850</xdr:rowOff>
    </xdr:to>
    <xdr:cxnSp macro="">
      <xdr:nvCxnSpPr>
        <xdr:cNvPr id="189" name="直線コネクタ 188"/>
        <xdr:cNvCxnSpPr/>
      </xdr:nvCxnSpPr>
      <xdr:spPr>
        <a:xfrm>
          <a:off x="3098800" y="9486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55</xdr:row>
      <xdr:rowOff>107950</xdr:rowOff>
    </xdr:to>
    <xdr:cxnSp macro="">
      <xdr:nvCxnSpPr>
        <xdr:cNvPr id="192" name="直線コネクタ 191"/>
        <xdr:cNvCxnSpPr/>
      </xdr:nvCxnSpPr>
      <xdr:spPr>
        <a:xfrm flipV="1">
          <a:off x="2209800" y="9486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4" name="テキスト ボックス 193"/>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133350</xdr:rowOff>
    </xdr:to>
    <xdr:cxnSp macro="">
      <xdr:nvCxnSpPr>
        <xdr:cNvPr id="195" name="直線コネクタ 194"/>
        <xdr:cNvCxnSpPr/>
      </xdr:nvCxnSpPr>
      <xdr:spPr>
        <a:xfrm flipV="1">
          <a:off x="1320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7" name="テキスト ボックス 196"/>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149877</xdr:rowOff>
    </xdr:from>
    <xdr:ext cx="762000" cy="259045"/>
    <xdr:sp macro="" textlink="">
      <xdr:nvSpPr>
        <xdr:cNvPr id="199" name="テキスト ボックス 198"/>
        <xdr:cNvSpPr txBox="1"/>
      </xdr:nvSpPr>
      <xdr:spPr>
        <a:xfrm>
          <a:off x="939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5" name="楕円 204"/>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6" name="扶助費該当値テキスト"/>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9" name="楕円 208"/>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0" name="テキスト ボックス 209"/>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13" name="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14" name="テキスト ボックス 213"/>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その他の経費に係る経常収支比率については．</a:t>
          </a:r>
          <a:r>
            <a:rPr kumimoji="1" lang="ja-JP" altLang="en-US" sz="1300" baseline="0">
              <a:solidFill>
                <a:schemeClr val="dk1"/>
              </a:solidFill>
              <a:effectLst/>
              <a:latin typeface="+mn-lt"/>
              <a:ea typeface="+mn-ea"/>
              <a:cs typeface="+mn-cs"/>
            </a:rPr>
            <a:t>前年度と同水準であるものの</a:t>
          </a:r>
          <a:r>
            <a:rPr kumimoji="1" lang="ja-JP" altLang="ja-JP" sz="1300" baseline="0">
              <a:solidFill>
                <a:schemeClr val="dk1"/>
              </a:solidFill>
              <a:effectLst/>
              <a:latin typeface="+mn-lt"/>
              <a:ea typeface="+mn-ea"/>
              <a:cs typeface="+mn-cs"/>
            </a:rPr>
            <a:t>，類似団体の平均を０．</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134620</xdr:rowOff>
    </xdr:to>
    <xdr:cxnSp macro="">
      <xdr:nvCxnSpPr>
        <xdr:cNvPr id="247" name="直線コネクタ 246"/>
        <xdr:cNvCxnSpPr/>
      </xdr:nvCxnSpPr>
      <xdr:spPr>
        <a:xfrm>
          <a:off x="15671800" y="973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134620</xdr:rowOff>
    </xdr:to>
    <xdr:cxnSp macro="">
      <xdr:nvCxnSpPr>
        <xdr:cNvPr id="250" name="直線コネクタ 249"/>
        <xdr:cNvCxnSpPr/>
      </xdr:nvCxnSpPr>
      <xdr:spPr>
        <a:xfrm>
          <a:off x="14782800" y="969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96520</xdr:rowOff>
    </xdr:to>
    <xdr:cxnSp macro="">
      <xdr:nvCxnSpPr>
        <xdr:cNvPr id="253" name="直線コネクタ 252"/>
        <xdr:cNvCxnSpPr/>
      </xdr:nvCxnSpPr>
      <xdr:spPr>
        <a:xfrm>
          <a:off x="13893800" y="9652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55" name="テキスト ボックス 254"/>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50800</xdr:rowOff>
    </xdr:to>
    <xdr:cxnSp macro="">
      <xdr:nvCxnSpPr>
        <xdr:cNvPr id="256" name="直線コネクタ 255"/>
        <xdr:cNvCxnSpPr/>
      </xdr:nvCxnSpPr>
      <xdr:spPr>
        <a:xfrm>
          <a:off x="13004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58" name="テキスト ボックス 257"/>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66" name="楕円 265"/>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67" name="その他該当値テキスト"/>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68" name="楕円 267"/>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170197</xdr:rowOff>
    </xdr:from>
    <xdr:ext cx="736600" cy="259045"/>
    <xdr:sp macro="" textlink="">
      <xdr:nvSpPr>
        <xdr:cNvPr id="269" name="テキスト ボックス 268"/>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0" name="楕円 269"/>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1" name="テキスト ボックス 270"/>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2" name="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86377</xdr:rowOff>
    </xdr:from>
    <xdr:ext cx="762000" cy="259045"/>
    <xdr:sp macro="" textlink="">
      <xdr:nvSpPr>
        <xdr:cNvPr id="273" name="テキスト ボックス 272"/>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補助費等に係る経常収支比率については，前年度より０．</a:t>
          </a:r>
          <a:r>
            <a:rPr kumimoji="1" lang="ja-JP" altLang="en-US" sz="1300" baseline="0">
              <a:solidFill>
                <a:schemeClr val="dk1"/>
              </a:solidFill>
              <a:effectLst/>
              <a:latin typeface="+mn-lt"/>
              <a:ea typeface="+mn-ea"/>
              <a:cs typeface="+mn-cs"/>
            </a:rPr>
            <a:t>９ポイント改善しているものの</a:t>
          </a:r>
          <a:r>
            <a:rPr kumimoji="1" lang="ja-JP" altLang="ja-JP" sz="1300" baseline="0">
              <a:solidFill>
                <a:schemeClr val="dk1"/>
              </a:solidFill>
              <a:effectLst/>
              <a:latin typeface="+mn-lt"/>
              <a:ea typeface="+mn-ea"/>
              <a:cs typeface="+mn-cs"/>
            </a:rPr>
            <a:t>，類似団体の平均を</a:t>
          </a:r>
          <a:r>
            <a:rPr kumimoji="1" lang="ja-JP" altLang="en-US" sz="1300" baseline="0">
              <a:solidFill>
                <a:schemeClr val="dk1"/>
              </a:solidFill>
              <a:effectLst/>
              <a:latin typeface="+mn-lt"/>
              <a:ea typeface="+mn-ea"/>
              <a:cs typeface="+mn-cs"/>
            </a:rPr>
            <a:t>１</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４</a:t>
          </a:r>
          <a:r>
            <a:rPr kumimoji="1" lang="ja-JP" altLang="ja-JP" sz="1300" baseline="0">
              <a:solidFill>
                <a:schemeClr val="dk1"/>
              </a:solidFill>
              <a:effectLst/>
              <a:latin typeface="+mn-lt"/>
              <a:ea typeface="+mn-ea"/>
              <a:cs typeface="+mn-cs"/>
            </a:rPr>
            <a:t>ポイント上回っている。</a:t>
          </a:r>
          <a:endParaRPr lang="ja-JP" altLang="ja-JP" sz="13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154214</xdr:rowOff>
    </xdr:from>
    <xdr:to>
      <xdr:col>82</xdr:col>
      <xdr:colOff>107950</xdr:colOff>
      <xdr:row>37</xdr:row>
      <xdr:rowOff>80736</xdr:rowOff>
    </xdr:to>
    <xdr:cxnSp macro="">
      <xdr:nvCxnSpPr>
        <xdr:cNvPr id="310" name="直線コネクタ 309"/>
        <xdr:cNvCxnSpPr/>
      </xdr:nvCxnSpPr>
      <xdr:spPr>
        <a:xfrm flipV="1">
          <a:off x="15671800" y="6326414"/>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80736</xdr:rowOff>
    </xdr:to>
    <xdr:cxnSp macro="">
      <xdr:nvCxnSpPr>
        <xdr:cNvPr id="313" name="直線コネクタ 312"/>
        <xdr:cNvCxnSpPr/>
      </xdr:nvCxnSpPr>
      <xdr:spPr>
        <a:xfrm>
          <a:off x="14782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165100</xdr:rowOff>
    </xdr:from>
    <xdr:to>
      <xdr:col>73</xdr:col>
      <xdr:colOff>180975</xdr:colOff>
      <xdr:row>37</xdr:row>
      <xdr:rowOff>26307</xdr:rowOff>
    </xdr:to>
    <xdr:cxnSp macro="">
      <xdr:nvCxnSpPr>
        <xdr:cNvPr id="316" name="直線コネクタ 315"/>
        <xdr:cNvCxnSpPr/>
      </xdr:nvCxnSpPr>
      <xdr:spPr>
        <a:xfrm>
          <a:off x="13893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165100</xdr:rowOff>
    </xdr:from>
    <xdr:to>
      <xdr:col>69</xdr:col>
      <xdr:colOff>92075</xdr:colOff>
      <xdr:row>37</xdr:row>
      <xdr:rowOff>37193</xdr:rowOff>
    </xdr:to>
    <xdr:cxnSp macro="">
      <xdr:nvCxnSpPr>
        <xdr:cNvPr id="319" name="直線コネクタ 318"/>
        <xdr:cNvCxnSpPr/>
      </xdr:nvCxnSpPr>
      <xdr:spPr>
        <a:xfrm flipV="1">
          <a:off x="13004800" y="633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9" name="楕円 328"/>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0" name="補助費等該当値テキスト"/>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3" name="楕円 332"/>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4" name="テキスト ボックス 333"/>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114300</xdr:rowOff>
    </xdr:from>
    <xdr:to>
      <xdr:col>69</xdr:col>
      <xdr:colOff>142875</xdr:colOff>
      <xdr:row>37</xdr:row>
      <xdr:rowOff>44450</xdr:rowOff>
    </xdr:to>
    <xdr:sp macro="" textlink="">
      <xdr:nvSpPr>
        <xdr:cNvPr id="335" name="楕円 334"/>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36" name="テキスト ボックス 335"/>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37" name="楕円 336"/>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72770</xdr:rowOff>
    </xdr:from>
    <xdr:ext cx="762000" cy="259045"/>
    <xdr:sp macro="" textlink="">
      <xdr:nvSpPr>
        <xdr:cNvPr id="338" name="テキスト ボックス 337"/>
        <xdr:cNvSpPr txBox="1"/>
      </xdr:nvSpPr>
      <xdr:spPr>
        <a:xfrm>
          <a:off x="12623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公債費に係る経常収支比率については，前年度より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ポイント改善し，類似団体の平均を</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r>
            <a:rPr kumimoji="1" lang="ja-JP" altLang="ja-JP"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繰上償還などの継続的な公債費対策に取り組んでいるが，依然として高水準で推移しており，引き続き，公債費対策に積極的に取り組む。</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31750</xdr:rowOff>
    </xdr:from>
    <xdr:to>
      <xdr:col>24</xdr:col>
      <xdr:colOff>25400</xdr:colOff>
      <xdr:row>78</xdr:row>
      <xdr:rowOff>35561</xdr:rowOff>
    </xdr:to>
    <xdr:cxnSp macro="">
      <xdr:nvCxnSpPr>
        <xdr:cNvPr id="371" name="直線コネクタ 370"/>
        <xdr:cNvCxnSpPr/>
      </xdr:nvCxnSpPr>
      <xdr:spPr>
        <a:xfrm flipV="1">
          <a:off x="3987800" y="132334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43180</xdr:rowOff>
    </xdr:to>
    <xdr:cxnSp macro="">
      <xdr:nvCxnSpPr>
        <xdr:cNvPr id="374" name="直線コネクタ 373"/>
        <xdr:cNvCxnSpPr/>
      </xdr:nvCxnSpPr>
      <xdr:spPr>
        <a:xfrm flipV="1">
          <a:off x="3098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43180</xdr:rowOff>
    </xdr:from>
    <xdr:to>
      <xdr:col>15</xdr:col>
      <xdr:colOff>98425</xdr:colOff>
      <xdr:row>78</xdr:row>
      <xdr:rowOff>157480</xdr:rowOff>
    </xdr:to>
    <xdr:cxnSp macro="">
      <xdr:nvCxnSpPr>
        <xdr:cNvPr id="377" name="直線コネクタ 376"/>
        <xdr:cNvCxnSpPr/>
      </xdr:nvCxnSpPr>
      <xdr:spPr>
        <a:xfrm flipV="1">
          <a:off x="2209800" y="13416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88916</xdr:rowOff>
    </xdr:from>
    <xdr:ext cx="762000" cy="259045"/>
    <xdr:sp macro="" textlink="">
      <xdr:nvSpPr>
        <xdr:cNvPr id="379" name="テキスト ボックス 378"/>
        <xdr:cNvSpPr txBox="1"/>
      </xdr:nvSpPr>
      <xdr:spPr>
        <a:xfrm>
          <a:off x="2717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0" name="直線コネクタ 379"/>
        <xdr:cNvCxnSpPr/>
      </xdr:nvCxnSpPr>
      <xdr:spPr>
        <a:xfrm flipV="1">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165116</xdr:rowOff>
    </xdr:from>
    <xdr:ext cx="762000" cy="259045"/>
    <xdr:sp macro="" textlink="">
      <xdr:nvSpPr>
        <xdr:cNvPr id="382" name="テキスト ボックス 381"/>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24147</xdr:rowOff>
    </xdr:from>
    <xdr:ext cx="762000" cy="259045"/>
    <xdr:sp macro="" textlink="">
      <xdr:nvSpPr>
        <xdr:cNvPr id="384" name="テキスト ボックス 383"/>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90" name="楕円 389"/>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168927</xdr:rowOff>
    </xdr:from>
    <xdr:ext cx="762000" cy="259045"/>
    <xdr:sp macro="" textlink="">
      <xdr:nvSpPr>
        <xdr:cNvPr id="391" name="公債費該当値テキスト"/>
        <xdr:cNvSpPr txBox="1"/>
      </xdr:nvSpPr>
      <xdr:spPr>
        <a:xfrm>
          <a:off x="4914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92" name="楕円 391"/>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93" name="テキスト ボックス 39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163830</xdr:rowOff>
    </xdr:from>
    <xdr:to>
      <xdr:col>15</xdr:col>
      <xdr:colOff>149225</xdr:colOff>
      <xdr:row>78</xdr:row>
      <xdr:rowOff>93980</xdr:rowOff>
    </xdr:to>
    <xdr:sp macro="" textlink="">
      <xdr:nvSpPr>
        <xdr:cNvPr id="394" name="楕円 393"/>
        <xdr:cNvSpPr/>
      </xdr:nvSpPr>
      <xdr:spPr>
        <a:xfrm>
          <a:off x="3048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78757</xdr:rowOff>
    </xdr:from>
    <xdr:ext cx="762000" cy="259045"/>
    <xdr:sp macro="" textlink="">
      <xdr:nvSpPr>
        <xdr:cNvPr id="395" name="テキスト ボックス 394"/>
        <xdr:cNvSpPr txBox="1"/>
      </xdr:nvSpPr>
      <xdr:spPr>
        <a:xfrm>
          <a:off x="2717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106680</xdr:rowOff>
    </xdr:from>
    <xdr:to>
      <xdr:col>11</xdr:col>
      <xdr:colOff>60325</xdr:colOff>
      <xdr:row>79</xdr:row>
      <xdr:rowOff>36830</xdr:rowOff>
    </xdr:to>
    <xdr:sp macro="" textlink="">
      <xdr:nvSpPr>
        <xdr:cNvPr id="396" name="楕円 395"/>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21607</xdr:rowOff>
    </xdr:from>
    <xdr:ext cx="762000" cy="259045"/>
    <xdr:sp macro="" textlink="">
      <xdr:nvSpPr>
        <xdr:cNvPr id="397" name="テキスト ボックス 396"/>
        <xdr:cNvSpPr txBox="1"/>
      </xdr:nvSpPr>
      <xdr:spPr>
        <a:xfrm>
          <a:off x="1828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398" name="楕円 397"/>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399" name="テキスト ボックス 398"/>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公債費以外の経費に係る経常収支比率については，前年度より</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改善しており</a:t>
          </a:r>
          <a:r>
            <a:rPr kumimoji="1" lang="ja-JP" altLang="ja-JP" sz="1300">
              <a:solidFill>
                <a:schemeClr val="dk1"/>
              </a:solidFill>
              <a:effectLst/>
              <a:latin typeface="+mn-lt"/>
              <a:ea typeface="+mn-ea"/>
              <a:cs typeface="+mn-cs"/>
            </a:rPr>
            <a:t>，類似団体の平均より</a:t>
          </a:r>
          <a:r>
            <a:rPr kumimoji="1" lang="ja-JP" altLang="en-US" sz="1300">
              <a:solidFill>
                <a:schemeClr val="dk1"/>
              </a:solidFill>
              <a:effectLst/>
              <a:latin typeface="+mn-lt"/>
              <a:ea typeface="+mn-ea"/>
              <a:cs typeface="+mn-cs"/>
            </a:rPr>
            <a:t>６</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ポイント下回っている。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76</xdr:row>
      <xdr:rowOff>12700</xdr:rowOff>
    </xdr:to>
    <xdr:cxnSp macro="">
      <xdr:nvCxnSpPr>
        <xdr:cNvPr id="432" name="直線コネクタ 431"/>
        <xdr:cNvCxnSpPr/>
      </xdr:nvCxnSpPr>
      <xdr:spPr>
        <a:xfrm flipV="1">
          <a:off x="15671800" y="128524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76</xdr:row>
      <xdr:rowOff>12700</xdr:rowOff>
    </xdr:to>
    <xdr:cxnSp macro="">
      <xdr:nvCxnSpPr>
        <xdr:cNvPr id="435" name="直線コネクタ 434"/>
        <xdr:cNvCxnSpPr/>
      </xdr:nvCxnSpPr>
      <xdr:spPr>
        <a:xfrm>
          <a:off x="14782800" y="129209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62230</xdr:rowOff>
    </xdr:to>
    <xdr:cxnSp macro="">
      <xdr:nvCxnSpPr>
        <xdr:cNvPr id="438" name="直線コネクタ 437"/>
        <xdr:cNvCxnSpPr/>
      </xdr:nvCxnSpPr>
      <xdr:spPr>
        <a:xfrm>
          <a:off x="13893800" y="12898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40" name="テキスト ボックス 439"/>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39370</xdr:rowOff>
    </xdr:to>
    <xdr:cxnSp macro="">
      <xdr:nvCxnSpPr>
        <xdr:cNvPr id="441" name="直線コネクタ 440"/>
        <xdr:cNvCxnSpPr/>
      </xdr:nvCxnSpPr>
      <xdr:spPr>
        <a:xfrm>
          <a:off x="13004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101616</xdr:rowOff>
    </xdr:from>
    <xdr:ext cx="762000" cy="259045"/>
    <xdr:sp macro="" textlink="">
      <xdr:nvSpPr>
        <xdr:cNvPr id="443" name="テキスト ボックス 442"/>
        <xdr:cNvSpPr txBox="1"/>
      </xdr:nvSpPr>
      <xdr:spPr>
        <a:xfrm>
          <a:off x="13512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1" name="楕円 45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2" name="公債費以外該当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3" name="楕円 452"/>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4" name="テキスト ボックス 453"/>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55" name="楕円 454"/>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123207</xdr:rowOff>
    </xdr:from>
    <xdr:ext cx="762000" cy="259045"/>
    <xdr:sp macro="" textlink="">
      <xdr:nvSpPr>
        <xdr:cNvPr id="456" name="テキスト ボックス 455"/>
        <xdr:cNvSpPr txBox="1"/>
      </xdr:nvSpPr>
      <xdr:spPr>
        <a:xfrm>
          <a:off x="14401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57" name="楕円 456"/>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58" name="テキスト ボックス 457"/>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9" name="楕円 458"/>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60" name="テキスト ボックス 459"/>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31841</xdr:rowOff>
    </xdr:from>
    <xdr:to>
      <xdr:col>29</xdr:col>
      <xdr:colOff>127000</xdr:colOff>
      <xdr:row>15</xdr:row>
      <xdr:rowOff>51684</xdr:rowOff>
    </xdr:to>
    <xdr:cxnSp macro="">
      <xdr:nvCxnSpPr>
        <xdr:cNvPr id="48" name="直線コネクタ 47"/>
        <xdr:cNvCxnSpPr/>
      </xdr:nvCxnSpPr>
      <xdr:spPr bwMode="auto">
        <a:xfrm>
          <a:off x="5003800" y="2651216"/>
          <a:ext cx="647700" cy="19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98874</xdr:rowOff>
    </xdr:from>
    <xdr:ext cx="762000" cy="259045"/>
    <xdr:sp macro="" textlink="">
      <xdr:nvSpPr>
        <xdr:cNvPr id="49" name="人口1人当たり決算額の推移平均値テキスト130"/>
        <xdr:cNvSpPr txBox="1"/>
      </xdr:nvSpPr>
      <xdr:spPr>
        <a:xfrm>
          <a:off x="5740400" y="288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128448</xdr:rowOff>
    </xdr:from>
    <xdr:to>
      <xdr:col>26</xdr:col>
      <xdr:colOff>50800</xdr:colOff>
      <xdr:row>15</xdr:row>
      <xdr:rowOff>31841</xdr:rowOff>
    </xdr:to>
    <xdr:cxnSp macro="">
      <xdr:nvCxnSpPr>
        <xdr:cNvPr id="51" name="直線コネクタ 50"/>
        <xdr:cNvCxnSpPr/>
      </xdr:nvCxnSpPr>
      <xdr:spPr bwMode="auto">
        <a:xfrm>
          <a:off x="4305300" y="2576373"/>
          <a:ext cx="698500" cy="7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63715</xdr:rowOff>
    </xdr:from>
    <xdr:ext cx="736600" cy="259045"/>
    <xdr:sp macro="" textlink="">
      <xdr:nvSpPr>
        <xdr:cNvPr id="53" name="テキスト ボックス 52"/>
        <xdr:cNvSpPr txBox="1"/>
      </xdr:nvSpPr>
      <xdr:spPr>
        <a:xfrm>
          <a:off x="4622800" y="3025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128448</xdr:rowOff>
    </xdr:from>
    <xdr:to>
      <xdr:col>22</xdr:col>
      <xdr:colOff>114300</xdr:colOff>
      <xdr:row>14</xdr:row>
      <xdr:rowOff>143215</xdr:rowOff>
    </xdr:to>
    <xdr:cxnSp macro="">
      <xdr:nvCxnSpPr>
        <xdr:cNvPr id="54" name="直線コネクタ 53"/>
        <xdr:cNvCxnSpPr/>
      </xdr:nvCxnSpPr>
      <xdr:spPr bwMode="auto">
        <a:xfrm flipV="1">
          <a:off x="3606800" y="2576373"/>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60926</xdr:rowOff>
    </xdr:from>
    <xdr:ext cx="762000" cy="259045"/>
    <xdr:sp macro="" textlink="">
      <xdr:nvSpPr>
        <xdr:cNvPr id="56" name="テキスト ボックス 55"/>
        <xdr:cNvSpPr txBox="1"/>
      </xdr:nvSpPr>
      <xdr:spPr>
        <a:xfrm>
          <a:off x="3924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103759</xdr:rowOff>
    </xdr:from>
    <xdr:to>
      <xdr:col>18</xdr:col>
      <xdr:colOff>177800</xdr:colOff>
      <xdr:row>14</xdr:row>
      <xdr:rowOff>143215</xdr:rowOff>
    </xdr:to>
    <xdr:cxnSp macro="">
      <xdr:nvCxnSpPr>
        <xdr:cNvPr id="57" name="直線コネクタ 56"/>
        <xdr:cNvCxnSpPr/>
      </xdr:nvCxnSpPr>
      <xdr:spPr bwMode="auto">
        <a:xfrm>
          <a:off x="2908300" y="2551684"/>
          <a:ext cx="698500" cy="39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77843</xdr:rowOff>
    </xdr:from>
    <xdr:ext cx="762000" cy="259045"/>
    <xdr:sp macro="" textlink="">
      <xdr:nvSpPr>
        <xdr:cNvPr id="59" name="テキスト ボックス 58"/>
        <xdr:cNvSpPr txBox="1"/>
      </xdr:nvSpPr>
      <xdr:spPr>
        <a:xfrm>
          <a:off x="32258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157258</xdr:rowOff>
    </xdr:from>
    <xdr:ext cx="762000" cy="259045"/>
    <xdr:sp macro="" textlink="">
      <xdr:nvSpPr>
        <xdr:cNvPr id="61" name="テキスト ボックス 60"/>
        <xdr:cNvSpPr txBox="1"/>
      </xdr:nvSpPr>
      <xdr:spPr>
        <a:xfrm>
          <a:off x="2527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xdr:rowOff>
    </xdr:from>
    <xdr:to>
      <xdr:col>29</xdr:col>
      <xdr:colOff>177800</xdr:colOff>
      <xdr:row>15</xdr:row>
      <xdr:rowOff>102484</xdr:rowOff>
    </xdr:to>
    <xdr:sp macro="" textlink="">
      <xdr:nvSpPr>
        <xdr:cNvPr id="67" name="楕円 66"/>
        <xdr:cNvSpPr/>
      </xdr:nvSpPr>
      <xdr:spPr bwMode="auto">
        <a:xfrm>
          <a:off x="5600700" y="2620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17411</xdr:rowOff>
    </xdr:from>
    <xdr:ext cx="762000" cy="259045"/>
    <xdr:sp macro="" textlink="">
      <xdr:nvSpPr>
        <xdr:cNvPr id="68" name="人口1人当たり決算額の推移該当値テキスト130"/>
        <xdr:cNvSpPr txBox="1"/>
      </xdr:nvSpPr>
      <xdr:spPr>
        <a:xfrm>
          <a:off x="5740400" y="24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152491</xdr:rowOff>
    </xdr:from>
    <xdr:to>
      <xdr:col>26</xdr:col>
      <xdr:colOff>101600</xdr:colOff>
      <xdr:row>15</xdr:row>
      <xdr:rowOff>82641</xdr:rowOff>
    </xdr:to>
    <xdr:sp macro="" textlink="">
      <xdr:nvSpPr>
        <xdr:cNvPr id="69" name="楕円 68"/>
        <xdr:cNvSpPr/>
      </xdr:nvSpPr>
      <xdr:spPr bwMode="auto">
        <a:xfrm>
          <a:off x="4953000" y="260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92818</xdr:rowOff>
    </xdr:from>
    <xdr:ext cx="736600" cy="259045"/>
    <xdr:sp macro="" textlink="">
      <xdr:nvSpPr>
        <xdr:cNvPr id="70" name="テキスト ボックス 69"/>
        <xdr:cNvSpPr txBox="1"/>
      </xdr:nvSpPr>
      <xdr:spPr>
        <a:xfrm>
          <a:off x="4622800" y="2369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77648</xdr:rowOff>
    </xdr:from>
    <xdr:to>
      <xdr:col>22</xdr:col>
      <xdr:colOff>165100</xdr:colOff>
      <xdr:row>15</xdr:row>
      <xdr:rowOff>7798</xdr:rowOff>
    </xdr:to>
    <xdr:sp macro="" textlink="">
      <xdr:nvSpPr>
        <xdr:cNvPr id="71" name="楕円 70"/>
        <xdr:cNvSpPr/>
      </xdr:nvSpPr>
      <xdr:spPr bwMode="auto">
        <a:xfrm>
          <a:off x="4254500" y="2525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17975</xdr:rowOff>
    </xdr:from>
    <xdr:ext cx="762000" cy="259045"/>
    <xdr:sp macro="" textlink="">
      <xdr:nvSpPr>
        <xdr:cNvPr id="72" name="テキスト ボックス 71"/>
        <xdr:cNvSpPr txBox="1"/>
      </xdr:nvSpPr>
      <xdr:spPr>
        <a:xfrm>
          <a:off x="3924300" y="229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92415</xdr:rowOff>
    </xdr:from>
    <xdr:to>
      <xdr:col>19</xdr:col>
      <xdr:colOff>38100</xdr:colOff>
      <xdr:row>15</xdr:row>
      <xdr:rowOff>22565</xdr:rowOff>
    </xdr:to>
    <xdr:sp macro="" textlink="">
      <xdr:nvSpPr>
        <xdr:cNvPr id="73" name="楕円 72"/>
        <xdr:cNvSpPr/>
      </xdr:nvSpPr>
      <xdr:spPr bwMode="auto">
        <a:xfrm>
          <a:off x="3556000" y="2540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32742</xdr:rowOff>
    </xdr:from>
    <xdr:ext cx="762000" cy="259045"/>
    <xdr:sp macro="" textlink="">
      <xdr:nvSpPr>
        <xdr:cNvPr id="74" name="テキスト ボックス 73"/>
        <xdr:cNvSpPr txBox="1"/>
      </xdr:nvSpPr>
      <xdr:spPr>
        <a:xfrm>
          <a:off x="3225800" y="23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52959</xdr:rowOff>
    </xdr:from>
    <xdr:to>
      <xdr:col>15</xdr:col>
      <xdr:colOff>101600</xdr:colOff>
      <xdr:row>14</xdr:row>
      <xdr:rowOff>154559</xdr:rowOff>
    </xdr:to>
    <xdr:sp macro="" textlink="">
      <xdr:nvSpPr>
        <xdr:cNvPr id="75" name="楕円 74"/>
        <xdr:cNvSpPr/>
      </xdr:nvSpPr>
      <xdr:spPr bwMode="auto">
        <a:xfrm>
          <a:off x="2857500" y="2500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164736</xdr:rowOff>
    </xdr:from>
    <xdr:ext cx="762000" cy="259045"/>
    <xdr:sp macro="" textlink="">
      <xdr:nvSpPr>
        <xdr:cNvPr id="76" name="テキスト ボックス 75"/>
        <xdr:cNvSpPr txBox="1"/>
      </xdr:nvSpPr>
      <xdr:spPr>
        <a:xfrm>
          <a:off x="2527300" y="22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64364</xdr:rowOff>
    </xdr:from>
    <xdr:to>
      <xdr:col>29</xdr:col>
      <xdr:colOff>127000</xdr:colOff>
      <xdr:row>36</xdr:row>
      <xdr:rowOff>151003</xdr:rowOff>
    </xdr:to>
    <xdr:cxnSp macro="">
      <xdr:nvCxnSpPr>
        <xdr:cNvPr id="109" name="直線コネクタ 108"/>
        <xdr:cNvCxnSpPr/>
      </xdr:nvCxnSpPr>
      <xdr:spPr bwMode="auto">
        <a:xfrm>
          <a:off x="5003800" y="7017614"/>
          <a:ext cx="647700" cy="86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339713</xdr:rowOff>
    </xdr:from>
    <xdr:to>
      <xdr:col>26</xdr:col>
      <xdr:colOff>50800</xdr:colOff>
      <xdr:row>36</xdr:row>
      <xdr:rowOff>64364</xdr:rowOff>
    </xdr:to>
    <xdr:cxnSp macro="">
      <xdr:nvCxnSpPr>
        <xdr:cNvPr id="112" name="直線コネクタ 111"/>
        <xdr:cNvCxnSpPr/>
      </xdr:nvCxnSpPr>
      <xdr:spPr bwMode="auto">
        <a:xfrm>
          <a:off x="4305300" y="6950063"/>
          <a:ext cx="698500" cy="67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246672</xdr:rowOff>
    </xdr:from>
    <xdr:to>
      <xdr:col>22</xdr:col>
      <xdr:colOff>114300</xdr:colOff>
      <xdr:row>35</xdr:row>
      <xdr:rowOff>339713</xdr:rowOff>
    </xdr:to>
    <xdr:cxnSp macro="">
      <xdr:nvCxnSpPr>
        <xdr:cNvPr id="115" name="直線コネクタ 114"/>
        <xdr:cNvCxnSpPr/>
      </xdr:nvCxnSpPr>
      <xdr:spPr bwMode="auto">
        <a:xfrm>
          <a:off x="3606800" y="6857022"/>
          <a:ext cx="698500" cy="9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119304</xdr:rowOff>
    </xdr:from>
    <xdr:to>
      <xdr:col>18</xdr:col>
      <xdr:colOff>177800</xdr:colOff>
      <xdr:row>35</xdr:row>
      <xdr:rowOff>246672</xdr:rowOff>
    </xdr:to>
    <xdr:cxnSp macro="">
      <xdr:nvCxnSpPr>
        <xdr:cNvPr id="118" name="直線コネクタ 117"/>
        <xdr:cNvCxnSpPr/>
      </xdr:nvCxnSpPr>
      <xdr:spPr bwMode="auto">
        <a:xfrm>
          <a:off x="2908300" y="6729654"/>
          <a:ext cx="698500" cy="127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100203</xdr:rowOff>
    </xdr:from>
    <xdr:to>
      <xdr:col>29</xdr:col>
      <xdr:colOff>177800</xdr:colOff>
      <xdr:row>37</xdr:row>
      <xdr:rowOff>30353</xdr:rowOff>
    </xdr:to>
    <xdr:sp macro="" textlink="">
      <xdr:nvSpPr>
        <xdr:cNvPr id="128" name="楕円 127"/>
        <xdr:cNvSpPr/>
      </xdr:nvSpPr>
      <xdr:spPr bwMode="auto">
        <a:xfrm>
          <a:off x="5600700" y="705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72280</xdr:rowOff>
    </xdr:from>
    <xdr:ext cx="762000" cy="259045"/>
    <xdr:sp macro="" textlink="">
      <xdr:nvSpPr>
        <xdr:cNvPr id="129" name="人口1人当たり決算額の推移該当値テキスト445"/>
        <xdr:cNvSpPr txBox="1"/>
      </xdr:nvSpPr>
      <xdr:spPr>
        <a:xfrm>
          <a:off x="5740400" y="702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13564</xdr:rowOff>
    </xdr:from>
    <xdr:to>
      <xdr:col>26</xdr:col>
      <xdr:colOff>101600</xdr:colOff>
      <xdr:row>36</xdr:row>
      <xdr:rowOff>115164</xdr:rowOff>
    </xdr:to>
    <xdr:sp macro="" textlink="">
      <xdr:nvSpPr>
        <xdr:cNvPr id="130" name="楕円 129"/>
        <xdr:cNvSpPr/>
      </xdr:nvSpPr>
      <xdr:spPr bwMode="auto">
        <a:xfrm>
          <a:off x="4953000" y="6966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99941</xdr:rowOff>
    </xdr:from>
    <xdr:ext cx="736600" cy="259045"/>
    <xdr:sp macro="" textlink="">
      <xdr:nvSpPr>
        <xdr:cNvPr id="131" name="テキスト ボックス 130"/>
        <xdr:cNvSpPr txBox="1"/>
      </xdr:nvSpPr>
      <xdr:spPr>
        <a:xfrm>
          <a:off x="4622800" y="705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288913</xdr:rowOff>
    </xdr:from>
    <xdr:to>
      <xdr:col>22</xdr:col>
      <xdr:colOff>165100</xdr:colOff>
      <xdr:row>36</xdr:row>
      <xdr:rowOff>47613</xdr:rowOff>
    </xdr:to>
    <xdr:sp macro="" textlink="">
      <xdr:nvSpPr>
        <xdr:cNvPr id="132" name="楕円 131"/>
        <xdr:cNvSpPr/>
      </xdr:nvSpPr>
      <xdr:spPr bwMode="auto">
        <a:xfrm>
          <a:off x="4254500" y="6899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32390</xdr:rowOff>
    </xdr:from>
    <xdr:ext cx="762000" cy="259045"/>
    <xdr:sp macro="" textlink="">
      <xdr:nvSpPr>
        <xdr:cNvPr id="133" name="テキスト ボックス 132"/>
        <xdr:cNvSpPr txBox="1"/>
      </xdr:nvSpPr>
      <xdr:spPr>
        <a:xfrm>
          <a:off x="3924300" y="698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195872</xdr:rowOff>
    </xdr:from>
    <xdr:to>
      <xdr:col>19</xdr:col>
      <xdr:colOff>38100</xdr:colOff>
      <xdr:row>35</xdr:row>
      <xdr:rowOff>297472</xdr:rowOff>
    </xdr:to>
    <xdr:sp macro="" textlink="">
      <xdr:nvSpPr>
        <xdr:cNvPr id="134" name="楕円 133"/>
        <xdr:cNvSpPr/>
      </xdr:nvSpPr>
      <xdr:spPr bwMode="auto">
        <a:xfrm>
          <a:off x="3556000" y="680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282249</xdr:rowOff>
    </xdr:from>
    <xdr:ext cx="762000" cy="259045"/>
    <xdr:sp macro="" textlink="">
      <xdr:nvSpPr>
        <xdr:cNvPr id="135" name="テキスト ボックス 134"/>
        <xdr:cNvSpPr txBox="1"/>
      </xdr:nvSpPr>
      <xdr:spPr>
        <a:xfrm>
          <a:off x="3225800" y="689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68504</xdr:rowOff>
    </xdr:from>
    <xdr:to>
      <xdr:col>15</xdr:col>
      <xdr:colOff>101600</xdr:colOff>
      <xdr:row>35</xdr:row>
      <xdr:rowOff>170104</xdr:rowOff>
    </xdr:to>
    <xdr:sp macro="" textlink="">
      <xdr:nvSpPr>
        <xdr:cNvPr id="136" name="楕円 135"/>
        <xdr:cNvSpPr/>
      </xdr:nvSpPr>
      <xdr:spPr bwMode="auto">
        <a:xfrm>
          <a:off x="2857500" y="667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154881</xdr:rowOff>
    </xdr:from>
    <xdr:ext cx="762000" cy="259045"/>
    <xdr:sp macro="" textlink="">
      <xdr:nvSpPr>
        <xdr:cNvPr id="137" name="テキスト ボックス 136"/>
        <xdr:cNvSpPr txBox="1"/>
      </xdr:nvSpPr>
      <xdr:spPr>
        <a:xfrm>
          <a:off x="2527300" y="676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138062</xdr:rowOff>
    </xdr:from>
    <xdr:to>
      <xdr:col>24</xdr:col>
      <xdr:colOff>63500</xdr:colOff>
      <xdr:row>36</xdr:row>
      <xdr:rowOff>88570</xdr:rowOff>
    </xdr:to>
    <xdr:cxnSp macro="">
      <xdr:nvCxnSpPr>
        <xdr:cNvPr id="61" name="直線コネクタ 60"/>
        <xdr:cNvCxnSpPr/>
      </xdr:nvCxnSpPr>
      <xdr:spPr>
        <a:xfrm>
          <a:off x="3797300" y="6138812"/>
          <a:ext cx="8382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65557</xdr:rowOff>
    </xdr:from>
    <xdr:to>
      <xdr:col>19</xdr:col>
      <xdr:colOff>177800</xdr:colOff>
      <xdr:row>35</xdr:row>
      <xdr:rowOff>138062</xdr:rowOff>
    </xdr:to>
    <xdr:cxnSp macro="">
      <xdr:nvCxnSpPr>
        <xdr:cNvPr id="64" name="直線コネクタ 63"/>
        <xdr:cNvCxnSpPr/>
      </xdr:nvCxnSpPr>
      <xdr:spPr>
        <a:xfrm>
          <a:off x="2908300" y="6066307"/>
          <a:ext cx="889000" cy="7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49213</xdr:rowOff>
    </xdr:from>
    <xdr:to>
      <xdr:col>15</xdr:col>
      <xdr:colOff>50800</xdr:colOff>
      <xdr:row>35</xdr:row>
      <xdr:rowOff>65557</xdr:rowOff>
    </xdr:to>
    <xdr:cxnSp macro="">
      <xdr:nvCxnSpPr>
        <xdr:cNvPr id="67" name="直線コネクタ 66"/>
        <xdr:cNvCxnSpPr/>
      </xdr:nvCxnSpPr>
      <xdr:spPr>
        <a:xfrm>
          <a:off x="2019300" y="6049963"/>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129870</xdr:rowOff>
    </xdr:from>
    <xdr:to>
      <xdr:col>10</xdr:col>
      <xdr:colOff>114300</xdr:colOff>
      <xdr:row>35</xdr:row>
      <xdr:rowOff>49213</xdr:rowOff>
    </xdr:to>
    <xdr:cxnSp macro="">
      <xdr:nvCxnSpPr>
        <xdr:cNvPr id="70" name="直線コネクタ 69"/>
        <xdr:cNvCxnSpPr/>
      </xdr:nvCxnSpPr>
      <xdr:spPr>
        <a:xfrm>
          <a:off x="1130300" y="5959170"/>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98340</xdr:rowOff>
    </xdr:from>
    <xdr:ext cx="534377" cy="259045"/>
    <xdr:sp macro="" textlink="">
      <xdr:nvSpPr>
        <xdr:cNvPr id="72" name="テキスト ボックス 71"/>
        <xdr:cNvSpPr txBox="1"/>
      </xdr:nvSpPr>
      <xdr:spPr>
        <a:xfrm>
          <a:off x="1752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121619</xdr:rowOff>
    </xdr:from>
    <xdr:ext cx="534377" cy="259045"/>
    <xdr:sp macro="" textlink="">
      <xdr:nvSpPr>
        <xdr:cNvPr id="74" name="テキスト ボックス 73"/>
        <xdr:cNvSpPr txBox="1"/>
      </xdr:nvSpPr>
      <xdr:spPr>
        <a:xfrm>
          <a:off x="863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37770</xdr:rowOff>
    </xdr:from>
    <xdr:to>
      <xdr:col>24</xdr:col>
      <xdr:colOff>114300</xdr:colOff>
      <xdr:row>36</xdr:row>
      <xdr:rowOff>139370</xdr:rowOff>
    </xdr:to>
    <xdr:sp macro="" textlink="">
      <xdr:nvSpPr>
        <xdr:cNvPr id="80" name="楕円 79"/>
        <xdr:cNvSpPr/>
      </xdr:nvSpPr>
      <xdr:spPr>
        <a:xfrm>
          <a:off x="4584700" y="62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16197</xdr:rowOff>
    </xdr:from>
    <xdr:ext cx="534377" cy="259045"/>
    <xdr:sp macro="" textlink="">
      <xdr:nvSpPr>
        <xdr:cNvPr id="81" name="人件費該当値テキスト"/>
        <xdr:cNvSpPr txBox="1"/>
      </xdr:nvSpPr>
      <xdr:spPr>
        <a:xfrm>
          <a:off x="4686300" y="618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87262</xdr:rowOff>
    </xdr:from>
    <xdr:to>
      <xdr:col>20</xdr:col>
      <xdr:colOff>38100</xdr:colOff>
      <xdr:row>36</xdr:row>
      <xdr:rowOff>17412</xdr:rowOff>
    </xdr:to>
    <xdr:sp macro="" textlink="">
      <xdr:nvSpPr>
        <xdr:cNvPr id="82" name="楕円 81"/>
        <xdr:cNvSpPr/>
      </xdr:nvSpPr>
      <xdr:spPr>
        <a:xfrm>
          <a:off x="3746500" y="608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8539</xdr:rowOff>
    </xdr:from>
    <xdr:ext cx="534377" cy="259045"/>
    <xdr:sp macro="" textlink="">
      <xdr:nvSpPr>
        <xdr:cNvPr id="83" name="テキスト ボックス 82"/>
        <xdr:cNvSpPr txBox="1"/>
      </xdr:nvSpPr>
      <xdr:spPr>
        <a:xfrm>
          <a:off x="3530111" y="61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14757</xdr:rowOff>
    </xdr:from>
    <xdr:to>
      <xdr:col>15</xdr:col>
      <xdr:colOff>101600</xdr:colOff>
      <xdr:row>35</xdr:row>
      <xdr:rowOff>116357</xdr:rowOff>
    </xdr:to>
    <xdr:sp macro="" textlink="">
      <xdr:nvSpPr>
        <xdr:cNvPr id="84" name="楕円 83"/>
        <xdr:cNvSpPr/>
      </xdr:nvSpPr>
      <xdr:spPr>
        <a:xfrm>
          <a:off x="2857500" y="60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107484</xdr:rowOff>
    </xdr:from>
    <xdr:ext cx="534377" cy="259045"/>
    <xdr:sp macro="" textlink="">
      <xdr:nvSpPr>
        <xdr:cNvPr id="85" name="テキスト ボックス 84"/>
        <xdr:cNvSpPr txBox="1"/>
      </xdr:nvSpPr>
      <xdr:spPr>
        <a:xfrm>
          <a:off x="2641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169863</xdr:rowOff>
    </xdr:from>
    <xdr:to>
      <xdr:col>10</xdr:col>
      <xdr:colOff>165100</xdr:colOff>
      <xdr:row>35</xdr:row>
      <xdr:rowOff>100013</xdr:rowOff>
    </xdr:to>
    <xdr:sp macro="" textlink="">
      <xdr:nvSpPr>
        <xdr:cNvPr id="86" name="楕円 85"/>
        <xdr:cNvSpPr/>
      </xdr:nvSpPr>
      <xdr:spPr>
        <a:xfrm>
          <a:off x="19685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116540</xdr:rowOff>
    </xdr:from>
    <xdr:ext cx="534377" cy="259045"/>
    <xdr:sp macro="" textlink="">
      <xdr:nvSpPr>
        <xdr:cNvPr id="87" name="テキスト ボックス 86"/>
        <xdr:cNvSpPr txBox="1"/>
      </xdr:nvSpPr>
      <xdr:spPr>
        <a:xfrm>
          <a:off x="1752111" y="577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79070</xdr:rowOff>
    </xdr:from>
    <xdr:to>
      <xdr:col>6</xdr:col>
      <xdr:colOff>38100</xdr:colOff>
      <xdr:row>35</xdr:row>
      <xdr:rowOff>9220</xdr:rowOff>
    </xdr:to>
    <xdr:sp macro="" textlink="">
      <xdr:nvSpPr>
        <xdr:cNvPr id="88" name="楕円 87"/>
        <xdr:cNvSpPr/>
      </xdr:nvSpPr>
      <xdr:spPr>
        <a:xfrm>
          <a:off x="1079500" y="5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25747</xdr:rowOff>
    </xdr:from>
    <xdr:ext cx="534377" cy="259045"/>
    <xdr:sp macro="" textlink="">
      <xdr:nvSpPr>
        <xdr:cNvPr id="89" name="テキスト ボックス 88"/>
        <xdr:cNvSpPr txBox="1"/>
      </xdr:nvSpPr>
      <xdr:spPr>
        <a:xfrm>
          <a:off x="863111" y="56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119850</xdr:rowOff>
    </xdr:from>
    <xdr:to>
      <xdr:col>24</xdr:col>
      <xdr:colOff>63500</xdr:colOff>
      <xdr:row>56</xdr:row>
      <xdr:rowOff>124993</xdr:rowOff>
    </xdr:to>
    <xdr:cxnSp macro="">
      <xdr:nvCxnSpPr>
        <xdr:cNvPr id="119" name="直線コネクタ 118"/>
        <xdr:cNvCxnSpPr/>
      </xdr:nvCxnSpPr>
      <xdr:spPr>
        <a:xfrm flipV="1">
          <a:off x="3797300" y="9721050"/>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124993</xdr:rowOff>
    </xdr:from>
    <xdr:to>
      <xdr:col>19</xdr:col>
      <xdr:colOff>177800</xdr:colOff>
      <xdr:row>57</xdr:row>
      <xdr:rowOff>13551</xdr:rowOff>
    </xdr:to>
    <xdr:cxnSp macro="">
      <xdr:nvCxnSpPr>
        <xdr:cNvPr id="122" name="直線コネクタ 121"/>
        <xdr:cNvCxnSpPr/>
      </xdr:nvCxnSpPr>
      <xdr:spPr>
        <a:xfrm flipV="1">
          <a:off x="2908300" y="9726193"/>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826</xdr:rowOff>
    </xdr:from>
    <xdr:to>
      <xdr:col>15</xdr:col>
      <xdr:colOff>50800</xdr:colOff>
      <xdr:row>57</xdr:row>
      <xdr:rowOff>13551</xdr:rowOff>
    </xdr:to>
    <xdr:cxnSp macro="">
      <xdr:nvCxnSpPr>
        <xdr:cNvPr id="125" name="直線コネクタ 124"/>
        <xdr:cNvCxnSpPr/>
      </xdr:nvCxnSpPr>
      <xdr:spPr>
        <a:xfrm>
          <a:off x="2019300" y="9773476"/>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826</xdr:rowOff>
    </xdr:from>
    <xdr:to>
      <xdr:col>10</xdr:col>
      <xdr:colOff>114300</xdr:colOff>
      <xdr:row>57</xdr:row>
      <xdr:rowOff>62624</xdr:rowOff>
    </xdr:to>
    <xdr:cxnSp macro="">
      <xdr:nvCxnSpPr>
        <xdr:cNvPr id="128" name="直線コネクタ 127"/>
        <xdr:cNvCxnSpPr/>
      </xdr:nvCxnSpPr>
      <xdr:spPr>
        <a:xfrm flipV="1">
          <a:off x="1130300" y="9773476"/>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69050</xdr:rowOff>
    </xdr:from>
    <xdr:to>
      <xdr:col>24</xdr:col>
      <xdr:colOff>114300</xdr:colOff>
      <xdr:row>56</xdr:row>
      <xdr:rowOff>170650</xdr:rowOff>
    </xdr:to>
    <xdr:sp macro="" textlink="">
      <xdr:nvSpPr>
        <xdr:cNvPr id="138" name="楕円 137"/>
        <xdr:cNvSpPr/>
      </xdr:nvSpPr>
      <xdr:spPr>
        <a:xfrm>
          <a:off x="4584700" y="96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47477</xdr:rowOff>
    </xdr:from>
    <xdr:ext cx="534377" cy="259045"/>
    <xdr:sp macro="" textlink="">
      <xdr:nvSpPr>
        <xdr:cNvPr id="139" name="物件費該当値テキスト"/>
        <xdr:cNvSpPr txBox="1"/>
      </xdr:nvSpPr>
      <xdr:spPr>
        <a:xfrm>
          <a:off x="4686300" y="96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74193</xdr:rowOff>
    </xdr:from>
    <xdr:to>
      <xdr:col>20</xdr:col>
      <xdr:colOff>38100</xdr:colOff>
      <xdr:row>57</xdr:row>
      <xdr:rowOff>4343</xdr:rowOff>
    </xdr:to>
    <xdr:sp macro="" textlink="">
      <xdr:nvSpPr>
        <xdr:cNvPr id="140" name="楕円 139"/>
        <xdr:cNvSpPr/>
      </xdr:nvSpPr>
      <xdr:spPr>
        <a:xfrm>
          <a:off x="3746500" y="96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166920</xdr:rowOff>
    </xdr:from>
    <xdr:ext cx="534377" cy="259045"/>
    <xdr:sp macro="" textlink="">
      <xdr:nvSpPr>
        <xdr:cNvPr id="141" name="テキスト ボックス 140"/>
        <xdr:cNvSpPr txBox="1"/>
      </xdr:nvSpPr>
      <xdr:spPr>
        <a:xfrm>
          <a:off x="3530111" y="97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134201</xdr:rowOff>
    </xdr:from>
    <xdr:to>
      <xdr:col>15</xdr:col>
      <xdr:colOff>101600</xdr:colOff>
      <xdr:row>57</xdr:row>
      <xdr:rowOff>64351</xdr:rowOff>
    </xdr:to>
    <xdr:sp macro="" textlink="">
      <xdr:nvSpPr>
        <xdr:cNvPr id="142" name="楕円 141"/>
        <xdr:cNvSpPr/>
      </xdr:nvSpPr>
      <xdr:spPr>
        <a:xfrm>
          <a:off x="2857500" y="97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55478</xdr:rowOff>
    </xdr:from>
    <xdr:ext cx="534377" cy="259045"/>
    <xdr:sp macro="" textlink="">
      <xdr:nvSpPr>
        <xdr:cNvPr id="143" name="テキスト ボックス 142"/>
        <xdr:cNvSpPr txBox="1"/>
      </xdr:nvSpPr>
      <xdr:spPr>
        <a:xfrm>
          <a:off x="2641111" y="9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121476</xdr:rowOff>
    </xdr:from>
    <xdr:to>
      <xdr:col>10</xdr:col>
      <xdr:colOff>165100</xdr:colOff>
      <xdr:row>57</xdr:row>
      <xdr:rowOff>51626</xdr:rowOff>
    </xdr:to>
    <xdr:sp macro="" textlink="">
      <xdr:nvSpPr>
        <xdr:cNvPr id="144" name="楕円 143"/>
        <xdr:cNvSpPr/>
      </xdr:nvSpPr>
      <xdr:spPr>
        <a:xfrm>
          <a:off x="1968500" y="972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42753</xdr:rowOff>
    </xdr:from>
    <xdr:ext cx="534377" cy="259045"/>
    <xdr:sp macro="" textlink="">
      <xdr:nvSpPr>
        <xdr:cNvPr id="145" name="テキスト ボックス 144"/>
        <xdr:cNvSpPr txBox="1"/>
      </xdr:nvSpPr>
      <xdr:spPr>
        <a:xfrm>
          <a:off x="1752111" y="98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11824</xdr:rowOff>
    </xdr:from>
    <xdr:to>
      <xdr:col>6</xdr:col>
      <xdr:colOff>38100</xdr:colOff>
      <xdr:row>57</xdr:row>
      <xdr:rowOff>113424</xdr:rowOff>
    </xdr:to>
    <xdr:sp macro="" textlink="">
      <xdr:nvSpPr>
        <xdr:cNvPr id="146" name="楕円 145"/>
        <xdr:cNvSpPr/>
      </xdr:nvSpPr>
      <xdr:spPr>
        <a:xfrm>
          <a:off x="1079500" y="978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104551</xdr:rowOff>
    </xdr:from>
    <xdr:ext cx="534377" cy="259045"/>
    <xdr:sp macro="" textlink="">
      <xdr:nvSpPr>
        <xdr:cNvPr id="147" name="テキスト ボックス 146"/>
        <xdr:cNvSpPr txBox="1"/>
      </xdr:nvSpPr>
      <xdr:spPr>
        <a:xfrm>
          <a:off x="863111" y="98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27229</xdr:rowOff>
    </xdr:from>
    <xdr:to>
      <xdr:col>24</xdr:col>
      <xdr:colOff>63500</xdr:colOff>
      <xdr:row>77</xdr:row>
      <xdr:rowOff>31527</xdr:rowOff>
    </xdr:to>
    <xdr:cxnSp macro="">
      <xdr:nvCxnSpPr>
        <xdr:cNvPr id="174" name="直線コネクタ 173"/>
        <xdr:cNvCxnSpPr/>
      </xdr:nvCxnSpPr>
      <xdr:spPr>
        <a:xfrm>
          <a:off x="3797300" y="13228879"/>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24851</xdr:rowOff>
    </xdr:from>
    <xdr:to>
      <xdr:col>19</xdr:col>
      <xdr:colOff>177800</xdr:colOff>
      <xdr:row>77</xdr:row>
      <xdr:rowOff>27229</xdr:rowOff>
    </xdr:to>
    <xdr:cxnSp macro="">
      <xdr:nvCxnSpPr>
        <xdr:cNvPr id="177" name="直線コネクタ 176"/>
        <xdr:cNvCxnSpPr/>
      </xdr:nvCxnSpPr>
      <xdr:spPr>
        <a:xfrm>
          <a:off x="2908300" y="13226501"/>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19182</xdr:rowOff>
    </xdr:from>
    <xdr:to>
      <xdr:col>15</xdr:col>
      <xdr:colOff>50800</xdr:colOff>
      <xdr:row>77</xdr:row>
      <xdr:rowOff>24851</xdr:rowOff>
    </xdr:to>
    <xdr:cxnSp macro="">
      <xdr:nvCxnSpPr>
        <xdr:cNvPr id="180" name="直線コネクタ 179"/>
        <xdr:cNvCxnSpPr/>
      </xdr:nvCxnSpPr>
      <xdr:spPr>
        <a:xfrm>
          <a:off x="2019300" y="13220832"/>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19182</xdr:rowOff>
    </xdr:from>
    <xdr:to>
      <xdr:col>10</xdr:col>
      <xdr:colOff>114300</xdr:colOff>
      <xdr:row>77</xdr:row>
      <xdr:rowOff>31710</xdr:rowOff>
    </xdr:to>
    <xdr:cxnSp macro="">
      <xdr:nvCxnSpPr>
        <xdr:cNvPr id="183" name="直線コネクタ 182"/>
        <xdr:cNvCxnSpPr/>
      </xdr:nvCxnSpPr>
      <xdr:spPr>
        <a:xfrm flipV="1">
          <a:off x="1130300" y="13220832"/>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152177</xdr:rowOff>
    </xdr:from>
    <xdr:to>
      <xdr:col>24</xdr:col>
      <xdr:colOff>114300</xdr:colOff>
      <xdr:row>77</xdr:row>
      <xdr:rowOff>82327</xdr:rowOff>
    </xdr:to>
    <xdr:sp macro="" textlink="">
      <xdr:nvSpPr>
        <xdr:cNvPr id="193" name="楕円 192"/>
        <xdr:cNvSpPr/>
      </xdr:nvSpPr>
      <xdr:spPr>
        <a:xfrm>
          <a:off x="45847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130604</xdr:rowOff>
    </xdr:from>
    <xdr:ext cx="469744" cy="259045"/>
    <xdr:sp macro="" textlink="">
      <xdr:nvSpPr>
        <xdr:cNvPr id="194" name="維持補修費該当値テキスト"/>
        <xdr:cNvSpPr txBox="1"/>
      </xdr:nvSpPr>
      <xdr:spPr>
        <a:xfrm>
          <a:off x="4686300" y="1316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147879</xdr:rowOff>
    </xdr:from>
    <xdr:to>
      <xdr:col>20</xdr:col>
      <xdr:colOff>38100</xdr:colOff>
      <xdr:row>77</xdr:row>
      <xdr:rowOff>78029</xdr:rowOff>
    </xdr:to>
    <xdr:sp macro="" textlink="">
      <xdr:nvSpPr>
        <xdr:cNvPr id="195" name="楕円 194"/>
        <xdr:cNvSpPr/>
      </xdr:nvSpPr>
      <xdr:spPr>
        <a:xfrm>
          <a:off x="3746500" y="131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69156</xdr:rowOff>
    </xdr:from>
    <xdr:ext cx="469744" cy="259045"/>
    <xdr:sp macro="" textlink="">
      <xdr:nvSpPr>
        <xdr:cNvPr id="196" name="テキスト ボックス 195"/>
        <xdr:cNvSpPr txBox="1"/>
      </xdr:nvSpPr>
      <xdr:spPr>
        <a:xfrm>
          <a:off x="3562428" y="1327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145501</xdr:rowOff>
    </xdr:from>
    <xdr:to>
      <xdr:col>15</xdr:col>
      <xdr:colOff>101600</xdr:colOff>
      <xdr:row>77</xdr:row>
      <xdr:rowOff>75651</xdr:rowOff>
    </xdr:to>
    <xdr:sp macro="" textlink="">
      <xdr:nvSpPr>
        <xdr:cNvPr id="197" name="楕円 196"/>
        <xdr:cNvSpPr/>
      </xdr:nvSpPr>
      <xdr:spPr>
        <a:xfrm>
          <a:off x="2857500" y="131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66778</xdr:rowOff>
    </xdr:from>
    <xdr:ext cx="469744" cy="259045"/>
    <xdr:sp macro="" textlink="">
      <xdr:nvSpPr>
        <xdr:cNvPr id="198" name="テキスト ボックス 197"/>
        <xdr:cNvSpPr txBox="1"/>
      </xdr:nvSpPr>
      <xdr:spPr>
        <a:xfrm>
          <a:off x="2673428" y="13268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139832</xdr:rowOff>
    </xdr:from>
    <xdr:to>
      <xdr:col>10</xdr:col>
      <xdr:colOff>165100</xdr:colOff>
      <xdr:row>77</xdr:row>
      <xdr:rowOff>69982</xdr:rowOff>
    </xdr:to>
    <xdr:sp macro="" textlink="">
      <xdr:nvSpPr>
        <xdr:cNvPr id="199" name="楕円 198"/>
        <xdr:cNvSpPr/>
      </xdr:nvSpPr>
      <xdr:spPr>
        <a:xfrm>
          <a:off x="19685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61109</xdr:rowOff>
    </xdr:from>
    <xdr:ext cx="469744" cy="259045"/>
    <xdr:sp macro="" textlink="">
      <xdr:nvSpPr>
        <xdr:cNvPr id="200" name="テキスト ボックス 199"/>
        <xdr:cNvSpPr txBox="1"/>
      </xdr:nvSpPr>
      <xdr:spPr>
        <a:xfrm>
          <a:off x="1784428" y="1326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152360</xdr:rowOff>
    </xdr:from>
    <xdr:to>
      <xdr:col>6</xdr:col>
      <xdr:colOff>38100</xdr:colOff>
      <xdr:row>77</xdr:row>
      <xdr:rowOff>82510</xdr:rowOff>
    </xdr:to>
    <xdr:sp macro="" textlink="">
      <xdr:nvSpPr>
        <xdr:cNvPr id="201" name="楕円 200"/>
        <xdr:cNvSpPr/>
      </xdr:nvSpPr>
      <xdr:spPr>
        <a:xfrm>
          <a:off x="1079500" y="1318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73637</xdr:rowOff>
    </xdr:from>
    <xdr:ext cx="469744" cy="259045"/>
    <xdr:sp macro="" textlink="">
      <xdr:nvSpPr>
        <xdr:cNvPr id="202" name="テキスト ボックス 201"/>
        <xdr:cNvSpPr txBox="1"/>
      </xdr:nvSpPr>
      <xdr:spPr>
        <a:xfrm>
          <a:off x="895428"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66611</xdr:rowOff>
    </xdr:from>
    <xdr:to>
      <xdr:col>24</xdr:col>
      <xdr:colOff>63500</xdr:colOff>
      <xdr:row>96</xdr:row>
      <xdr:rowOff>80696</xdr:rowOff>
    </xdr:to>
    <xdr:cxnSp macro="">
      <xdr:nvCxnSpPr>
        <xdr:cNvPr id="232" name="直線コネクタ 231"/>
        <xdr:cNvCxnSpPr/>
      </xdr:nvCxnSpPr>
      <xdr:spPr>
        <a:xfrm flipV="1">
          <a:off x="3797300" y="16525811"/>
          <a:ext cx="8382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80696</xdr:rowOff>
    </xdr:from>
    <xdr:to>
      <xdr:col>19</xdr:col>
      <xdr:colOff>177800</xdr:colOff>
      <xdr:row>96</xdr:row>
      <xdr:rowOff>123940</xdr:rowOff>
    </xdr:to>
    <xdr:cxnSp macro="">
      <xdr:nvCxnSpPr>
        <xdr:cNvPr id="235" name="直線コネクタ 234"/>
        <xdr:cNvCxnSpPr/>
      </xdr:nvCxnSpPr>
      <xdr:spPr>
        <a:xfrm flipV="1">
          <a:off x="2908300" y="1653989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123940</xdr:rowOff>
    </xdr:from>
    <xdr:to>
      <xdr:col>15</xdr:col>
      <xdr:colOff>50800</xdr:colOff>
      <xdr:row>96</xdr:row>
      <xdr:rowOff>127495</xdr:rowOff>
    </xdr:to>
    <xdr:cxnSp macro="">
      <xdr:nvCxnSpPr>
        <xdr:cNvPr id="238" name="直線コネクタ 237"/>
        <xdr:cNvCxnSpPr/>
      </xdr:nvCxnSpPr>
      <xdr:spPr>
        <a:xfrm flipV="1">
          <a:off x="2019300" y="16583140"/>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127495</xdr:rowOff>
    </xdr:from>
    <xdr:to>
      <xdr:col>10</xdr:col>
      <xdr:colOff>114300</xdr:colOff>
      <xdr:row>97</xdr:row>
      <xdr:rowOff>13018</xdr:rowOff>
    </xdr:to>
    <xdr:cxnSp macro="">
      <xdr:nvCxnSpPr>
        <xdr:cNvPr id="241" name="直線コネクタ 240"/>
        <xdr:cNvCxnSpPr/>
      </xdr:nvCxnSpPr>
      <xdr:spPr>
        <a:xfrm flipV="1">
          <a:off x="1130300" y="16586695"/>
          <a:ext cx="889000" cy="5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15811</xdr:rowOff>
    </xdr:from>
    <xdr:to>
      <xdr:col>24</xdr:col>
      <xdr:colOff>114300</xdr:colOff>
      <xdr:row>96</xdr:row>
      <xdr:rowOff>117411</xdr:rowOff>
    </xdr:to>
    <xdr:sp macro="" textlink="">
      <xdr:nvSpPr>
        <xdr:cNvPr id="251" name="楕円 250"/>
        <xdr:cNvSpPr/>
      </xdr:nvSpPr>
      <xdr:spPr>
        <a:xfrm>
          <a:off x="4584700" y="164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165688</xdr:rowOff>
    </xdr:from>
    <xdr:ext cx="534377" cy="259045"/>
    <xdr:sp macro="" textlink="">
      <xdr:nvSpPr>
        <xdr:cNvPr id="252" name="扶助費該当値テキスト"/>
        <xdr:cNvSpPr txBox="1"/>
      </xdr:nvSpPr>
      <xdr:spPr>
        <a:xfrm>
          <a:off x="4686300" y="164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29896</xdr:rowOff>
    </xdr:from>
    <xdr:to>
      <xdr:col>20</xdr:col>
      <xdr:colOff>38100</xdr:colOff>
      <xdr:row>96</xdr:row>
      <xdr:rowOff>131496</xdr:rowOff>
    </xdr:to>
    <xdr:sp macro="" textlink="">
      <xdr:nvSpPr>
        <xdr:cNvPr id="253" name="楕円 252"/>
        <xdr:cNvSpPr/>
      </xdr:nvSpPr>
      <xdr:spPr>
        <a:xfrm>
          <a:off x="3746500" y="164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122623</xdr:rowOff>
    </xdr:from>
    <xdr:ext cx="534377" cy="259045"/>
    <xdr:sp macro="" textlink="">
      <xdr:nvSpPr>
        <xdr:cNvPr id="254" name="テキスト ボックス 253"/>
        <xdr:cNvSpPr txBox="1"/>
      </xdr:nvSpPr>
      <xdr:spPr>
        <a:xfrm>
          <a:off x="3530111" y="165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73140</xdr:rowOff>
    </xdr:from>
    <xdr:to>
      <xdr:col>15</xdr:col>
      <xdr:colOff>101600</xdr:colOff>
      <xdr:row>97</xdr:row>
      <xdr:rowOff>3290</xdr:rowOff>
    </xdr:to>
    <xdr:sp macro="" textlink="">
      <xdr:nvSpPr>
        <xdr:cNvPr id="255" name="楕円 254"/>
        <xdr:cNvSpPr/>
      </xdr:nvSpPr>
      <xdr:spPr>
        <a:xfrm>
          <a:off x="2857500" y="165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165867</xdr:rowOff>
    </xdr:from>
    <xdr:ext cx="534377" cy="259045"/>
    <xdr:sp macro="" textlink="">
      <xdr:nvSpPr>
        <xdr:cNvPr id="256" name="テキスト ボックス 255"/>
        <xdr:cNvSpPr txBox="1"/>
      </xdr:nvSpPr>
      <xdr:spPr>
        <a:xfrm>
          <a:off x="2641111" y="1662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76695</xdr:rowOff>
    </xdr:from>
    <xdr:to>
      <xdr:col>10</xdr:col>
      <xdr:colOff>165100</xdr:colOff>
      <xdr:row>97</xdr:row>
      <xdr:rowOff>6845</xdr:rowOff>
    </xdr:to>
    <xdr:sp macro="" textlink="">
      <xdr:nvSpPr>
        <xdr:cNvPr id="257" name="楕円 256"/>
        <xdr:cNvSpPr/>
      </xdr:nvSpPr>
      <xdr:spPr>
        <a:xfrm>
          <a:off x="1968500" y="165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169422</xdr:rowOff>
    </xdr:from>
    <xdr:ext cx="534377" cy="259045"/>
    <xdr:sp macro="" textlink="">
      <xdr:nvSpPr>
        <xdr:cNvPr id="258" name="テキスト ボックス 257"/>
        <xdr:cNvSpPr txBox="1"/>
      </xdr:nvSpPr>
      <xdr:spPr>
        <a:xfrm>
          <a:off x="1752111" y="166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133668</xdr:rowOff>
    </xdr:from>
    <xdr:to>
      <xdr:col>6</xdr:col>
      <xdr:colOff>38100</xdr:colOff>
      <xdr:row>97</xdr:row>
      <xdr:rowOff>63818</xdr:rowOff>
    </xdr:to>
    <xdr:sp macro="" textlink="">
      <xdr:nvSpPr>
        <xdr:cNvPr id="259" name="楕円 258"/>
        <xdr:cNvSpPr/>
      </xdr:nvSpPr>
      <xdr:spPr>
        <a:xfrm>
          <a:off x="1079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54945</xdr:rowOff>
    </xdr:from>
    <xdr:ext cx="534377" cy="259045"/>
    <xdr:sp macro="" textlink="">
      <xdr:nvSpPr>
        <xdr:cNvPr id="260" name="テキスト ボックス 259"/>
        <xdr:cNvSpPr txBox="1"/>
      </xdr:nvSpPr>
      <xdr:spPr>
        <a:xfrm>
          <a:off x="863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51460</xdr:rowOff>
    </xdr:from>
    <xdr:to>
      <xdr:col>55</xdr:col>
      <xdr:colOff>0</xdr:colOff>
      <xdr:row>35</xdr:row>
      <xdr:rowOff>85718</xdr:rowOff>
    </xdr:to>
    <xdr:cxnSp macro="">
      <xdr:nvCxnSpPr>
        <xdr:cNvPr id="292" name="直線コネクタ 291"/>
        <xdr:cNvCxnSpPr/>
      </xdr:nvCxnSpPr>
      <xdr:spPr>
        <a:xfrm>
          <a:off x="9639300" y="6052210"/>
          <a:ext cx="8382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24453</xdr:rowOff>
    </xdr:from>
    <xdr:to>
      <xdr:col>50</xdr:col>
      <xdr:colOff>114300</xdr:colOff>
      <xdr:row>35</xdr:row>
      <xdr:rowOff>51460</xdr:rowOff>
    </xdr:to>
    <xdr:cxnSp macro="">
      <xdr:nvCxnSpPr>
        <xdr:cNvPr id="295" name="直線コネクタ 294"/>
        <xdr:cNvCxnSpPr/>
      </xdr:nvCxnSpPr>
      <xdr:spPr>
        <a:xfrm>
          <a:off x="8750300" y="6025203"/>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24453</xdr:rowOff>
    </xdr:from>
    <xdr:to>
      <xdr:col>45</xdr:col>
      <xdr:colOff>177800</xdr:colOff>
      <xdr:row>35</xdr:row>
      <xdr:rowOff>40487</xdr:rowOff>
    </xdr:to>
    <xdr:cxnSp macro="">
      <xdr:nvCxnSpPr>
        <xdr:cNvPr id="298" name="直線コネクタ 297"/>
        <xdr:cNvCxnSpPr/>
      </xdr:nvCxnSpPr>
      <xdr:spPr>
        <a:xfrm flipV="1">
          <a:off x="7861300" y="6025203"/>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41920</xdr:rowOff>
    </xdr:from>
    <xdr:ext cx="534377" cy="259045"/>
    <xdr:sp macro="" textlink="">
      <xdr:nvSpPr>
        <xdr:cNvPr id="300" name="テキスト ボックス 299"/>
        <xdr:cNvSpPr txBox="1"/>
      </xdr:nvSpPr>
      <xdr:spPr>
        <a:xfrm>
          <a:off x="8483111" y="62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106716</xdr:rowOff>
    </xdr:from>
    <xdr:to>
      <xdr:col>41</xdr:col>
      <xdr:colOff>50800</xdr:colOff>
      <xdr:row>35</xdr:row>
      <xdr:rowOff>40487</xdr:rowOff>
    </xdr:to>
    <xdr:cxnSp macro="">
      <xdr:nvCxnSpPr>
        <xdr:cNvPr id="301" name="直線コネクタ 300"/>
        <xdr:cNvCxnSpPr/>
      </xdr:nvCxnSpPr>
      <xdr:spPr>
        <a:xfrm>
          <a:off x="6972300" y="5936016"/>
          <a:ext cx="889000" cy="10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48908</xdr:rowOff>
    </xdr:from>
    <xdr:ext cx="534377" cy="259045"/>
    <xdr:sp macro="" textlink="">
      <xdr:nvSpPr>
        <xdr:cNvPr id="303" name="テキスト ボックス 302"/>
        <xdr:cNvSpPr txBox="1"/>
      </xdr:nvSpPr>
      <xdr:spPr>
        <a:xfrm>
          <a:off x="7594111" y="62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48712</xdr:rowOff>
    </xdr:from>
    <xdr:ext cx="534377" cy="259045"/>
    <xdr:sp macro="" textlink="">
      <xdr:nvSpPr>
        <xdr:cNvPr id="305" name="テキスト ボックス 304"/>
        <xdr:cNvSpPr txBox="1"/>
      </xdr:nvSpPr>
      <xdr:spPr>
        <a:xfrm>
          <a:off x="6705111" y="62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34918</xdr:rowOff>
    </xdr:from>
    <xdr:to>
      <xdr:col>55</xdr:col>
      <xdr:colOff>50800</xdr:colOff>
      <xdr:row>35</xdr:row>
      <xdr:rowOff>136518</xdr:rowOff>
    </xdr:to>
    <xdr:sp macro="" textlink="">
      <xdr:nvSpPr>
        <xdr:cNvPr id="311" name="楕円 310"/>
        <xdr:cNvSpPr/>
      </xdr:nvSpPr>
      <xdr:spPr>
        <a:xfrm>
          <a:off x="10426700" y="60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57795</xdr:rowOff>
    </xdr:from>
    <xdr:ext cx="534377" cy="259045"/>
    <xdr:sp macro="" textlink="">
      <xdr:nvSpPr>
        <xdr:cNvPr id="312" name="補助費等該当値テキスト"/>
        <xdr:cNvSpPr txBox="1"/>
      </xdr:nvSpPr>
      <xdr:spPr>
        <a:xfrm>
          <a:off x="10528300" y="588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660</xdr:rowOff>
    </xdr:from>
    <xdr:to>
      <xdr:col>50</xdr:col>
      <xdr:colOff>165100</xdr:colOff>
      <xdr:row>35</xdr:row>
      <xdr:rowOff>102260</xdr:rowOff>
    </xdr:to>
    <xdr:sp macro="" textlink="">
      <xdr:nvSpPr>
        <xdr:cNvPr id="313" name="楕円 312"/>
        <xdr:cNvSpPr/>
      </xdr:nvSpPr>
      <xdr:spPr>
        <a:xfrm>
          <a:off x="9588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118787</xdr:rowOff>
    </xdr:from>
    <xdr:ext cx="534377" cy="259045"/>
    <xdr:sp macro="" textlink="">
      <xdr:nvSpPr>
        <xdr:cNvPr id="314" name="テキスト ボックス 313"/>
        <xdr:cNvSpPr txBox="1"/>
      </xdr:nvSpPr>
      <xdr:spPr>
        <a:xfrm>
          <a:off x="9372111" y="577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145103</xdr:rowOff>
    </xdr:from>
    <xdr:to>
      <xdr:col>46</xdr:col>
      <xdr:colOff>38100</xdr:colOff>
      <xdr:row>35</xdr:row>
      <xdr:rowOff>75253</xdr:rowOff>
    </xdr:to>
    <xdr:sp macro="" textlink="">
      <xdr:nvSpPr>
        <xdr:cNvPr id="315" name="楕円 314"/>
        <xdr:cNvSpPr/>
      </xdr:nvSpPr>
      <xdr:spPr>
        <a:xfrm>
          <a:off x="8699500" y="59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91780</xdr:rowOff>
    </xdr:from>
    <xdr:ext cx="534377" cy="259045"/>
    <xdr:sp macro="" textlink="">
      <xdr:nvSpPr>
        <xdr:cNvPr id="316" name="テキスト ボックス 315"/>
        <xdr:cNvSpPr txBox="1"/>
      </xdr:nvSpPr>
      <xdr:spPr>
        <a:xfrm>
          <a:off x="8483111" y="57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161137</xdr:rowOff>
    </xdr:from>
    <xdr:to>
      <xdr:col>41</xdr:col>
      <xdr:colOff>101600</xdr:colOff>
      <xdr:row>35</xdr:row>
      <xdr:rowOff>91287</xdr:rowOff>
    </xdr:to>
    <xdr:sp macro="" textlink="">
      <xdr:nvSpPr>
        <xdr:cNvPr id="317" name="楕円 316"/>
        <xdr:cNvSpPr/>
      </xdr:nvSpPr>
      <xdr:spPr>
        <a:xfrm>
          <a:off x="7810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107814</xdr:rowOff>
    </xdr:from>
    <xdr:ext cx="534377" cy="259045"/>
    <xdr:sp macro="" textlink="">
      <xdr:nvSpPr>
        <xdr:cNvPr id="318" name="テキスト ボックス 317"/>
        <xdr:cNvSpPr txBox="1"/>
      </xdr:nvSpPr>
      <xdr:spPr>
        <a:xfrm>
          <a:off x="7594111" y="57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55916</xdr:rowOff>
    </xdr:from>
    <xdr:to>
      <xdr:col>36</xdr:col>
      <xdr:colOff>165100</xdr:colOff>
      <xdr:row>34</xdr:row>
      <xdr:rowOff>157516</xdr:rowOff>
    </xdr:to>
    <xdr:sp macro="" textlink="">
      <xdr:nvSpPr>
        <xdr:cNvPr id="319" name="楕円 318"/>
        <xdr:cNvSpPr/>
      </xdr:nvSpPr>
      <xdr:spPr>
        <a:xfrm>
          <a:off x="6921500" y="58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2593</xdr:rowOff>
    </xdr:from>
    <xdr:ext cx="534377" cy="259045"/>
    <xdr:sp macro="" textlink="">
      <xdr:nvSpPr>
        <xdr:cNvPr id="320" name="テキスト ボックス 319"/>
        <xdr:cNvSpPr txBox="1"/>
      </xdr:nvSpPr>
      <xdr:spPr>
        <a:xfrm>
          <a:off x="6705111" y="56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170542</xdr:rowOff>
    </xdr:from>
    <xdr:to>
      <xdr:col>55</xdr:col>
      <xdr:colOff>0</xdr:colOff>
      <xdr:row>57</xdr:row>
      <xdr:rowOff>148444</xdr:rowOff>
    </xdr:to>
    <xdr:cxnSp macro="">
      <xdr:nvCxnSpPr>
        <xdr:cNvPr id="350" name="直線コネクタ 349"/>
        <xdr:cNvCxnSpPr/>
      </xdr:nvCxnSpPr>
      <xdr:spPr>
        <a:xfrm flipV="1">
          <a:off x="9639300" y="9771742"/>
          <a:ext cx="838200" cy="14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167250</xdr:rowOff>
    </xdr:from>
    <xdr:ext cx="534377" cy="259045"/>
    <xdr:sp macro="" textlink="">
      <xdr:nvSpPr>
        <xdr:cNvPr id="351" name="普通建設事業費平均値テキスト"/>
        <xdr:cNvSpPr txBox="1"/>
      </xdr:nvSpPr>
      <xdr:spPr>
        <a:xfrm>
          <a:off x="10528300" y="9425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148444</xdr:rowOff>
    </xdr:from>
    <xdr:to>
      <xdr:col>50</xdr:col>
      <xdr:colOff>114300</xdr:colOff>
      <xdr:row>58</xdr:row>
      <xdr:rowOff>26600</xdr:rowOff>
    </xdr:to>
    <xdr:cxnSp macro="">
      <xdr:nvCxnSpPr>
        <xdr:cNvPr id="353" name="直線コネクタ 352"/>
        <xdr:cNvCxnSpPr/>
      </xdr:nvCxnSpPr>
      <xdr:spPr>
        <a:xfrm flipV="1">
          <a:off x="8750300" y="9921094"/>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26600</xdr:rowOff>
    </xdr:from>
    <xdr:to>
      <xdr:col>45</xdr:col>
      <xdr:colOff>177800</xdr:colOff>
      <xdr:row>58</xdr:row>
      <xdr:rowOff>109887</xdr:rowOff>
    </xdr:to>
    <xdr:cxnSp macro="">
      <xdr:nvCxnSpPr>
        <xdr:cNvPr id="356" name="直線コネクタ 355"/>
        <xdr:cNvCxnSpPr/>
      </xdr:nvCxnSpPr>
      <xdr:spPr>
        <a:xfrm flipV="1">
          <a:off x="7861300" y="9970700"/>
          <a:ext cx="889000" cy="8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55994</xdr:rowOff>
    </xdr:from>
    <xdr:to>
      <xdr:col>41</xdr:col>
      <xdr:colOff>50800</xdr:colOff>
      <xdr:row>58</xdr:row>
      <xdr:rowOff>109887</xdr:rowOff>
    </xdr:to>
    <xdr:cxnSp macro="">
      <xdr:nvCxnSpPr>
        <xdr:cNvPr id="359" name="直線コネクタ 358"/>
        <xdr:cNvCxnSpPr/>
      </xdr:nvCxnSpPr>
      <xdr:spPr>
        <a:xfrm>
          <a:off x="6972300" y="10000094"/>
          <a:ext cx="889000" cy="5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119742</xdr:rowOff>
    </xdr:from>
    <xdr:to>
      <xdr:col>55</xdr:col>
      <xdr:colOff>50800</xdr:colOff>
      <xdr:row>57</xdr:row>
      <xdr:rowOff>49892</xdr:rowOff>
    </xdr:to>
    <xdr:sp macro="" textlink="">
      <xdr:nvSpPr>
        <xdr:cNvPr id="369" name="楕円 368"/>
        <xdr:cNvSpPr/>
      </xdr:nvSpPr>
      <xdr:spPr>
        <a:xfrm>
          <a:off x="10426700" y="97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98169</xdr:rowOff>
    </xdr:from>
    <xdr:ext cx="534377" cy="259045"/>
    <xdr:sp macro="" textlink="">
      <xdr:nvSpPr>
        <xdr:cNvPr id="370" name="普通建設事業費該当値テキスト"/>
        <xdr:cNvSpPr txBox="1"/>
      </xdr:nvSpPr>
      <xdr:spPr>
        <a:xfrm>
          <a:off x="10528300"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97644</xdr:rowOff>
    </xdr:from>
    <xdr:to>
      <xdr:col>50</xdr:col>
      <xdr:colOff>165100</xdr:colOff>
      <xdr:row>58</xdr:row>
      <xdr:rowOff>27794</xdr:rowOff>
    </xdr:to>
    <xdr:sp macro="" textlink="">
      <xdr:nvSpPr>
        <xdr:cNvPr id="371" name="楕円 370"/>
        <xdr:cNvSpPr/>
      </xdr:nvSpPr>
      <xdr:spPr>
        <a:xfrm>
          <a:off x="9588500" y="98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18921</xdr:rowOff>
    </xdr:from>
    <xdr:ext cx="534377" cy="259045"/>
    <xdr:sp macro="" textlink="">
      <xdr:nvSpPr>
        <xdr:cNvPr id="372" name="テキスト ボックス 371"/>
        <xdr:cNvSpPr txBox="1"/>
      </xdr:nvSpPr>
      <xdr:spPr>
        <a:xfrm>
          <a:off x="9372111" y="9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147250</xdr:rowOff>
    </xdr:from>
    <xdr:to>
      <xdr:col>46</xdr:col>
      <xdr:colOff>38100</xdr:colOff>
      <xdr:row>58</xdr:row>
      <xdr:rowOff>77400</xdr:rowOff>
    </xdr:to>
    <xdr:sp macro="" textlink="">
      <xdr:nvSpPr>
        <xdr:cNvPr id="373" name="楕円 372"/>
        <xdr:cNvSpPr/>
      </xdr:nvSpPr>
      <xdr:spPr>
        <a:xfrm>
          <a:off x="8699500" y="99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68527</xdr:rowOff>
    </xdr:from>
    <xdr:ext cx="534377" cy="259045"/>
    <xdr:sp macro="" textlink="">
      <xdr:nvSpPr>
        <xdr:cNvPr id="374" name="テキスト ボックス 373"/>
        <xdr:cNvSpPr txBox="1"/>
      </xdr:nvSpPr>
      <xdr:spPr>
        <a:xfrm>
          <a:off x="8483111" y="100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59087</xdr:rowOff>
    </xdr:from>
    <xdr:to>
      <xdr:col>41</xdr:col>
      <xdr:colOff>101600</xdr:colOff>
      <xdr:row>58</xdr:row>
      <xdr:rowOff>160687</xdr:rowOff>
    </xdr:to>
    <xdr:sp macro="" textlink="">
      <xdr:nvSpPr>
        <xdr:cNvPr id="375" name="楕円 374"/>
        <xdr:cNvSpPr/>
      </xdr:nvSpPr>
      <xdr:spPr>
        <a:xfrm>
          <a:off x="7810500" y="100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151814</xdr:rowOff>
    </xdr:from>
    <xdr:ext cx="534377" cy="259045"/>
    <xdr:sp macro="" textlink="">
      <xdr:nvSpPr>
        <xdr:cNvPr id="376" name="テキスト ボックス 375"/>
        <xdr:cNvSpPr txBox="1"/>
      </xdr:nvSpPr>
      <xdr:spPr>
        <a:xfrm>
          <a:off x="7594111" y="1009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5194</xdr:rowOff>
    </xdr:from>
    <xdr:to>
      <xdr:col>36</xdr:col>
      <xdr:colOff>165100</xdr:colOff>
      <xdr:row>58</xdr:row>
      <xdr:rowOff>106794</xdr:rowOff>
    </xdr:to>
    <xdr:sp macro="" textlink="">
      <xdr:nvSpPr>
        <xdr:cNvPr id="377" name="楕円 376"/>
        <xdr:cNvSpPr/>
      </xdr:nvSpPr>
      <xdr:spPr>
        <a:xfrm>
          <a:off x="6921500" y="99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97921</xdr:rowOff>
    </xdr:from>
    <xdr:ext cx="534377" cy="259045"/>
    <xdr:sp macro="" textlink="">
      <xdr:nvSpPr>
        <xdr:cNvPr id="378" name="テキスト ボックス 377"/>
        <xdr:cNvSpPr txBox="1"/>
      </xdr:nvSpPr>
      <xdr:spPr>
        <a:xfrm>
          <a:off x="6705111" y="1004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93827</xdr:rowOff>
    </xdr:from>
    <xdr:to>
      <xdr:col>55</xdr:col>
      <xdr:colOff>0</xdr:colOff>
      <xdr:row>79</xdr:row>
      <xdr:rowOff>939</xdr:rowOff>
    </xdr:to>
    <xdr:cxnSp macro="">
      <xdr:nvCxnSpPr>
        <xdr:cNvPr id="407" name="直線コネクタ 406"/>
        <xdr:cNvCxnSpPr/>
      </xdr:nvCxnSpPr>
      <xdr:spPr>
        <a:xfrm>
          <a:off x="9639300" y="13466927"/>
          <a:ext cx="838200" cy="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6541</xdr:rowOff>
    </xdr:from>
    <xdr:to>
      <xdr:col>50</xdr:col>
      <xdr:colOff>114300</xdr:colOff>
      <xdr:row>78</xdr:row>
      <xdr:rowOff>93827</xdr:rowOff>
    </xdr:to>
    <xdr:cxnSp macro="">
      <xdr:nvCxnSpPr>
        <xdr:cNvPr id="410" name="直線コネクタ 409"/>
        <xdr:cNvCxnSpPr/>
      </xdr:nvCxnSpPr>
      <xdr:spPr>
        <a:xfrm>
          <a:off x="8750300" y="13208191"/>
          <a:ext cx="889000" cy="25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6541</xdr:rowOff>
    </xdr:from>
    <xdr:to>
      <xdr:col>45</xdr:col>
      <xdr:colOff>177800</xdr:colOff>
      <xdr:row>77</xdr:row>
      <xdr:rowOff>71386</xdr:rowOff>
    </xdr:to>
    <xdr:cxnSp macro="">
      <xdr:nvCxnSpPr>
        <xdr:cNvPr id="413" name="直線コネクタ 412"/>
        <xdr:cNvCxnSpPr/>
      </xdr:nvCxnSpPr>
      <xdr:spPr>
        <a:xfrm flipV="1">
          <a:off x="7861300" y="13208191"/>
          <a:ext cx="889000" cy="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121589</xdr:rowOff>
    </xdr:from>
    <xdr:to>
      <xdr:col>55</xdr:col>
      <xdr:colOff>50800</xdr:colOff>
      <xdr:row>79</xdr:row>
      <xdr:rowOff>51739</xdr:rowOff>
    </xdr:to>
    <xdr:sp macro="" textlink="">
      <xdr:nvSpPr>
        <xdr:cNvPr id="423" name="楕円 422"/>
        <xdr:cNvSpPr/>
      </xdr:nvSpPr>
      <xdr:spPr>
        <a:xfrm>
          <a:off x="10426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36516</xdr:rowOff>
    </xdr:from>
    <xdr:ext cx="469744" cy="259045"/>
    <xdr:sp macro="" textlink="">
      <xdr:nvSpPr>
        <xdr:cNvPr id="424" name="普通建設事業費 （ うち新規整備　）該当値テキスト"/>
        <xdr:cNvSpPr txBox="1"/>
      </xdr:nvSpPr>
      <xdr:spPr>
        <a:xfrm>
          <a:off x="10528300" y="13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43027</xdr:rowOff>
    </xdr:from>
    <xdr:to>
      <xdr:col>50</xdr:col>
      <xdr:colOff>165100</xdr:colOff>
      <xdr:row>78</xdr:row>
      <xdr:rowOff>144627</xdr:rowOff>
    </xdr:to>
    <xdr:sp macro="" textlink="">
      <xdr:nvSpPr>
        <xdr:cNvPr id="425" name="楕円 424"/>
        <xdr:cNvSpPr/>
      </xdr:nvSpPr>
      <xdr:spPr>
        <a:xfrm>
          <a:off x="9588500" y="134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135754</xdr:rowOff>
    </xdr:from>
    <xdr:ext cx="469744" cy="259045"/>
    <xdr:sp macro="" textlink="">
      <xdr:nvSpPr>
        <xdr:cNvPr id="426" name="テキスト ボックス 425"/>
        <xdr:cNvSpPr txBox="1"/>
      </xdr:nvSpPr>
      <xdr:spPr>
        <a:xfrm>
          <a:off x="9404428" y="135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127191</xdr:rowOff>
    </xdr:from>
    <xdr:to>
      <xdr:col>46</xdr:col>
      <xdr:colOff>38100</xdr:colOff>
      <xdr:row>77</xdr:row>
      <xdr:rowOff>57341</xdr:rowOff>
    </xdr:to>
    <xdr:sp macro="" textlink="">
      <xdr:nvSpPr>
        <xdr:cNvPr id="427" name="楕円 426"/>
        <xdr:cNvSpPr/>
      </xdr:nvSpPr>
      <xdr:spPr>
        <a:xfrm>
          <a:off x="8699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48468</xdr:rowOff>
    </xdr:from>
    <xdr:ext cx="469744" cy="259045"/>
    <xdr:sp macro="" textlink="">
      <xdr:nvSpPr>
        <xdr:cNvPr id="428" name="テキスト ボックス 427"/>
        <xdr:cNvSpPr txBox="1"/>
      </xdr:nvSpPr>
      <xdr:spPr>
        <a:xfrm>
          <a:off x="8515428" y="132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20586</xdr:rowOff>
    </xdr:from>
    <xdr:to>
      <xdr:col>41</xdr:col>
      <xdr:colOff>101600</xdr:colOff>
      <xdr:row>77</xdr:row>
      <xdr:rowOff>122186</xdr:rowOff>
    </xdr:to>
    <xdr:sp macro="" textlink="">
      <xdr:nvSpPr>
        <xdr:cNvPr id="429" name="楕円 428"/>
        <xdr:cNvSpPr/>
      </xdr:nvSpPr>
      <xdr:spPr>
        <a:xfrm>
          <a:off x="7810500" y="1322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113313</xdr:rowOff>
    </xdr:from>
    <xdr:ext cx="469744" cy="259045"/>
    <xdr:sp macro="" textlink="">
      <xdr:nvSpPr>
        <xdr:cNvPr id="430" name="テキスト ボックス 429"/>
        <xdr:cNvSpPr txBox="1"/>
      </xdr:nvSpPr>
      <xdr:spPr>
        <a:xfrm>
          <a:off x="7626428" y="1331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55896</xdr:rowOff>
    </xdr:from>
    <xdr:to>
      <xdr:col>55</xdr:col>
      <xdr:colOff>0</xdr:colOff>
      <xdr:row>95</xdr:row>
      <xdr:rowOff>98254</xdr:rowOff>
    </xdr:to>
    <xdr:cxnSp macro="">
      <xdr:nvCxnSpPr>
        <xdr:cNvPr id="457" name="直線コネクタ 456"/>
        <xdr:cNvCxnSpPr/>
      </xdr:nvCxnSpPr>
      <xdr:spPr>
        <a:xfrm flipV="1">
          <a:off x="9639300" y="16172196"/>
          <a:ext cx="838200" cy="21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98254</xdr:rowOff>
    </xdr:from>
    <xdr:to>
      <xdr:col>50</xdr:col>
      <xdr:colOff>114300</xdr:colOff>
      <xdr:row>96</xdr:row>
      <xdr:rowOff>145872</xdr:rowOff>
    </xdr:to>
    <xdr:cxnSp macro="">
      <xdr:nvCxnSpPr>
        <xdr:cNvPr id="460" name="直線コネクタ 459"/>
        <xdr:cNvCxnSpPr/>
      </xdr:nvCxnSpPr>
      <xdr:spPr>
        <a:xfrm flipV="1">
          <a:off x="8750300" y="16386004"/>
          <a:ext cx="889000" cy="2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145872</xdr:rowOff>
    </xdr:from>
    <xdr:to>
      <xdr:col>45</xdr:col>
      <xdr:colOff>177800</xdr:colOff>
      <xdr:row>97</xdr:row>
      <xdr:rowOff>17171</xdr:rowOff>
    </xdr:to>
    <xdr:cxnSp macro="">
      <xdr:nvCxnSpPr>
        <xdr:cNvPr id="463" name="直線コネクタ 462"/>
        <xdr:cNvCxnSpPr/>
      </xdr:nvCxnSpPr>
      <xdr:spPr>
        <a:xfrm flipV="1">
          <a:off x="7861300" y="16605072"/>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5096</xdr:rowOff>
    </xdr:from>
    <xdr:to>
      <xdr:col>55</xdr:col>
      <xdr:colOff>50800</xdr:colOff>
      <xdr:row>94</xdr:row>
      <xdr:rowOff>106696</xdr:rowOff>
    </xdr:to>
    <xdr:sp macro="" textlink="">
      <xdr:nvSpPr>
        <xdr:cNvPr id="473" name="楕円 472"/>
        <xdr:cNvSpPr/>
      </xdr:nvSpPr>
      <xdr:spPr>
        <a:xfrm>
          <a:off x="10426700" y="161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27973</xdr:rowOff>
    </xdr:from>
    <xdr:ext cx="534377" cy="259045"/>
    <xdr:sp macro="" textlink="">
      <xdr:nvSpPr>
        <xdr:cNvPr id="474" name="普通建設事業費 （ うち更新整備　）該当値テキスト"/>
        <xdr:cNvSpPr txBox="1"/>
      </xdr:nvSpPr>
      <xdr:spPr>
        <a:xfrm>
          <a:off x="10528300" y="1597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47454</xdr:rowOff>
    </xdr:from>
    <xdr:to>
      <xdr:col>50</xdr:col>
      <xdr:colOff>165100</xdr:colOff>
      <xdr:row>95</xdr:row>
      <xdr:rowOff>149054</xdr:rowOff>
    </xdr:to>
    <xdr:sp macro="" textlink="">
      <xdr:nvSpPr>
        <xdr:cNvPr id="475" name="楕円 474"/>
        <xdr:cNvSpPr/>
      </xdr:nvSpPr>
      <xdr:spPr>
        <a:xfrm>
          <a:off x="9588500" y="1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165581</xdr:rowOff>
    </xdr:from>
    <xdr:ext cx="534377" cy="259045"/>
    <xdr:sp macro="" textlink="">
      <xdr:nvSpPr>
        <xdr:cNvPr id="476" name="テキスト ボックス 475"/>
        <xdr:cNvSpPr txBox="1"/>
      </xdr:nvSpPr>
      <xdr:spPr>
        <a:xfrm>
          <a:off x="9372111" y="1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95072</xdr:rowOff>
    </xdr:from>
    <xdr:to>
      <xdr:col>46</xdr:col>
      <xdr:colOff>38100</xdr:colOff>
      <xdr:row>97</xdr:row>
      <xdr:rowOff>25222</xdr:rowOff>
    </xdr:to>
    <xdr:sp macro="" textlink="">
      <xdr:nvSpPr>
        <xdr:cNvPr id="477" name="楕円 476"/>
        <xdr:cNvSpPr/>
      </xdr:nvSpPr>
      <xdr:spPr>
        <a:xfrm>
          <a:off x="8699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16349</xdr:rowOff>
    </xdr:from>
    <xdr:ext cx="534377" cy="259045"/>
    <xdr:sp macro="" textlink="">
      <xdr:nvSpPr>
        <xdr:cNvPr id="478" name="テキスト ボックス 477"/>
        <xdr:cNvSpPr txBox="1"/>
      </xdr:nvSpPr>
      <xdr:spPr>
        <a:xfrm>
          <a:off x="8483111" y="16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137821</xdr:rowOff>
    </xdr:from>
    <xdr:to>
      <xdr:col>41</xdr:col>
      <xdr:colOff>101600</xdr:colOff>
      <xdr:row>97</xdr:row>
      <xdr:rowOff>67971</xdr:rowOff>
    </xdr:to>
    <xdr:sp macro="" textlink="">
      <xdr:nvSpPr>
        <xdr:cNvPr id="479" name="楕円 478"/>
        <xdr:cNvSpPr/>
      </xdr:nvSpPr>
      <xdr:spPr>
        <a:xfrm>
          <a:off x="7810500" y="165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59098</xdr:rowOff>
    </xdr:from>
    <xdr:ext cx="534377" cy="259045"/>
    <xdr:sp macro="" textlink="">
      <xdr:nvSpPr>
        <xdr:cNvPr id="480" name="テキスト ボックス 479"/>
        <xdr:cNvSpPr txBox="1"/>
      </xdr:nvSpPr>
      <xdr:spPr>
        <a:xfrm>
          <a:off x="7594111" y="1668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22527</xdr:rowOff>
    </xdr:from>
    <xdr:to>
      <xdr:col>85</xdr:col>
      <xdr:colOff>127000</xdr:colOff>
      <xdr:row>39</xdr:row>
      <xdr:rowOff>50122</xdr:rowOff>
    </xdr:to>
    <xdr:cxnSp macro="">
      <xdr:nvCxnSpPr>
        <xdr:cNvPr id="511" name="直線コネクタ 510"/>
        <xdr:cNvCxnSpPr/>
      </xdr:nvCxnSpPr>
      <xdr:spPr>
        <a:xfrm>
          <a:off x="15481300" y="6709077"/>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152921</xdr:rowOff>
    </xdr:from>
    <xdr:ext cx="469744" cy="259045"/>
    <xdr:sp macro="" textlink="">
      <xdr:nvSpPr>
        <xdr:cNvPr id="512" name="災害復旧事業費平均値テキスト"/>
        <xdr:cNvSpPr txBox="1"/>
      </xdr:nvSpPr>
      <xdr:spPr>
        <a:xfrm>
          <a:off x="16370300" y="6668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22527</xdr:rowOff>
    </xdr:from>
    <xdr:to>
      <xdr:col>81</xdr:col>
      <xdr:colOff>50800</xdr:colOff>
      <xdr:row>39</xdr:row>
      <xdr:rowOff>98258</xdr:rowOff>
    </xdr:to>
    <xdr:cxnSp macro="">
      <xdr:nvCxnSpPr>
        <xdr:cNvPr id="514" name="直線コネクタ 513"/>
        <xdr:cNvCxnSpPr/>
      </xdr:nvCxnSpPr>
      <xdr:spPr>
        <a:xfrm flipV="1">
          <a:off x="14592300" y="6709077"/>
          <a:ext cx="8890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96163</xdr:rowOff>
    </xdr:from>
    <xdr:ext cx="469744" cy="259045"/>
    <xdr:sp macro="" textlink="">
      <xdr:nvSpPr>
        <xdr:cNvPr id="516" name="テキスト ボックス 515"/>
        <xdr:cNvSpPr txBox="1"/>
      </xdr:nvSpPr>
      <xdr:spPr>
        <a:xfrm>
          <a:off x="15246428" y="678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95907</xdr:rowOff>
    </xdr:from>
    <xdr:to>
      <xdr:col>76</xdr:col>
      <xdr:colOff>114300</xdr:colOff>
      <xdr:row>39</xdr:row>
      <xdr:rowOff>98258</xdr:rowOff>
    </xdr:to>
    <xdr:cxnSp macro="">
      <xdr:nvCxnSpPr>
        <xdr:cNvPr id="517" name="直線コネクタ 516"/>
        <xdr:cNvCxnSpPr/>
      </xdr:nvCxnSpPr>
      <xdr:spPr>
        <a:xfrm>
          <a:off x="13703300" y="6782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95221</xdr:rowOff>
    </xdr:from>
    <xdr:to>
      <xdr:col>71</xdr:col>
      <xdr:colOff>177800</xdr:colOff>
      <xdr:row>39</xdr:row>
      <xdr:rowOff>95907</xdr:rowOff>
    </xdr:to>
    <xdr:cxnSp macro="">
      <xdr:nvCxnSpPr>
        <xdr:cNvPr id="520" name="直線コネクタ 519"/>
        <xdr:cNvCxnSpPr/>
      </xdr:nvCxnSpPr>
      <xdr:spPr>
        <a:xfrm>
          <a:off x="12814300" y="6781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170772</xdr:rowOff>
    </xdr:from>
    <xdr:to>
      <xdr:col>85</xdr:col>
      <xdr:colOff>177800</xdr:colOff>
      <xdr:row>39</xdr:row>
      <xdr:rowOff>100922</xdr:rowOff>
    </xdr:to>
    <xdr:sp macro="" textlink="">
      <xdr:nvSpPr>
        <xdr:cNvPr id="530" name="楕円 529"/>
        <xdr:cNvSpPr/>
      </xdr:nvSpPr>
      <xdr:spPr>
        <a:xfrm>
          <a:off x="16268700" y="66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130149</xdr:rowOff>
    </xdr:from>
    <xdr:ext cx="469744" cy="259045"/>
    <xdr:sp macro="" textlink="">
      <xdr:nvSpPr>
        <xdr:cNvPr id="531" name="災害復旧事業費該当値テキスト"/>
        <xdr:cNvSpPr txBox="1"/>
      </xdr:nvSpPr>
      <xdr:spPr>
        <a:xfrm>
          <a:off x="16370300" y="647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143177</xdr:rowOff>
    </xdr:from>
    <xdr:to>
      <xdr:col>81</xdr:col>
      <xdr:colOff>101600</xdr:colOff>
      <xdr:row>39</xdr:row>
      <xdr:rowOff>73327</xdr:rowOff>
    </xdr:to>
    <xdr:sp macro="" textlink="">
      <xdr:nvSpPr>
        <xdr:cNvPr id="532" name="楕円 531"/>
        <xdr:cNvSpPr/>
      </xdr:nvSpPr>
      <xdr:spPr>
        <a:xfrm>
          <a:off x="15430500" y="6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89853</xdr:rowOff>
    </xdr:from>
    <xdr:ext cx="469744" cy="259045"/>
    <xdr:sp macro="" textlink="">
      <xdr:nvSpPr>
        <xdr:cNvPr id="533" name="テキスト ボックス 532"/>
        <xdr:cNvSpPr txBox="1"/>
      </xdr:nvSpPr>
      <xdr:spPr>
        <a:xfrm>
          <a:off x="15246428" y="643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47458</xdr:rowOff>
    </xdr:from>
    <xdr:to>
      <xdr:col>76</xdr:col>
      <xdr:colOff>165100</xdr:colOff>
      <xdr:row>39</xdr:row>
      <xdr:rowOff>149058</xdr:rowOff>
    </xdr:to>
    <xdr:sp macro="" textlink="">
      <xdr:nvSpPr>
        <xdr:cNvPr id="534" name="楕円 533"/>
        <xdr:cNvSpPr/>
      </xdr:nvSpPr>
      <xdr:spPr>
        <a:xfrm>
          <a:off x="14541500" y="67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140185</xdr:rowOff>
    </xdr:from>
    <xdr:ext cx="313932" cy="259045"/>
    <xdr:sp macro="" textlink="">
      <xdr:nvSpPr>
        <xdr:cNvPr id="535" name="テキスト ボックス 534"/>
        <xdr:cNvSpPr txBox="1"/>
      </xdr:nvSpPr>
      <xdr:spPr>
        <a:xfrm>
          <a:off x="14435333" y="6826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45107</xdr:rowOff>
    </xdr:from>
    <xdr:to>
      <xdr:col>72</xdr:col>
      <xdr:colOff>38100</xdr:colOff>
      <xdr:row>39</xdr:row>
      <xdr:rowOff>146707</xdr:rowOff>
    </xdr:to>
    <xdr:sp macro="" textlink="">
      <xdr:nvSpPr>
        <xdr:cNvPr id="536" name="楕円 535"/>
        <xdr:cNvSpPr/>
      </xdr:nvSpPr>
      <xdr:spPr>
        <a:xfrm>
          <a:off x="13652500" y="67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137834</xdr:rowOff>
    </xdr:from>
    <xdr:ext cx="313932" cy="259045"/>
    <xdr:sp macro="" textlink="">
      <xdr:nvSpPr>
        <xdr:cNvPr id="537" name="テキスト ボックス 536"/>
        <xdr:cNvSpPr txBox="1"/>
      </xdr:nvSpPr>
      <xdr:spPr>
        <a:xfrm>
          <a:off x="13546333" y="682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44421</xdr:rowOff>
    </xdr:from>
    <xdr:to>
      <xdr:col>67</xdr:col>
      <xdr:colOff>101600</xdr:colOff>
      <xdr:row>39</xdr:row>
      <xdr:rowOff>146021</xdr:rowOff>
    </xdr:to>
    <xdr:sp macro="" textlink="">
      <xdr:nvSpPr>
        <xdr:cNvPr id="538" name="楕円 537"/>
        <xdr:cNvSpPr/>
      </xdr:nvSpPr>
      <xdr:spPr>
        <a:xfrm>
          <a:off x="12763500" y="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137148</xdr:rowOff>
    </xdr:from>
    <xdr:ext cx="378565" cy="259045"/>
    <xdr:sp macro="" textlink="">
      <xdr:nvSpPr>
        <xdr:cNvPr id="539" name="テキスト ボックス 538"/>
        <xdr:cNvSpPr txBox="1"/>
      </xdr:nvSpPr>
      <xdr:spPr>
        <a:xfrm>
          <a:off x="12625017" y="6823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28078</xdr:rowOff>
    </xdr:from>
    <xdr:to>
      <xdr:col>85</xdr:col>
      <xdr:colOff>127000</xdr:colOff>
      <xdr:row>75</xdr:row>
      <xdr:rowOff>5022</xdr:rowOff>
    </xdr:to>
    <xdr:cxnSp macro="">
      <xdr:nvCxnSpPr>
        <xdr:cNvPr id="620" name="直線コネクタ 619"/>
        <xdr:cNvCxnSpPr/>
      </xdr:nvCxnSpPr>
      <xdr:spPr>
        <a:xfrm>
          <a:off x="15481300" y="12715378"/>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160045</xdr:rowOff>
    </xdr:from>
    <xdr:to>
      <xdr:col>81</xdr:col>
      <xdr:colOff>50800</xdr:colOff>
      <xdr:row>74</xdr:row>
      <xdr:rowOff>28078</xdr:rowOff>
    </xdr:to>
    <xdr:cxnSp macro="">
      <xdr:nvCxnSpPr>
        <xdr:cNvPr id="623" name="直線コネクタ 622"/>
        <xdr:cNvCxnSpPr/>
      </xdr:nvCxnSpPr>
      <xdr:spPr>
        <a:xfrm>
          <a:off x="14592300" y="12675895"/>
          <a:ext cx="889000" cy="3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56032</xdr:rowOff>
    </xdr:from>
    <xdr:to>
      <xdr:col>76</xdr:col>
      <xdr:colOff>114300</xdr:colOff>
      <xdr:row>73</xdr:row>
      <xdr:rowOff>160045</xdr:rowOff>
    </xdr:to>
    <xdr:cxnSp macro="">
      <xdr:nvCxnSpPr>
        <xdr:cNvPr id="626" name="直線コネクタ 625"/>
        <xdr:cNvCxnSpPr/>
      </xdr:nvCxnSpPr>
      <xdr:spPr>
        <a:xfrm>
          <a:off x="13703300" y="12571882"/>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64355</xdr:rowOff>
    </xdr:from>
    <xdr:ext cx="534377" cy="259045"/>
    <xdr:sp macro="" textlink="">
      <xdr:nvSpPr>
        <xdr:cNvPr id="628" name="テキスト ボックス 627"/>
        <xdr:cNvSpPr txBox="1"/>
      </xdr:nvSpPr>
      <xdr:spPr>
        <a:xfrm>
          <a:off x="14325111" y="1275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46170</xdr:rowOff>
    </xdr:from>
    <xdr:to>
      <xdr:col>71</xdr:col>
      <xdr:colOff>177800</xdr:colOff>
      <xdr:row>73</xdr:row>
      <xdr:rowOff>56032</xdr:rowOff>
    </xdr:to>
    <xdr:cxnSp macro="">
      <xdr:nvCxnSpPr>
        <xdr:cNvPr id="629" name="直線コネクタ 628"/>
        <xdr:cNvCxnSpPr/>
      </xdr:nvCxnSpPr>
      <xdr:spPr>
        <a:xfrm>
          <a:off x="12814300" y="12562020"/>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163600</xdr:rowOff>
    </xdr:from>
    <xdr:ext cx="534377" cy="259045"/>
    <xdr:sp macro="" textlink="">
      <xdr:nvSpPr>
        <xdr:cNvPr id="631" name="テキスト ボックス 630"/>
        <xdr:cNvSpPr txBox="1"/>
      </xdr:nvSpPr>
      <xdr:spPr>
        <a:xfrm>
          <a:off x="13436111" y="126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149199</xdr:rowOff>
    </xdr:from>
    <xdr:ext cx="534377" cy="259045"/>
    <xdr:sp macro="" textlink="">
      <xdr:nvSpPr>
        <xdr:cNvPr id="633" name="テキスト ボックス 632"/>
        <xdr:cNvSpPr txBox="1"/>
      </xdr:nvSpPr>
      <xdr:spPr>
        <a:xfrm>
          <a:off x="12547111" y="12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125672</xdr:rowOff>
    </xdr:from>
    <xdr:to>
      <xdr:col>85</xdr:col>
      <xdr:colOff>177800</xdr:colOff>
      <xdr:row>75</xdr:row>
      <xdr:rowOff>55822</xdr:rowOff>
    </xdr:to>
    <xdr:sp macro="" textlink="">
      <xdr:nvSpPr>
        <xdr:cNvPr id="639" name="楕円 638"/>
        <xdr:cNvSpPr/>
      </xdr:nvSpPr>
      <xdr:spPr>
        <a:xfrm>
          <a:off x="16268700" y="128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104099</xdr:rowOff>
    </xdr:from>
    <xdr:ext cx="534377" cy="259045"/>
    <xdr:sp macro="" textlink="">
      <xdr:nvSpPr>
        <xdr:cNvPr id="640" name="公債費該当値テキスト"/>
        <xdr:cNvSpPr txBox="1"/>
      </xdr:nvSpPr>
      <xdr:spPr>
        <a:xfrm>
          <a:off x="16370300" y="127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148728</xdr:rowOff>
    </xdr:from>
    <xdr:to>
      <xdr:col>81</xdr:col>
      <xdr:colOff>101600</xdr:colOff>
      <xdr:row>74</xdr:row>
      <xdr:rowOff>78878</xdr:rowOff>
    </xdr:to>
    <xdr:sp macro="" textlink="">
      <xdr:nvSpPr>
        <xdr:cNvPr id="641" name="楕円 640"/>
        <xdr:cNvSpPr/>
      </xdr:nvSpPr>
      <xdr:spPr>
        <a:xfrm>
          <a:off x="15430500" y="126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70005</xdr:rowOff>
    </xdr:from>
    <xdr:ext cx="534377" cy="259045"/>
    <xdr:sp macro="" textlink="">
      <xdr:nvSpPr>
        <xdr:cNvPr id="642" name="テキスト ボックス 641"/>
        <xdr:cNvSpPr txBox="1"/>
      </xdr:nvSpPr>
      <xdr:spPr>
        <a:xfrm>
          <a:off x="15214111" y="1275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109245</xdr:rowOff>
    </xdr:from>
    <xdr:to>
      <xdr:col>76</xdr:col>
      <xdr:colOff>165100</xdr:colOff>
      <xdr:row>74</xdr:row>
      <xdr:rowOff>39395</xdr:rowOff>
    </xdr:to>
    <xdr:sp macro="" textlink="">
      <xdr:nvSpPr>
        <xdr:cNvPr id="643" name="楕円 642"/>
        <xdr:cNvSpPr/>
      </xdr:nvSpPr>
      <xdr:spPr>
        <a:xfrm>
          <a:off x="14541500" y="126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55922</xdr:rowOff>
    </xdr:from>
    <xdr:ext cx="534377" cy="259045"/>
    <xdr:sp macro="" textlink="">
      <xdr:nvSpPr>
        <xdr:cNvPr id="644" name="テキスト ボックス 643"/>
        <xdr:cNvSpPr txBox="1"/>
      </xdr:nvSpPr>
      <xdr:spPr>
        <a:xfrm>
          <a:off x="14325111" y="1240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5232</xdr:rowOff>
    </xdr:from>
    <xdr:to>
      <xdr:col>72</xdr:col>
      <xdr:colOff>38100</xdr:colOff>
      <xdr:row>73</xdr:row>
      <xdr:rowOff>106832</xdr:rowOff>
    </xdr:to>
    <xdr:sp macro="" textlink="">
      <xdr:nvSpPr>
        <xdr:cNvPr id="645" name="楕円 644"/>
        <xdr:cNvSpPr/>
      </xdr:nvSpPr>
      <xdr:spPr>
        <a:xfrm>
          <a:off x="13652500" y="125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123359</xdr:rowOff>
    </xdr:from>
    <xdr:ext cx="534377" cy="259045"/>
    <xdr:sp macro="" textlink="">
      <xdr:nvSpPr>
        <xdr:cNvPr id="646" name="テキスト ボックス 645"/>
        <xdr:cNvSpPr txBox="1"/>
      </xdr:nvSpPr>
      <xdr:spPr>
        <a:xfrm>
          <a:off x="13436111" y="122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166820</xdr:rowOff>
    </xdr:from>
    <xdr:to>
      <xdr:col>67</xdr:col>
      <xdr:colOff>101600</xdr:colOff>
      <xdr:row>73</xdr:row>
      <xdr:rowOff>96970</xdr:rowOff>
    </xdr:to>
    <xdr:sp macro="" textlink="">
      <xdr:nvSpPr>
        <xdr:cNvPr id="647" name="楕円 646"/>
        <xdr:cNvSpPr/>
      </xdr:nvSpPr>
      <xdr:spPr>
        <a:xfrm>
          <a:off x="12763500" y="12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113497</xdr:rowOff>
    </xdr:from>
    <xdr:ext cx="534377" cy="259045"/>
    <xdr:sp macro="" textlink="">
      <xdr:nvSpPr>
        <xdr:cNvPr id="648" name="テキスト ボックス 647"/>
        <xdr:cNvSpPr txBox="1"/>
      </xdr:nvSpPr>
      <xdr:spPr>
        <a:xfrm>
          <a:off x="12547111" y="122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100426</xdr:rowOff>
    </xdr:from>
    <xdr:to>
      <xdr:col>85</xdr:col>
      <xdr:colOff>127000</xdr:colOff>
      <xdr:row>96</xdr:row>
      <xdr:rowOff>138192</xdr:rowOff>
    </xdr:to>
    <xdr:cxnSp macro="">
      <xdr:nvCxnSpPr>
        <xdr:cNvPr id="675" name="直線コネクタ 674"/>
        <xdr:cNvCxnSpPr/>
      </xdr:nvCxnSpPr>
      <xdr:spPr>
        <a:xfrm flipV="1">
          <a:off x="15481300" y="16559626"/>
          <a:ext cx="838200" cy="3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6"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170196</xdr:rowOff>
    </xdr:from>
    <xdr:to>
      <xdr:col>81</xdr:col>
      <xdr:colOff>50800</xdr:colOff>
      <xdr:row>96</xdr:row>
      <xdr:rowOff>138192</xdr:rowOff>
    </xdr:to>
    <xdr:cxnSp macro="">
      <xdr:nvCxnSpPr>
        <xdr:cNvPr id="678" name="直線コネクタ 677"/>
        <xdr:cNvCxnSpPr/>
      </xdr:nvCxnSpPr>
      <xdr:spPr>
        <a:xfrm>
          <a:off x="14592300" y="16457946"/>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80" name="テキスト ボックス 679"/>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98552</xdr:rowOff>
    </xdr:from>
    <xdr:to>
      <xdr:col>76</xdr:col>
      <xdr:colOff>114300</xdr:colOff>
      <xdr:row>95</xdr:row>
      <xdr:rowOff>170196</xdr:rowOff>
    </xdr:to>
    <xdr:cxnSp macro="">
      <xdr:nvCxnSpPr>
        <xdr:cNvPr id="681" name="直線コネクタ 680"/>
        <xdr:cNvCxnSpPr/>
      </xdr:nvCxnSpPr>
      <xdr:spPr>
        <a:xfrm>
          <a:off x="13703300" y="16386302"/>
          <a:ext cx="889000" cy="7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42639</xdr:rowOff>
    </xdr:from>
    <xdr:ext cx="469744" cy="259045"/>
    <xdr:sp macro="" textlink="">
      <xdr:nvSpPr>
        <xdr:cNvPr id="683" name="テキスト ボックス 682"/>
        <xdr:cNvSpPr txBox="1"/>
      </xdr:nvSpPr>
      <xdr:spPr>
        <a:xfrm>
          <a:off x="14357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98552</xdr:rowOff>
    </xdr:from>
    <xdr:to>
      <xdr:col>71</xdr:col>
      <xdr:colOff>177800</xdr:colOff>
      <xdr:row>96</xdr:row>
      <xdr:rowOff>111582</xdr:rowOff>
    </xdr:to>
    <xdr:cxnSp macro="">
      <xdr:nvCxnSpPr>
        <xdr:cNvPr id="684" name="直線コネクタ 683"/>
        <xdr:cNvCxnSpPr/>
      </xdr:nvCxnSpPr>
      <xdr:spPr>
        <a:xfrm flipV="1">
          <a:off x="12814300" y="16386302"/>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133118</xdr:rowOff>
    </xdr:from>
    <xdr:ext cx="469744" cy="259045"/>
    <xdr:sp macro="" textlink="">
      <xdr:nvSpPr>
        <xdr:cNvPr id="686" name="テキスト ボックス 685"/>
        <xdr:cNvSpPr txBox="1"/>
      </xdr:nvSpPr>
      <xdr:spPr>
        <a:xfrm>
          <a:off x="13468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49626</xdr:rowOff>
    </xdr:from>
    <xdr:to>
      <xdr:col>85</xdr:col>
      <xdr:colOff>177800</xdr:colOff>
      <xdr:row>96</xdr:row>
      <xdr:rowOff>151226</xdr:rowOff>
    </xdr:to>
    <xdr:sp macro="" textlink="">
      <xdr:nvSpPr>
        <xdr:cNvPr id="694" name="楕円 693"/>
        <xdr:cNvSpPr/>
      </xdr:nvSpPr>
      <xdr:spPr>
        <a:xfrm>
          <a:off x="16268700" y="1650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72503</xdr:rowOff>
    </xdr:from>
    <xdr:ext cx="469744" cy="259045"/>
    <xdr:sp macro="" textlink="">
      <xdr:nvSpPr>
        <xdr:cNvPr id="695" name="積立金該当値テキスト"/>
        <xdr:cNvSpPr txBox="1"/>
      </xdr:nvSpPr>
      <xdr:spPr>
        <a:xfrm>
          <a:off x="16370300" y="1636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87392</xdr:rowOff>
    </xdr:from>
    <xdr:to>
      <xdr:col>81</xdr:col>
      <xdr:colOff>101600</xdr:colOff>
      <xdr:row>97</xdr:row>
      <xdr:rowOff>17542</xdr:rowOff>
    </xdr:to>
    <xdr:sp macro="" textlink="">
      <xdr:nvSpPr>
        <xdr:cNvPr id="696" name="楕円 695"/>
        <xdr:cNvSpPr/>
      </xdr:nvSpPr>
      <xdr:spPr>
        <a:xfrm>
          <a:off x="15430500" y="1654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34069</xdr:rowOff>
    </xdr:from>
    <xdr:ext cx="469744" cy="259045"/>
    <xdr:sp macro="" textlink="">
      <xdr:nvSpPr>
        <xdr:cNvPr id="697" name="テキスト ボックス 696"/>
        <xdr:cNvSpPr txBox="1"/>
      </xdr:nvSpPr>
      <xdr:spPr>
        <a:xfrm>
          <a:off x="15246428" y="1632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119396</xdr:rowOff>
    </xdr:from>
    <xdr:to>
      <xdr:col>76</xdr:col>
      <xdr:colOff>165100</xdr:colOff>
      <xdr:row>96</xdr:row>
      <xdr:rowOff>49546</xdr:rowOff>
    </xdr:to>
    <xdr:sp macro="" textlink="">
      <xdr:nvSpPr>
        <xdr:cNvPr id="698" name="楕円 697"/>
        <xdr:cNvSpPr/>
      </xdr:nvSpPr>
      <xdr:spPr>
        <a:xfrm>
          <a:off x="14541500" y="164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66073</xdr:rowOff>
    </xdr:from>
    <xdr:ext cx="534377" cy="259045"/>
    <xdr:sp macro="" textlink="">
      <xdr:nvSpPr>
        <xdr:cNvPr id="699" name="テキスト ボックス 698"/>
        <xdr:cNvSpPr txBox="1"/>
      </xdr:nvSpPr>
      <xdr:spPr>
        <a:xfrm>
          <a:off x="14325111" y="1618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47752</xdr:rowOff>
    </xdr:from>
    <xdr:to>
      <xdr:col>72</xdr:col>
      <xdr:colOff>38100</xdr:colOff>
      <xdr:row>95</xdr:row>
      <xdr:rowOff>149352</xdr:rowOff>
    </xdr:to>
    <xdr:sp macro="" textlink="">
      <xdr:nvSpPr>
        <xdr:cNvPr id="700" name="楕円 699"/>
        <xdr:cNvSpPr/>
      </xdr:nvSpPr>
      <xdr:spPr>
        <a:xfrm>
          <a:off x="13652500" y="163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165879</xdr:rowOff>
    </xdr:from>
    <xdr:ext cx="534377" cy="259045"/>
    <xdr:sp macro="" textlink="">
      <xdr:nvSpPr>
        <xdr:cNvPr id="701" name="テキスト ボックス 700"/>
        <xdr:cNvSpPr txBox="1"/>
      </xdr:nvSpPr>
      <xdr:spPr>
        <a:xfrm>
          <a:off x="13436111" y="161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60782</xdr:rowOff>
    </xdr:from>
    <xdr:to>
      <xdr:col>67</xdr:col>
      <xdr:colOff>101600</xdr:colOff>
      <xdr:row>96</xdr:row>
      <xdr:rowOff>162382</xdr:rowOff>
    </xdr:to>
    <xdr:sp macro="" textlink="">
      <xdr:nvSpPr>
        <xdr:cNvPr id="702" name="楕円 701"/>
        <xdr:cNvSpPr/>
      </xdr:nvSpPr>
      <xdr:spPr>
        <a:xfrm>
          <a:off x="12763500" y="1651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153509</xdr:rowOff>
    </xdr:from>
    <xdr:ext cx="469744" cy="259045"/>
    <xdr:sp macro="" textlink="">
      <xdr:nvSpPr>
        <xdr:cNvPr id="703" name="テキスト ボックス 702"/>
        <xdr:cNvSpPr txBox="1"/>
      </xdr:nvSpPr>
      <xdr:spPr>
        <a:xfrm>
          <a:off x="12579428" y="1661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9144</xdr:rowOff>
    </xdr:from>
    <xdr:to>
      <xdr:col>116</xdr:col>
      <xdr:colOff>63500</xdr:colOff>
      <xdr:row>38</xdr:row>
      <xdr:rowOff>11938</xdr:rowOff>
    </xdr:to>
    <xdr:cxnSp macro="">
      <xdr:nvCxnSpPr>
        <xdr:cNvPr id="732" name="直線コネクタ 731"/>
        <xdr:cNvCxnSpPr/>
      </xdr:nvCxnSpPr>
      <xdr:spPr>
        <a:xfrm flipV="1">
          <a:off x="21323300" y="6524244"/>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11938</xdr:rowOff>
    </xdr:from>
    <xdr:to>
      <xdr:col>111</xdr:col>
      <xdr:colOff>177800</xdr:colOff>
      <xdr:row>38</xdr:row>
      <xdr:rowOff>18034</xdr:rowOff>
    </xdr:to>
    <xdr:cxnSp macro="">
      <xdr:nvCxnSpPr>
        <xdr:cNvPr id="735" name="直線コネクタ 734"/>
        <xdr:cNvCxnSpPr/>
      </xdr:nvCxnSpPr>
      <xdr:spPr>
        <a:xfrm flipV="1">
          <a:off x="20434300" y="652703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18034</xdr:rowOff>
    </xdr:from>
    <xdr:to>
      <xdr:col>107</xdr:col>
      <xdr:colOff>50800</xdr:colOff>
      <xdr:row>38</xdr:row>
      <xdr:rowOff>24384</xdr:rowOff>
    </xdr:to>
    <xdr:cxnSp macro="">
      <xdr:nvCxnSpPr>
        <xdr:cNvPr id="738" name="直線コネクタ 737"/>
        <xdr:cNvCxnSpPr/>
      </xdr:nvCxnSpPr>
      <xdr:spPr>
        <a:xfrm flipV="1">
          <a:off x="19545300" y="6533134"/>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24384</xdr:rowOff>
    </xdr:from>
    <xdr:to>
      <xdr:col>102</xdr:col>
      <xdr:colOff>114300</xdr:colOff>
      <xdr:row>39</xdr:row>
      <xdr:rowOff>44450</xdr:rowOff>
    </xdr:to>
    <xdr:cxnSp macro="">
      <xdr:nvCxnSpPr>
        <xdr:cNvPr id="741" name="直線コネクタ 740"/>
        <xdr:cNvCxnSpPr/>
      </xdr:nvCxnSpPr>
      <xdr:spPr>
        <a:xfrm flipV="1">
          <a:off x="18656300" y="6539484"/>
          <a:ext cx="889000" cy="1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110253</xdr:rowOff>
    </xdr:from>
    <xdr:ext cx="469744" cy="259045"/>
    <xdr:sp macro="" textlink="">
      <xdr:nvSpPr>
        <xdr:cNvPr id="745" name="テキスト ボックス 744"/>
        <xdr:cNvSpPr txBox="1"/>
      </xdr:nvSpPr>
      <xdr:spPr>
        <a:xfrm>
          <a:off x="18421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129794</xdr:rowOff>
    </xdr:from>
    <xdr:to>
      <xdr:col>116</xdr:col>
      <xdr:colOff>114300</xdr:colOff>
      <xdr:row>38</xdr:row>
      <xdr:rowOff>59944</xdr:rowOff>
    </xdr:to>
    <xdr:sp macro="" textlink="">
      <xdr:nvSpPr>
        <xdr:cNvPr id="751" name="楕円 750"/>
        <xdr:cNvSpPr/>
      </xdr:nvSpPr>
      <xdr:spPr>
        <a:xfrm>
          <a:off x="22110700" y="64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108221</xdr:rowOff>
    </xdr:from>
    <xdr:ext cx="469744" cy="259045"/>
    <xdr:sp macro="" textlink="">
      <xdr:nvSpPr>
        <xdr:cNvPr id="752" name="投資及び出資金該当値テキスト"/>
        <xdr:cNvSpPr txBox="1"/>
      </xdr:nvSpPr>
      <xdr:spPr>
        <a:xfrm>
          <a:off x="22212300" y="64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132588</xdr:rowOff>
    </xdr:from>
    <xdr:to>
      <xdr:col>112</xdr:col>
      <xdr:colOff>38100</xdr:colOff>
      <xdr:row>38</xdr:row>
      <xdr:rowOff>62738</xdr:rowOff>
    </xdr:to>
    <xdr:sp macro="" textlink="">
      <xdr:nvSpPr>
        <xdr:cNvPr id="753" name="楕円 752"/>
        <xdr:cNvSpPr/>
      </xdr:nvSpPr>
      <xdr:spPr>
        <a:xfrm>
          <a:off x="21272500" y="6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53865</xdr:rowOff>
    </xdr:from>
    <xdr:ext cx="469744" cy="259045"/>
    <xdr:sp macro="" textlink="">
      <xdr:nvSpPr>
        <xdr:cNvPr id="754" name="テキスト ボックス 753"/>
        <xdr:cNvSpPr txBox="1"/>
      </xdr:nvSpPr>
      <xdr:spPr>
        <a:xfrm>
          <a:off x="21088428" y="6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138684</xdr:rowOff>
    </xdr:from>
    <xdr:to>
      <xdr:col>107</xdr:col>
      <xdr:colOff>101600</xdr:colOff>
      <xdr:row>38</xdr:row>
      <xdr:rowOff>68835</xdr:rowOff>
    </xdr:to>
    <xdr:sp macro="" textlink="">
      <xdr:nvSpPr>
        <xdr:cNvPr id="755" name="楕円 754"/>
        <xdr:cNvSpPr/>
      </xdr:nvSpPr>
      <xdr:spPr>
        <a:xfrm>
          <a:off x="20383500" y="64823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59961</xdr:rowOff>
    </xdr:from>
    <xdr:ext cx="469744" cy="259045"/>
    <xdr:sp macro="" textlink="">
      <xdr:nvSpPr>
        <xdr:cNvPr id="756" name="テキスト ボックス 755"/>
        <xdr:cNvSpPr txBox="1"/>
      </xdr:nvSpPr>
      <xdr:spPr>
        <a:xfrm>
          <a:off x="20199428" y="65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145034</xdr:rowOff>
    </xdr:from>
    <xdr:to>
      <xdr:col>102</xdr:col>
      <xdr:colOff>165100</xdr:colOff>
      <xdr:row>38</xdr:row>
      <xdr:rowOff>75185</xdr:rowOff>
    </xdr:to>
    <xdr:sp macro="" textlink="">
      <xdr:nvSpPr>
        <xdr:cNvPr id="757" name="楕円 756"/>
        <xdr:cNvSpPr/>
      </xdr:nvSpPr>
      <xdr:spPr>
        <a:xfrm>
          <a:off x="19494500" y="64886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66311</xdr:rowOff>
    </xdr:from>
    <xdr:ext cx="469744" cy="259045"/>
    <xdr:sp macro="" textlink="">
      <xdr:nvSpPr>
        <xdr:cNvPr id="758" name="テキスト ボックス 757"/>
        <xdr:cNvSpPr txBox="1"/>
      </xdr:nvSpPr>
      <xdr:spPr>
        <a:xfrm>
          <a:off x="19310428" y="658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97790</xdr:rowOff>
    </xdr:from>
    <xdr:to>
      <xdr:col>116</xdr:col>
      <xdr:colOff>63500</xdr:colOff>
      <xdr:row>58</xdr:row>
      <xdr:rowOff>78931</xdr:rowOff>
    </xdr:to>
    <xdr:cxnSp macro="">
      <xdr:nvCxnSpPr>
        <xdr:cNvPr id="789" name="直線コネクタ 788"/>
        <xdr:cNvCxnSpPr/>
      </xdr:nvCxnSpPr>
      <xdr:spPr>
        <a:xfrm>
          <a:off x="21323300" y="9870440"/>
          <a:ext cx="838200" cy="15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138100</xdr:rowOff>
    </xdr:from>
    <xdr:to>
      <xdr:col>111</xdr:col>
      <xdr:colOff>177800</xdr:colOff>
      <xdr:row>57</xdr:row>
      <xdr:rowOff>97790</xdr:rowOff>
    </xdr:to>
    <xdr:cxnSp macro="">
      <xdr:nvCxnSpPr>
        <xdr:cNvPr id="792" name="直線コネクタ 791"/>
        <xdr:cNvCxnSpPr/>
      </xdr:nvCxnSpPr>
      <xdr:spPr>
        <a:xfrm>
          <a:off x="20434300" y="9739300"/>
          <a:ext cx="889000" cy="1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75654</xdr:rowOff>
    </xdr:from>
    <xdr:to>
      <xdr:col>107</xdr:col>
      <xdr:colOff>50800</xdr:colOff>
      <xdr:row>56</xdr:row>
      <xdr:rowOff>138100</xdr:rowOff>
    </xdr:to>
    <xdr:cxnSp macro="">
      <xdr:nvCxnSpPr>
        <xdr:cNvPr id="795" name="直線コネクタ 794"/>
        <xdr:cNvCxnSpPr/>
      </xdr:nvCxnSpPr>
      <xdr:spPr>
        <a:xfrm>
          <a:off x="19545300" y="9505404"/>
          <a:ext cx="889000" cy="2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126801</xdr:rowOff>
    </xdr:from>
    <xdr:ext cx="469744" cy="259045"/>
    <xdr:sp macro="" textlink="">
      <xdr:nvSpPr>
        <xdr:cNvPr id="797" name="テキスト ボックス 796"/>
        <xdr:cNvSpPr txBox="1"/>
      </xdr:nvSpPr>
      <xdr:spPr>
        <a:xfrm>
          <a:off x="20199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51270</xdr:rowOff>
    </xdr:from>
    <xdr:to>
      <xdr:col>102</xdr:col>
      <xdr:colOff>114300</xdr:colOff>
      <xdr:row>55</xdr:row>
      <xdr:rowOff>75654</xdr:rowOff>
    </xdr:to>
    <xdr:cxnSp macro="">
      <xdr:nvCxnSpPr>
        <xdr:cNvPr id="798" name="直線コネクタ 797"/>
        <xdr:cNvCxnSpPr/>
      </xdr:nvCxnSpPr>
      <xdr:spPr>
        <a:xfrm>
          <a:off x="18656300" y="948102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79595</xdr:rowOff>
    </xdr:from>
    <xdr:ext cx="469744" cy="259045"/>
    <xdr:sp macro="" textlink="">
      <xdr:nvSpPr>
        <xdr:cNvPr id="800" name="テキスト ボックス 799"/>
        <xdr:cNvSpPr txBox="1"/>
      </xdr:nvSpPr>
      <xdr:spPr>
        <a:xfrm>
          <a:off x="19310428" y="98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55021</xdr:rowOff>
    </xdr:from>
    <xdr:ext cx="469744" cy="259045"/>
    <xdr:sp macro="" textlink="">
      <xdr:nvSpPr>
        <xdr:cNvPr id="802" name="テキスト ボックス 801"/>
        <xdr:cNvSpPr txBox="1"/>
      </xdr:nvSpPr>
      <xdr:spPr>
        <a:xfrm>
          <a:off x="18421428" y="98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28131</xdr:rowOff>
    </xdr:from>
    <xdr:to>
      <xdr:col>116</xdr:col>
      <xdr:colOff>114300</xdr:colOff>
      <xdr:row>58</xdr:row>
      <xdr:rowOff>129731</xdr:rowOff>
    </xdr:to>
    <xdr:sp macro="" textlink="">
      <xdr:nvSpPr>
        <xdr:cNvPr id="808" name="楕円 807"/>
        <xdr:cNvSpPr/>
      </xdr:nvSpPr>
      <xdr:spPr>
        <a:xfrm>
          <a:off x="22110700" y="997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6558</xdr:rowOff>
    </xdr:from>
    <xdr:ext cx="469744" cy="259045"/>
    <xdr:sp macro="" textlink="">
      <xdr:nvSpPr>
        <xdr:cNvPr id="809" name="貸付金該当値テキスト"/>
        <xdr:cNvSpPr txBox="1"/>
      </xdr:nvSpPr>
      <xdr:spPr>
        <a:xfrm>
          <a:off x="22212300"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46990</xdr:rowOff>
    </xdr:from>
    <xdr:to>
      <xdr:col>112</xdr:col>
      <xdr:colOff>38100</xdr:colOff>
      <xdr:row>57</xdr:row>
      <xdr:rowOff>148590</xdr:rowOff>
    </xdr:to>
    <xdr:sp macro="" textlink="">
      <xdr:nvSpPr>
        <xdr:cNvPr id="810" name="楕円 809"/>
        <xdr:cNvSpPr/>
      </xdr:nvSpPr>
      <xdr:spPr>
        <a:xfrm>
          <a:off x="21272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139717</xdr:rowOff>
    </xdr:from>
    <xdr:ext cx="469744" cy="259045"/>
    <xdr:sp macro="" textlink="">
      <xdr:nvSpPr>
        <xdr:cNvPr id="811" name="テキスト ボックス 810"/>
        <xdr:cNvSpPr txBox="1"/>
      </xdr:nvSpPr>
      <xdr:spPr>
        <a:xfrm>
          <a:off x="21088428"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87300</xdr:rowOff>
    </xdr:from>
    <xdr:to>
      <xdr:col>107</xdr:col>
      <xdr:colOff>101600</xdr:colOff>
      <xdr:row>57</xdr:row>
      <xdr:rowOff>17450</xdr:rowOff>
    </xdr:to>
    <xdr:sp macro="" textlink="">
      <xdr:nvSpPr>
        <xdr:cNvPr id="812" name="楕円 811"/>
        <xdr:cNvSpPr/>
      </xdr:nvSpPr>
      <xdr:spPr>
        <a:xfrm>
          <a:off x="20383500" y="96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33977</xdr:rowOff>
    </xdr:from>
    <xdr:ext cx="534377" cy="259045"/>
    <xdr:sp macro="" textlink="">
      <xdr:nvSpPr>
        <xdr:cNvPr id="813" name="テキスト ボックス 812"/>
        <xdr:cNvSpPr txBox="1"/>
      </xdr:nvSpPr>
      <xdr:spPr>
        <a:xfrm>
          <a:off x="20167111" y="946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24854</xdr:rowOff>
    </xdr:from>
    <xdr:to>
      <xdr:col>102</xdr:col>
      <xdr:colOff>165100</xdr:colOff>
      <xdr:row>55</xdr:row>
      <xdr:rowOff>126454</xdr:rowOff>
    </xdr:to>
    <xdr:sp macro="" textlink="">
      <xdr:nvSpPr>
        <xdr:cNvPr id="814" name="楕円 813"/>
        <xdr:cNvSpPr/>
      </xdr:nvSpPr>
      <xdr:spPr>
        <a:xfrm>
          <a:off x="19494500" y="94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142981</xdr:rowOff>
    </xdr:from>
    <xdr:ext cx="534377" cy="259045"/>
    <xdr:sp macro="" textlink="">
      <xdr:nvSpPr>
        <xdr:cNvPr id="815" name="テキスト ボックス 814"/>
        <xdr:cNvSpPr txBox="1"/>
      </xdr:nvSpPr>
      <xdr:spPr>
        <a:xfrm>
          <a:off x="19278111" y="922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470</xdr:rowOff>
    </xdr:from>
    <xdr:to>
      <xdr:col>98</xdr:col>
      <xdr:colOff>38100</xdr:colOff>
      <xdr:row>55</xdr:row>
      <xdr:rowOff>102070</xdr:rowOff>
    </xdr:to>
    <xdr:sp macro="" textlink="">
      <xdr:nvSpPr>
        <xdr:cNvPr id="816" name="楕円 815"/>
        <xdr:cNvSpPr/>
      </xdr:nvSpPr>
      <xdr:spPr>
        <a:xfrm>
          <a:off x="18605500" y="94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118597</xdr:rowOff>
    </xdr:from>
    <xdr:ext cx="534377" cy="259045"/>
    <xdr:sp macro="" textlink="">
      <xdr:nvSpPr>
        <xdr:cNvPr id="817" name="テキスト ボックス 816"/>
        <xdr:cNvSpPr txBox="1"/>
      </xdr:nvSpPr>
      <xdr:spPr>
        <a:xfrm>
          <a:off x="18389111" y="92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162234</xdr:rowOff>
    </xdr:from>
    <xdr:to>
      <xdr:col>116</xdr:col>
      <xdr:colOff>63500</xdr:colOff>
      <xdr:row>77</xdr:row>
      <xdr:rowOff>14067</xdr:rowOff>
    </xdr:to>
    <xdr:cxnSp macro="">
      <xdr:nvCxnSpPr>
        <xdr:cNvPr id="849" name="直線コネクタ 848"/>
        <xdr:cNvCxnSpPr/>
      </xdr:nvCxnSpPr>
      <xdr:spPr>
        <a:xfrm flipV="1">
          <a:off x="21323300" y="13192434"/>
          <a:ext cx="838200" cy="2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14067</xdr:rowOff>
    </xdr:from>
    <xdr:to>
      <xdr:col>111</xdr:col>
      <xdr:colOff>177800</xdr:colOff>
      <xdr:row>77</xdr:row>
      <xdr:rowOff>51330</xdr:rowOff>
    </xdr:to>
    <xdr:cxnSp macro="">
      <xdr:nvCxnSpPr>
        <xdr:cNvPr id="852" name="直線コネクタ 851"/>
        <xdr:cNvCxnSpPr/>
      </xdr:nvCxnSpPr>
      <xdr:spPr>
        <a:xfrm flipV="1">
          <a:off x="20434300" y="13215717"/>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51330</xdr:rowOff>
    </xdr:from>
    <xdr:to>
      <xdr:col>107</xdr:col>
      <xdr:colOff>50800</xdr:colOff>
      <xdr:row>77</xdr:row>
      <xdr:rowOff>119289</xdr:rowOff>
    </xdr:to>
    <xdr:cxnSp macro="">
      <xdr:nvCxnSpPr>
        <xdr:cNvPr id="855" name="直線コネクタ 854"/>
        <xdr:cNvCxnSpPr/>
      </xdr:nvCxnSpPr>
      <xdr:spPr>
        <a:xfrm flipV="1">
          <a:off x="19545300" y="13252980"/>
          <a:ext cx="889000" cy="6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119289</xdr:rowOff>
    </xdr:from>
    <xdr:to>
      <xdr:col>102</xdr:col>
      <xdr:colOff>114300</xdr:colOff>
      <xdr:row>77</xdr:row>
      <xdr:rowOff>166870</xdr:rowOff>
    </xdr:to>
    <xdr:cxnSp macro="">
      <xdr:nvCxnSpPr>
        <xdr:cNvPr id="858" name="直線コネクタ 857"/>
        <xdr:cNvCxnSpPr/>
      </xdr:nvCxnSpPr>
      <xdr:spPr>
        <a:xfrm flipV="1">
          <a:off x="18656300" y="13320939"/>
          <a:ext cx="8890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111434</xdr:rowOff>
    </xdr:from>
    <xdr:to>
      <xdr:col>116</xdr:col>
      <xdr:colOff>114300</xdr:colOff>
      <xdr:row>77</xdr:row>
      <xdr:rowOff>41584</xdr:rowOff>
    </xdr:to>
    <xdr:sp macro="" textlink="">
      <xdr:nvSpPr>
        <xdr:cNvPr id="868" name="楕円 867"/>
        <xdr:cNvSpPr/>
      </xdr:nvSpPr>
      <xdr:spPr>
        <a:xfrm>
          <a:off x="22110700" y="1314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89861</xdr:rowOff>
    </xdr:from>
    <xdr:ext cx="534377" cy="259045"/>
    <xdr:sp macro="" textlink="">
      <xdr:nvSpPr>
        <xdr:cNvPr id="869" name="繰出金該当値テキスト"/>
        <xdr:cNvSpPr txBox="1"/>
      </xdr:nvSpPr>
      <xdr:spPr>
        <a:xfrm>
          <a:off x="22212300" y="1312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134717</xdr:rowOff>
    </xdr:from>
    <xdr:to>
      <xdr:col>112</xdr:col>
      <xdr:colOff>38100</xdr:colOff>
      <xdr:row>77</xdr:row>
      <xdr:rowOff>64867</xdr:rowOff>
    </xdr:to>
    <xdr:sp macro="" textlink="">
      <xdr:nvSpPr>
        <xdr:cNvPr id="870" name="楕円 869"/>
        <xdr:cNvSpPr/>
      </xdr:nvSpPr>
      <xdr:spPr>
        <a:xfrm>
          <a:off x="212725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55994</xdr:rowOff>
    </xdr:from>
    <xdr:ext cx="534377" cy="259045"/>
    <xdr:sp macro="" textlink="">
      <xdr:nvSpPr>
        <xdr:cNvPr id="871" name="テキスト ボックス 870"/>
        <xdr:cNvSpPr txBox="1"/>
      </xdr:nvSpPr>
      <xdr:spPr>
        <a:xfrm>
          <a:off x="21056111" y="13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530</xdr:rowOff>
    </xdr:from>
    <xdr:to>
      <xdr:col>107</xdr:col>
      <xdr:colOff>101600</xdr:colOff>
      <xdr:row>77</xdr:row>
      <xdr:rowOff>102130</xdr:rowOff>
    </xdr:to>
    <xdr:sp macro="" textlink="">
      <xdr:nvSpPr>
        <xdr:cNvPr id="872" name="楕円 871"/>
        <xdr:cNvSpPr/>
      </xdr:nvSpPr>
      <xdr:spPr>
        <a:xfrm>
          <a:off x="20383500" y="13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93257</xdr:rowOff>
    </xdr:from>
    <xdr:ext cx="534377" cy="259045"/>
    <xdr:sp macro="" textlink="">
      <xdr:nvSpPr>
        <xdr:cNvPr id="873" name="テキスト ボックス 872"/>
        <xdr:cNvSpPr txBox="1"/>
      </xdr:nvSpPr>
      <xdr:spPr>
        <a:xfrm>
          <a:off x="20167111" y="1329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68489</xdr:rowOff>
    </xdr:from>
    <xdr:to>
      <xdr:col>102</xdr:col>
      <xdr:colOff>165100</xdr:colOff>
      <xdr:row>77</xdr:row>
      <xdr:rowOff>170089</xdr:rowOff>
    </xdr:to>
    <xdr:sp macro="" textlink="">
      <xdr:nvSpPr>
        <xdr:cNvPr id="874" name="楕円 873"/>
        <xdr:cNvSpPr/>
      </xdr:nvSpPr>
      <xdr:spPr>
        <a:xfrm>
          <a:off x="19494500" y="132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161216</xdr:rowOff>
    </xdr:from>
    <xdr:ext cx="534377" cy="259045"/>
    <xdr:sp macro="" textlink="">
      <xdr:nvSpPr>
        <xdr:cNvPr id="875" name="テキスト ボックス 874"/>
        <xdr:cNvSpPr txBox="1"/>
      </xdr:nvSpPr>
      <xdr:spPr>
        <a:xfrm>
          <a:off x="19278111" y="133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116070</xdr:rowOff>
    </xdr:from>
    <xdr:to>
      <xdr:col>98</xdr:col>
      <xdr:colOff>38100</xdr:colOff>
      <xdr:row>78</xdr:row>
      <xdr:rowOff>46220</xdr:rowOff>
    </xdr:to>
    <xdr:sp macro="" textlink="">
      <xdr:nvSpPr>
        <xdr:cNvPr id="876" name="楕円 875"/>
        <xdr:cNvSpPr/>
      </xdr:nvSpPr>
      <xdr:spPr>
        <a:xfrm>
          <a:off x="18605500" y="1331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37347</xdr:rowOff>
    </xdr:from>
    <xdr:ext cx="534377" cy="259045"/>
    <xdr:sp macro="" textlink="">
      <xdr:nvSpPr>
        <xdr:cNvPr id="877" name="テキスト ボックス 876"/>
        <xdr:cNvSpPr txBox="1"/>
      </xdr:nvSpPr>
      <xdr:spPr>
        <a:xfrm>
          <a:off x="18389111" y="1341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歳出決算総額は，住民一人当たり</a:t>
          </a:r>
          <a:r>
            <a:rPr kumimoji="1" lang="en-US" altLang="ja-JP" sz="1300" baseline="0">
              <a:solidFill>
                <a:schemeClr val="dk1"/>
              </a:solidFill>
              <a:effectLst/>
              <a:latin typeface="+mn-lt"/>
              <a:ea typeface="+mn-ea"/>
              <a:cs typeface="+mn-cs"/>
            </a:rPr>
            <a:t>350,219</a:t>
          </a:r>
          <a:r>
            <a:rPr kumimoji="1" lang="ja-JP" altLang="ja-JP" sz="1300" baseline="0">
              <a:solidFill>
                <a:schemeClr val="dk1"/>
              </a:solidFill>
              <a:effectLst/>
              <a:latin typeface="+mn-lt"/>
              <a:ea typeface="+mn-ea"/>
              <a:cs typeface="+mn-cs"/>
            </a:rPr>
            <a:t>円となっている。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主な構成項目である扶助費は，生活保護費が減少したものの，障がい福祉サービス事業費の増加などにより，住民一人当たり</a:t>
          </a:r>
          <a:r>
            <a:rPr kumimoji="1" lang="en-US" altLang="ja-JP" sz="1300" baseline="0">
              <a:solidFill>
                <a:schemeClr val="dk1"/>
              </a:solidFill>
              <a:effectLst/>
              <a:latin typeface="+mn-lt"/>
              <a:ea typeface="+mn-ea"/>
              <a:cs typeface="+mn-cs"/>
            </a:rPr>
            <a:t>98,755</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年度から比較すると</a:t>
          </a:r>
          <a:r>
            <a:rPr kumimoji="1" lang="en-US" altLang="ja-JP" sz="1300" baseline="0">
              <a:solidFill>
                <a:schemeClr val="dk1"/>
              </a:solidFill>
              <a:effectLst/>
              <a:latin typeface="+mn-lt"/>
              <a:ea typeface="+mn-ea"/>
              <a:cs typeface="+mn-cs"/>
            </a:rPr>
            <a:t>10.4</a:t>
          </a:r>
          <a:r>
            <a:rPr kumimoji="1" lang="ja-JP" altLang="ja-JP" sz="1300" baseline="0">
              <a:solidFill>
                <a:schemeClr val="dk1"/>
              </a:solidFill>
              <a:effectLst/>
              <a:latin typeface="+mn-lt"/>
              <a:ea typeface="+mn-ea"/>
              <a:cs typeface="+mn-cs"/>
            </a:rPr>
            <a:t>％増加している。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一方で，人件費は，住民一人当たり</a:t>
          </a:r>
          <a:r>
            <a:rPr kumimoji="1" lang="en-US" altLang="ja-JP" sz="1300" baseline="0">
              <a:solidFill>
                <a:schemeClr val="dk1"/>
              </a:solidFill>
              <a:effectLst/>
              <a:latin typeface="+mn-lt"/>
              <a:ea typeface="+mn-ea"/>
              <a:cs typeface="+mn-cs"/>
            </a:rPr>
            <a:t>52,342</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年度から比較すると</a:t>
          </a:r>
          <a:r>
            <a:rPr kumimoji="1" lang="en-US" altLang="ja-JP" sz="1300" baseline="0">
              <a:solidFill>
                <a:schemeClr val="dk1"/>
              </a:solidFill>
              <a:effectLst/>
              <a:latin typeface="+mn-lt"/>
              <a:ea typeface="+mn-ea"/>
              <a:cs typeface="+mn-cs"/>
            </a:rPr>
            <a:t>13.1</a:t>
          </a:r>
          <a:r>
            <a:rPr kumimoji="1" lang="ja-JP" altLang="ja-JP" sz="1300" baseline="0">
              <a:solidFill>
                <a:schemeClr val="dk1"/>
              </a:solidFill>
              <a:effectLst/>
              <a:latin typeface="+mn-lt"/>
              <a:ea typeface="+mn-ea"/>
              <a:cs typeface="+mn-cs"/>
            </a:rPr>
            <a:t>％減少し，類似団体を下回っている。これは</a:t>
          </a:r>
          <a:r>
            <a:rPr kumimoji="1" lang="ja-JP" altLang="en-US" sz="1300" baseline="0">
              <a:solidFill>
                <a:schemeClr val="dk1"/>
              </a:solidFill>
              <a:effectLst/>
              <a:latin typeface="+mn-lt"/>
              <a:ea typeface="+mn-ea"/>
              <a:cs typeface="+mn-cs"/>
            </a:rPr>
            <a:t>退職者数の減による退職手当の減少と，</a:t>
          </a:r>
          <a:r>
            <a:rPr kumimoji="1" lang="ja-JP" altLang="ja-JP" sz="1300" baseline="0">
              <a:solidFill>
                <a:schemeClr val="dk1"/>
              </a:solidFill>
              <a:effectLst/>
              <a:latin typeface="+mn-lt"/>
              <a:ea typeface="+mn-ea"/>
              <a:cs typeface="+mn-cs"/>
            </a:rPr>
            <a:t>平成１０年度から継続して取り組んでいる定員管理適正化による職員数の削減が主な要因である。</a:t>
          </a:r>
          <a:endParaRPr lang="ja-JP" altLang="ja-JP" sz="1300">
            <a:effectLst/>
          </a:endParaRPr>
        </a:p>
        <a:p>
          <a:r>
            <a:rPr kumimoji="1" lang="ja-JP" altLang="ja-JP" sz="1300" baseline="0">
              <a:solidFill>
                <a:schemeClr val="dk1"/>
              </a:solidFill>
              <a:effectLst/>
              <a:latin typeface="+mn-lt"/>
              <a:ea typeface="+mn-ea"/>
              <a:cs typeface="+mn-cs"/>
            </a:rPr>
            <a:t>　 また，普通建設事業費は住民一人当たり</a:t>
          </a:r>
          <a:r>
            <a:rPr kumimoji="1" lang="en-US" altLang="ja-JP" sz="1300" baseline="0">
              <a:solidFill>
                <a:schemeClr val="dk1"/>
              </a:solidFill>
              <a:effectLst/>
              <a:latin typeface="+mn-lt"/>
              <a:ea typeface="+mn-ea"/>
              <a:cs typeface="+mn-cs"/>
            </a:rPr>
            <a:t>40,381</a:t>
          </a:r>
          <a:r>
            <a:rPr kumimoji="1" lang="ja-JP" altLang="ja-JP" sz="1300" baseline="0">
              <a:solidFill>
                <a:schemeClr val="dk1"/>
              </a:solidFill>
              <a:effectLst/>
              <a:latin typeface="+mn-lt"/>
              <a:ea typeface="+mn-ea"/>
              <a:cs typeface="+mn-cs"/>
            </a:rPr>
            <a:t>円となっており，類似団体と比較して一人当たりコストが低い状況となっている。</a:t>
          </a:r>
          <a:endParaRPr lang="ja-JP" altLang="ja-JP" sz="1300">
            <a:effectLst/>
          </a:endParaRPr>
        </a:p>
        <a:p>
          <a:r>
            <a:rPr kumimoji="1" lang="ja-JP" altLang="ja-JP" sz="1300" baseline="0">
              <a:solidFill>
                <a:schemeClr val="dk1"/>
              </a:solidFill>
              <a:effectLst/>
              <a:latin typeface="+mn-lt"/>
              <a:ea typeface="+mn-ea"/>
              <a:cs typeface="+mn-cs"/>
            </a:rPr>
            <a:t>　 しかし，ここ</a:t>
          </a:r>
          <a:r>
            <a:rPr kumimoji="1" lang="ja-JP" altLang="en-US" sz="1300" baseline="0">
              <a:solidFill>
                <a:schemeClr val="dk1"/>
              </a:solidFill>
              <a:effectLst/>
              <a:latin typeface="+mn-lt"/>
              <a:ea typeface="+mn-ea"/>
              <a:cs typeface="+mn-cs"/>
            </a:rPr>
            <a:t>３</a:t>
          </a:r>
          <a:r>
            <a:rPr kumimoji="1" lang="ja-JP" altLang="ja-JP" sz="1300" baseline="0">
              <a:solidFill>
                <a:schemeClr val="dk1"/>
              </a:solidFill>
              <a:effectLst/>
              <a:latin typeface="+mn-lt"/>
              <a:ea typeface="+mn-ea"/>
              <a:cs typeface="+mn-cs"/>
            </a:rPr>
            <a:t>年連続で増加するなど増加傾向にあり，総合体育館建設や，</a:t>
          </a:r>
          <a:r>
            <a:rPr kumimoji="1" lang="ja-JP" altLang="en-US" sz="1300" baseline="0">
              <a:solidFill>
                <a:schemeClr val="dk1"/>
              </a:solidFill>
              <a:effectLst/>
              <a:latin typeface="+mn-lt"/>
              <a:ea typeface="+mn-ea"/>
              <a:cs typeface="+mn-cs"/>
            </a:rPr>
            <a:t>小中学校校舎改修</a:t>
          </a:r>
          <a:r>
            <a:rPr kumimoji="1" lang="ja-JP" altLang="ja-JP" sz="1300" baseline="0">
              <a:solidFill>
                <a:schemeClr val="dk1"/>
              </a:solidFill>
              <a:effectLst/>
              <a:latin typeface="+mn-lt"/>
              <a:ea typeface="+mn-ea"/>
              <a:cs typeface="+mn-cs"/>
            </a:rPr>
            <a:t>を始めとする教育環境の整備，公共施設サービスの再構築などの施設整備など，今後は事業費の増加が見込まれる。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91803</xdr:rowOff>
    </xdr:from>
    <xdr:to>
      <xdr:col>24</xdr:col>
      <xdr:colOff>63500</xdr:colOff>
      <xdr:row>36</xdr:row>
      <xdr:rowOff>102689</xdr:rowOff>
    </xdr:to>
    <xdr:cxnSp macro="">
      <xdr:nvCxnSpPr>
        <xdr:cNvPr id="63" name="直線コネクタ 62"/>
        <xdr:cNvCxnSpPr/>
      </xdr:nvCxnSpPr>
      <xdr:spPr>
        <a:xfrm flipV="1">
          <a:off x="3797300" y="626400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92347</xdr:rowOff>
    </xdr:from>
    <xdr:to>
      <xdr:col>19</xdr:col>
      <xdr:colOff>177800</xdr:colOff>
      <xdr:row>36</xdr:row>
      <xdr:rowOff>102689</xdr:rowOff>
    </xdr:to>
    <xdr:cxnSp macro="">
      <xdr:nvCxnSpPr>
        <xdr:cNvPr id="66" name="直線コネクタ 65"/>
        <xdr:cNvCxnSpPr/>
      </xdr:nvCxnSpPr>
      <xdr:spPr>
        <a:xfrm>
          <a:off x="2908300" y="6093097"/>
          <a:ext cx="889000" cy="18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92347</xdr:rowOff>
    </xdr:from>
    <xdr:to>
      <xdr:col>15</xdr:col>
      <xdr:colOff>50800</xdr:colOff>
      <xdr:row>35</xdr:row>
      <xdr:rowOff>153307</xdr:rowOff>
    </xdr:to>
    <xdr:cxnSp macro="">
      <xdr:nvCxnSpPr>
        <xdr:cNvPr id="69" name="直線コネクタ 68"/>
        <xdr:cNvCxnSpPr/>
      </xdr:nvCxnSpPr>
      <xdr:spPr>
        <a:xfrm flipV="1">
          <a:off x="2019300" y="609309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153307</xdr:rowOff>
    </xdr:from>
    <xdr:to>
      <xdr:col>10</xdr:col>
      <xdr:colOff>114300</xdr:colOff>
      <xdr:row>36</xdr:row>
      <xdr:rowOff>35197</xdr:rowOff>
    </xdr:to>
    <xdr:cxnSp macro="">
      <xdr:nvCxnSpPr>
        <xdr:cNvPr id="72" name="直線コネクタ 71"/>
        <xdr:cNvCxnSpPr/>
      </xdr:nvCxnSpPr>
      <xdr:spPr>
        <a:xfrm flipV="1">
          <a:off x="1130300" y="6154057"/>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41003</xdr:rowOff>
    </xdr:from>
    <xdr:to>
      <xdr:col>24</xdr:col>
      <xdr:colOff>114300</xdr:colOff>
      <xdr:row>36</xdr:row>
      <xdr:rowOff>142603</xdr:rowOff>
    </xdr:to>
    <xdr:sp macro="" textlink="">
      <xdr:nvSpPr>
        <xdr:cNvPr id="82" name="楕円 81"/>
        <xdr:cNvSpPr/>
      </xdr:nvSpPr>
      <xdr:spPr>
        <a:xfrm>
          <a:off x="4584700" y="621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19430</xdr:rowOff>
    </xdr:from>
    <xdr:ext cx="469744" cy="259045"/>
    <xdr:sp macro="" textlink="">
      <xdr:nvSpPr>
        <xdr:cNvPr id="83" name="議会費該当値テキスト"/>
        <xdr:cNvSpPr txBox="1"/>
      </xdr:nvSpPr>
      <xdr:spPr>
        <a:xfrm>
          <a:off x="4686300" y="619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51889</xdr:rowOff>
    </xdr:from>
    <xdr:to>
      <xdr:col>20</xdr:col>
      <xdr:colOff>38100</xdr:colOff>
      <xdr:row>36</xdr:row>
      <xdr:rowOff>153489</xdr:rowOff>
    </xdr:to>
    <xdr:sp macro="" textlink="">
      <xdr:nvSpPr>
        <xdr:cNvPr id="84" name="楕円 83"/>
        <xdr:cNvSpPr/>
      </xdr:nvSpPr>
      <xdr:spPr>
        <a:xfrm>
          <a:off x="37465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85" name="テキスト ボックス 84"/>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41547</xdr:rowOff>
    </xdr:from>
    <xdr:to>
      <xdr:col>15</xdr:col>
      <xdr:colOff>101600</xdr:colOff>
      <xdr:row>35</xdr:row>
      <xdr:rowOff>143147</xdr:rowOff>
    </xdr:to>
    <xdr:sp macro="" textlink="">
      <xdr:nvSpPr>
        <xdr:cNvPr id="86" name="楕円 85"/>
        <xdr:cNvSpPr/>
      </xdr:nvSpPr>
      <xdr:spPr>
        <a:xfrm>
          <a:off x="2857500" y="60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134274</xdr:rowOff>
    </xdr:from>
    <xdr:ext cx="469744" cy="259045"/>
    <xdr:sp macro="" textlink="">
      <xdr:nvSpPr>
        <xdr:cNvPr id="87" name="テキスト ボックス 86"/>
        <xdr:cNvSpPr txBox="1"/>
      </xdr:nvSpPr>
      <xdr:spPr>
        <a:xfrm>
          <a:off x="2673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102507</xdr:rowOff>
    </xdr:from>
    <xdr:to>
      <xdr:col>10</xdr:col>
      <xdr:colOff>165100</xdr:colOff>
      <xdr:row>36</xdr:row>
      <xdr:rowOff>32657</xdr:rowOff>
    </xdr:to>
    <xdr:sp macro="" textlink="">
      <xdr:nvSpPr>
        <xdr:cNvPr id="88" name="楕円 87"/>
        <xdr:cNvSpPr/>
      </xdr:nvSpPr>
      <xdr:spPr>
        <a:xfrm>
          <a:off x="1968500" y="610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23784</xdr:rowOff>
    </xdr:from>
    <xdr:ext cx="469744" cy="259045"/>
    <xdr:sp macro="" textlink="">
      <xdr:nvSpPr>
        <xdr:cNvPr id="89" name="テキスト ボックス 88"/>
        <xdr:cNvSpPr txBox="1"/>
      </xdr:nvSpPr>
      <xdr:spPr>
        <a:xfrm>
          <a:off x="1784428" y="61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155847</xdr:rowOff>
    </xdr:from>
    <xdr:to>
      <xdr:col>6</xdr:col>
      <xdr:colOff>38100</xdr:colOff>
      <xdr:row>36</xdr:row>
      <xdr:rowOff>85997</xdr:rowOff>
    </xdr:to>
    <xdr:sp macro="" textlink="">
      <xdr:nvSpPr>
        <xdr:cNvPr id="90" name="楕円 89"/>
        <xdr:cNvSpPr/>
      </xdr:nvSpPr>
      <xdr:spPr>
        <a:xfrm>
          <a:off x="1079500" y="61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77124</xdr:rowOff>
    </xdr:from>
    <xdr:ext cx="469744" cy="259045"/>
    <xdr:sp macro="" textlink="">
      <xdr:nvSpPr>
        <xdr:cNvPr id="91" name="テキスト ボックス 90"/>
        <xdr:cNvSpPr txBox="1"/>
      </xdr:nvSpPr>
      <xdr:spPr>
        <a:xfrm>
          <a:off x="895428" y="62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135258</xdr:rowOff>
    </xdr:from>
    <xdr:to>
      <xdr:col>24</xdr:col>
      <xdr:colOff>63500</xdr:colOff>
      <xdr:row>57</xdr:row>
      <xdr:rowOff>123959</xdr:rowOff>
    </xdr:to>
    <xdr:cxnSp macro="">
      <xdr:nvCxnSpPr>
        <xdr:cNvPr id="123" name="直線コネクタ 122"/>
        <xdr:cNvCxnSpPr/>
      </xdr:nvCxnSpPr>
      <xdr:spPr>
        <a:xfrm>
          <a:off x="3797300" y="9736458"/>
          <a:ext cx="838200" cy="1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135258</xdr:rowOff>
    </xdr:from>
    <xdr:to>
      <xdr:col>19</xdr:col>
      <xdr:colOff>177800</xdr:colOff>
      <xdr:row>56</xdr:row>
      <xdr:rowOff>167981</xdr:rowOff>
    </xdr:to>
    <xdr:cxnSp macro="">
      <xdr:nvCxnSpPr>
        <xdr:cNvPr id="126" name="直線コネクタ 125"/>
        <xdr:cNvCxnSpPr/>
      </xdr:nvCxnSpPr>
      <xdr:spPr>
        <a:xfrm flipV="1">
          <a:off x="2908300" y="9736458"/>
          <a:ext cx="889000" cy="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139308</xdr:rowOff>
    </xdr:from>
    <xdr:to>
      <xdr:col>15</xdr:col>
      <xdr:colOff>50800</xdr:colOff>
      <xdr:row>56</xdr:row>
      <xdr:rowOff>167981</xdr:rowOff>
    </xdr:to>
    <xdr:cxnSp macro="">
      <xdr:nvCxnSpPr>
        <xdr:cNvPr id="129" name="直線コネクタ 128"/>
        <xdr:cNvCxnSpPr/>
      </xdr:nvCxnSpPr>
      <xdr:spPr>
        <a:xfrm>
          <a:off x="2019300" y="9569058"/>
          <a:ext cx="889000" cy="20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139308</xdr:rowOff>
    </xdr:from>
    <xdr:to>
      <xdr:col>10</xdr:col>
      <xdr:colOff>114300</xdr:colOff>
      <xdr:row>55</xdr:row>
      <xdr:rowOff>143587</xdr:rowOff>
    </xdr:to>
    <xdr:cxnSp macro="">
      <xdr:nvCxnSpPr>
        <xdr:cNvPr id="132" name="直線コネクタ 131"/>
        <xdr:cNvCxnSpPr/>
      </xdr:nvCxnSpPr>
      <xdr:spPr>
        <a:xfrm flipV="1">
          <a:off x="1130300" y="9569058"/>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83623</xdr:rowOff>
    </xdr:from>
    <xdr:ext cx="534377" cy="259045"/>
    <xdr:sp macro="" textlink="">
      <xdr:nvSpPr>
        <xdr:cNvPr id="134" name="テキスト ボックス 133"/>
        <xdr:cNvSpPr txBox="1"/>
      </xdr:nvSpPr>
      <xdr:spPr>
        <a:xfrm>
          <a:off x="1752111" y="96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33429</xdr:rowOff>
    </xdr:from>
    <xdr:ext cx="534377" cy="259045"/>
    <xdr:sp macro="" textlink="">
      <xdr:nvSpPr>
        <xdr:cNvPr id="136" name="テキスト ボックス 135"/>
        <xdr:cNvSpPr txBox="1"/>
      </xdr:nvSpPr>
      <xdr:spPr>
        <a:xfrm>
          <a:off x="863111" y="963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73159</xdr:rowOff>
    </xdr:from>
    <xdr:to>
      <xdr:col>24</xdr:col>
      <xdr:colOff>114300</xdr:colOff>
      <xdr:row>58</xdr:row>
      <xdr:rowOff>3309</xdr:rowOff>
    </xdr:to>
    <xdr:sp macro="" textlink="">
      <xdr:nvSpPr>
        <xdr:cNvPr id="142" name="楕円 141"/>
        <xdr:cNvSpPr/>
      </xdr:nvSpPr>
      <xdr:spPr>
        <a:xfrm>
          <a:off x="4584700" y="98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51586</xdr:rowOff>
    </xdr:from>
    <xdr:ext cx="534377" cy="259045"/>
    <xdr:sp macro="" textlink="">
      <xdr:nvSpPr>
        <xdr:cNvPr id="143" name="総務費該当値テキスト"/>
        <xdr:cNvSpPr txBox="1"/>
      </xdr:nvSpPr>
      <xdr:spPr>
        <a:xfrm>
          <a:off x="4686300" y="98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84458</xdr:rowOff>
    </xdr:from>
    <xdr:to>
      <xdr:col>20</xdr:col>
      <xdr:colOff>38100</xdr:colOff>
      <xdr:row>57</xdr:row>
      <xdr:rowOff>14608</xdr:rowOff>
    </xdr:to>
    <xdr:sp macro="" textlink="">
      <xdr:nvSpPr>
        <xdr:cNvPr id="144" name="楕円 143"/>
        <xdr:cNvSpPr/>
      </xdr:nvSpPr>
      <xdr:spPr>
        <a:xfrm>
          <a:off x="3746500" y="96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5735</xdr:rowOff>
    </xdr:from>
    <xdr:ext cx="534377" cy="259045"/>
    <xdr:sp macro="" textlink="">
      <xdr:nvSpPr>
        <xdr:cNvPr id="145" name="テキスト ボックス 144"/>
        <xdr:cNvSpPr txBox="1"/>
      </xdr:nvSpPr>
      <xdr:spPr>
        <a:xfrm>
          <a:off x="3530111" y="97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117181</xdr:rowOff>
    </xdr:from>
    <xdr:to>
      <xdr:col>15</xdr:col>
      <xdr:colOff>101600</xdr:colOff>
      <xdr:row>57</xdr:row>
      <xdr:rowOff>47331</xdr:rowOff>
    </xdr:to>
    <xdr:sp macro="" textlink="">
      <xdr:nvSpPr>
        <xdr:cNvPr id="146" name="楕円 145"/>
        <xdr:cNvSpPr/>
      </xdr:nvSpPr>
      <xdr:spPr>
        <a:xfrm>
          <a:off x="2857500" y="9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38458</xdr:rowOff>
    </xdr:from>
    <xdr:ext cx="534377" cy="259045"/>
    <xdr:sp macro="" textlink="">
      <xdr:nvSpPr>
        <xdr:cNvPr id="147" name="テキスト ボックス 146"/>
        <xdr:cNvSpPr txBox="1"/>
      </xdr:nvSpPr>
      <xdr:spPr>
        <a:xfrm>
          <a:off x="2641111" y="98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88508</xdr:rowOff>
    </xdr:from>
    <xdr:to>
      <xdr:col>10</xdr:col>
      <xdr:colOff>165100</xdr:colOff>
      <xdr:row>56</xdr:row>
      <xdr:rowOff>18658</xdr:rowOff>
    </xdr:to>
    <xdr:sp macro="" textlink="">
      <xdr:nvSpPr>
        <xdr:cNvPr id="148" name="楕円 147"/>
        <xdr:cNvSpPr/>
      </xdr:nvSpPr>
      <xdr:spPr>
        <a:xfrm>
          <a:off x="1968500" y="95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35185</xdr:rowOff>
    </xdr:from>
    <xdr:ext cx="534377" cy="259045"/>
    <xdr:sp macro="" textlink="">
      <xdr:nvSpPr>
        <xdr:cNvPr id="149" name="テキスト ボックス 148"/>
        <xdr:cNvSpPr txBox="1"/>
      </xdr:nvSpPr>
      <xdr:spPr>
        <a:xfrm>
          <a:off x="1752111" y="92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92787</xdr:rowOff>
    </xdr:from>
    <xdr:to>
      <xdr:col>6</xdr:col>
      <xdr:colOff>38100</xdr:colOff>
      <xdr:row>56</xdr:row>
      <xdr:rowOff>22937</xdr:rowOff>
    </xdr:to>
    <xdr:sp macro="" textlink="">
      <xdr:nvSpPr>
        <xdr:cNvPr id="150" name="楕円 149"/>
        <xdr:cNvSpPr/>
      </xdr:nvSpPr>
      <xdr:spPr>
        <a:xfrm>
          <a:off x="1079500" y="95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39464</xdr:rowOff>
    </xdr:from>
    <xdr:ext cx="534377" cy="259045"/>
    <xdr:sp macro="" textlink="">
      <xdr:nvSpPr>
        <xdr:cNvPr id="151" name="テキスト ボックス 150"/>
        <xdr:cNvSpPr txBox="1"/>
      </xdr:nvSpPr>
      <xdr:spPr>
        <a:xfrm>
          <a:off x="863111" y="92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126695</xdr:rowOff>
    </xdr:from>
    <xdr:to>
      <xdr:col>24</xdr:col>
      <xdr:colOff>63500</xdr:colOff>
      <xdr:row>76</xdr:row>
      <xdr:rowOff>149873</xdr:rowOff>
    </xdr:to>
    <xdr:cxnSp macro="">
      <xdr:nvCxnSpPr>
        <xdr:cNvPr id="181" name="直線コネクタ 180"/>
        <xdr:cNvCxnSpPr/>
      </xdr:nvCxnSpPr>
      <xdr:spPr>
        <a:xfrm flipV="1">
          <a:off x="3797300" y="13156895"/>
          <a:ext cx="838200" cy="2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149873</xdr:rowOff>
    </xdr:from>
    <xdr:to>
      <xdr:col>19</xdr:col>
      <xdr:colOff>177800</xdr:colOff>
      <xdr:row>77</xdr:row>
      <xdr:rowOff>41720</xdr:rowOff>
    </xdr:to>
    <xdr:cxnSp macro="">
      <xdr:nvCxnSpPr>
        <xdr:cNvPr id="184" name="直線コネクタ 183"/>
        <xdr:cNvCxnSpPr/>
      </xdr:nvCxnSpPr>
      <xdr:spPr>
        <a:xfrm flipV="1">
          <a:off x="2908300" y="13180073"/>
          <a:ext cx="889000" cy="6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41720</xdr:rowOff>
    </xdr:from>
    <xdr:to>
      <xdr:col>15</xdr:col>
      <xdr:colOff>50800</xdr:colOff>
      <xdr:row>77</xdr:row>
      <xdr:rowOff>73050</xdr:rowOff>
    </xdr:to>
    <xdr:cxnSp macro="">
      <xdr:nvCxnSpPr>
        <xdr:cNvPr id="187" name="直線コネクタ 186"/>
        <xdr:cNvCxnSpPr/>
      </xdr:nvCxnSpPr>
      <xdr:spPr>
        <a:xfrm flipV="1">
          <a:off x="2019300" y="13243370"/>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73050</xdr:rowOff>
    </xdr:from>
    <xdr:to>
      <xdr:col>10</xdr:col>
      <xdr:colOff>114300</xdr:colOff>
      <xdr:row>77</xdr:row>
      <xdr:rowOff>136398</xdr:rowOff>
    </xdr:to>
    <xdr:cxnSp macro="">
      <xdr:nvCxnSpPr>
        <xdr:cNvPr id="190" name="直線コネクタ 189"/>
        <xdr:cNvCxnSpPr/>
      </xdr:nvCxnSpPr>
      <xdr:spPr>
        <a:xfrm flipV="1">
          <a:off x="1130300" y="13274700"/>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75895</xdr:rowOff>
    </xdr:from>
    <xdr:to>
      <xdr:col>24</xdr:col>
      <xdr:colOff>114300</xdr:colOff>
      <xdr:row>77</xdr:row>
      <xdr:rowOff>6045</xdr:rowOff>
    </xdr:to>
    <xdr:sp macro="" textlink="">
      <xdr:nvSpPr>
        <xdr:cNvPr id="200" name="楕円 199"/>
        <xdr:cNvSpPr/>
      </xdr:nvSpPr>
      <xdr:spPr>
        <a:xfrm>
          <a:off x="4584700" y="131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54322</xdr:rowOff>
    </xdr:from>
    <xdr:ext cx="599010" cy="259045"/>
    <xdr:sp macro="" textlink="">
      <xdr:nvSpPr>
        <xdr:cNvPr id="201" name="民生費該当値テキスト"/>
        <xdr:cNvSpPr txBox="1"/>
      </xdr:nvSpPr>
      <xdr:spPr>
        <a:xfrm>
          <a:off x="4686300" y="130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99073</xdr:rowOff>
    </xdr:from>
    <xdr:to>
      <xdr:col>20</xdr:col>
      <xdr:colOff>38100</xdr:colOff>
      <xdr:row>77</xdr:row>
      <xdr:rowOff>29223</xdr:rowOff>
    </xdr:to>
    <xdr:sp macro="" textlink="">
      <xdr:nvSpPr>
        <xdr:cNvPr id="202" name="楕円 201"/>
        <xdr:cNvSpPr/>
      </xdr:nvSpPr>
      <xdr:spPr>
        <a:xfrm>
          <a:off x="3746500" y="131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20350</xdr:rowOff>
    </xdr:from>
    <xdr:ext cx="599010" cy="259045"/>
    <xdr:sp macro="" textlink="">
      <xdr:nvSpPr>
        <xdr:cNvPr id="203" name="テキスト ボックス 202"/>
        <xdr:cNvSpPr txBox="1"/>
      </xdr:nvSpPr>
      <xdr:spPr>
        <a:xfrm>
          <a:off x="3497795" y="1322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162370</xdr:rowOff>
    </xdr:from>
    <xdr:to>
      <xdr:col>15</xdr:col>
      <xdr:colOff>101600</xdr:colOff>
      <xdr:row>77</xdr:row>
      <xdr:rowOff>92520</xdr:rowOff>
    </xdr:to>
    <xdr:sp macro="" textlink="">
      <xdr:nvSpPr>
        <xdr:cNvPr id="204" name="楕円 203"/>
        <xdr:cNvSpPr/>
      </xdr:nvSpPr>
      <xdr:spPr>
        <a:xfrm>
          <a:off x="2857500" y="131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83647</xdr:rowOff>
    </xdr:from>
    <xdr:ext cx="599010" cy="259045"/>
    <xdr:sp macro="" textlink="">
      <xdr:nvSpPr>
        <xdr:cNvPr id="205" name="テキスト ボックス 204"/>
        <xdr:cNvSpPr txBox="1"/>
      </xdr:nvSpPr>
      <xdr:spPr>
        <a:xfrm>
          <a:off x="2608795" y="132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22250</xdr:rowOff>
    </xdr:from>
    <xdr:to>
      <xdr:col>10</xdr:col>
      <xdr:colOff>165100</xdr:colOff>
      <xdr:row>77</xdr:row>
      <xdr:rowOff>123850</xdr:rowOff>
    </xdr:to>
    <xdr:sp macro="" textlink="">
      <xdr:nvSpPr>
        <xdr:cNvPr id="206" name="楕円 205"/>
        <xdr:cNvSpPr/>
      </xdr:nvSpPr>
      <xdr:spPr>
        <a:xfrm>
          <a:off x="1968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114977</xdr:rowOff>
    </xdr:from>
    <xdr:ext cx="599010" cy="259045"/>
    <xdr:sp macro="" textlink="">
      <xdr:nvSpPr>
        <xdr:cNvPr id="207" name="テキスト ボックス 206"/>
        <xdr:cNvSpPr txBox="1"/>
      </xdr:nvSpPr>
      <xdr:spPr>
        <a:xfrm>
          <a:off x="1719795" y="1331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85598</xdr:rowOff>
    </xdr:from>
    <xdr:to>
      <xdr:col>6</xdr:col>
      <xdr:colOff>38100</xdr:colOff>
      <xdr:row>78</xdr:row>
      <xdr:rowOff>15748</xdr:rowOff>
    </xdr:to>
    <xdr:sp macro="" textlink="">
      <xdr:nvSpPr>
        <xdr:cNvPr id="208" name="楕円 207"/>
        <xdr:cNvSpPr/>
      </xdr:nvSpPr>
      <xdr:spPr>
        <a:xfrm>
          <a:off x="1079500" y="132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6875</xdr:rowOff>
    </xdr:from>
    <xdr:ext cx="599010" cy="259045"/>
    <xdr:sp macro="" textlink="">
      <xdr:nvSpPr>
        <xdr:cNvPr id="209" name="テキスト ボックス 208"/>
        <xdr:cNvSpPr txBox="1"/>
      </xdr:nvSpPr>
      <xdr:spPr>
        <a:xfrm>
          <a:off x="830795" y="1337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136271</xdr:rowOff>
    </xdr:from>
    <xdr:to>
      <xdr:col>24</xdr:col>
      <xdr:colOff>63500</xdr:colOff>
      <xdr:row>97</xdr:row>
      <xdr:rowOff>148548</xdr:rowOff>
    </xdr:to>
    <xdr:cxnSp macro="">
      <xdr:nvCxnSpPr>
        <xdr:cNvPr id="237" name="直線コネクタ 236"/>
        <xdr:cNvCxnSpPr/>
      </xdr:nvCxnSpPr>
      <xdr:spPr>
        <a:xfrm>
          <a:off x="3797300" y="16766921"/>
          <a:ext cx="8382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169795</xdr:rowOff>
    </xdr:from>
    <xdr:ext cx="534377" cy="259045"/>
    <xdr:sp macro="" textlink="">
      <xdr:nvSpPr>
        <xdr:cNvPr id="238" name="衛生費平均値テキスト"/>
        <xdr:cNvSpPr txBox="1"/>
      </xdr:nvSpPr>
      <xdr:spPr>
        <a:xfrm>
          <a:off x="4686300" y="16457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136271</xdr:rowOff>
    </xdr:from>
    <xdr:to>
      <xdr:col>19</xdr:col>
      <xdr:colOff>177800</xdr:colOff>
      <xdr:row>97</xdr:row>
      <xdr:rowOff>140272</xdr:rowOff>
    </xdr:to>
    <xdr:cxnSp macro="">
      <xdr:nvCxnSpPr>
        <xdr:cNvPr id="240" name="直線コネクタ 239"/>
        <xdr:cNvCxnSpPr/>
      </xdr:nvCxnSpPr>
      <xdr:spPr>
        <a:xfrm flipV="1">
          <a:off x="2908300" y="1676692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93093</xdr:rowOff>
    </xdr:from>
    <xdr:ext cx="534377" cy="259045"/>
    <xdr:sp macro="" textlink="">
      <xdr:nvSpPr>
        <xdr:cNvPr id="242" name="テキスト ボックス 241"/>
        <xdr:cNvSpPr txBox="1"/>
      </xdr:nvSpPr>
      <xdr:spPr>
        <a:xfrm>
          <a:off x="3530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140272</xdr:rowOff>
    </xdr:from>
    <xdr:to>
      <xdr:col>15</xdr:col>
      <xdr:colOff>50800</xdr:colOff>
      <xdr:row>97</xdr:row>
      <xdr:rowOff>144523</xdr:rowOff>
    </xdr:to>
    <xdr:cxnSp macro="">
      <xdr:nvCxnSpPr>
        <xdr:cNvPr id="243" name="直線コネクタ 242"/>
        <xdr:cNvCxnSpPr/>
      </xdr:nvCxnSpPr>
      <xdr:spPr>
        <a:xfrm flipV="1">
          <a:off x="2019300" y="16770922"/>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63512</xdr:rowOff>
    </xdr:from>
    <xdr:ext cx="534377" cy="259045"/>
    <xdr:sp macro="" textlink="">
      <xdr:nvSpPr>
        <xdr:cNvPr id="245" name="テキスト ボックス 244"/>
        <xdr:cNvSpPr txBox="1"/>
      </xdr:nvSpPr>
      <xdr:spPr>
        <a:xfrm>
          <a:off x="2641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140889</xdr:rowOff>
    </xdr:from>
    <xdr:to>
      <xdr:col>10</xdr:col>
      <xdr:colOff>114300</xdr:colOff>
      <xdr:row>97</xdr:row>
      <xdr:rowOff>144523</xdr:rowOff>
    </xdr:to>
    <xdr:cxnSp macro="">
      <xdr:nvCxnSpPr>
        <xdr:cNvPr id="246" name="直線コネクタ 245"/>
        <xdr:cNvCxnSpPr/>
      </xdr:nvCxnSpPr>
      <xdr:spPr>
        <a:xfrm>
          <a:off x="1130300" y="16771539"/>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104843</xdr:rowOff>
    </xdr:from>
    <xdr:ext cx="534377" cy="259045"/>
    <xdr:sp macro="" textlink="">
      <xdr:nvSpPr>
        <xdr:cNvPr id="248" name="テキスト ボックス 247"/>
        <xdr:cNvSpPr txBox="1"/>
      </xdr:nvSpPr>
      <xdr:spPr>
        <a:xfrm>
          <a:off x="1752111" y="163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139133</xdr:rowOff>
    </xdr:from>
    <xdr:ext cx="534377" cy="259045"/>
    <xdr:sp macro="" textlink="">
      <xdr:nvSpPr>
        <xdr:cNvPr id="250" name="テキスト ボックス 249"/>
        <xdr:cNvSpPr txBox="1"/>
      </xdr:nvSpPr>
      <xdr:spPr>
        <a:xfrm>
          <a:off x="863111" y="1642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97748</xdr:rowOff>
    </xdr:from>
    <xdr:to>
      <xdr:col>24</xdr:col>
      <xdr:colOff>114300</xdr:colOff>
      <xdr:row>98</xdr:row>
      <xdr:rowOff>27898</xdr:rowOff>
    </xdr:to>
    <xdr:sp macro="" textlink="">
      <xdr:nvSpPr>
        <xdr:cNvPr id="256" name="楕円 255"/>
        <xdr:cNvSpPr/>
      </xdr:nvSpPr>
      <xdr:spPr>
        <a:xfrm>
          <a:off x="4584700" y="167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12675</xdr:rowOff>
    </xdr:from>
    <xdr:ext cx="534377" cy="259045"/>
    <xdr:sp macro="" textlink="">
      <xdr:nvSpPr>
        <xdr:cNvPr id="257" name="衛生費該当値テキスト"/>
        <xdr:cNvSpPr txBox="1"/>
      </xdr:nvSpPr>
      <xdr:spPr>
        <a:xfrm>
          <a:off x="4686300" y="166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85471</xdr:rowOff>
    </xdr:from>
    <xdr:to>
      <xdr:col>20</xdr:col>
      <xdr:colOff>38100</xdr:colOff>
      <xdr:row>98</xdr:row>
      <xdr:rowOff>15621</xdr:rowOff>
    </xdr:to>
    <xdr:sp macro="" textlink="">
      <xdr:nvSpPr>
        <xdr:cNvPr id="258" name="楕円 257"/>
        <xdr:cNvSpPr/>
      </xdr:nvSpPr>
      <xdr:spPr>
        <a:xfrm>
          <a:off x="3746500" y="1671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6748</xdr:rowOff>
    </xdr:from>
    <xdr:ext cx="534377" cy="259045"/>
    <xdr:sp macro="" textlink="">
      <xdr:nvSpPr>
        <xdr:cNvPr id="259" name="テキスト ボックス 258"/>
        <xdr:cNvSpPr txBox="1"/>
      </xdr:nvSpPr>
      <xdr:spPr>
        <a:xfrm>
          <a:off x="3530111" y="168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89472</xdr:rowOff>
    </xdr:from>
    <xdr:to>
      <xdr:col>15</xdr:col>
      <xdr:colOff>101600</xdr:colOff>
      <xdr:row>98</xdr:row>
      <xdr:rowOff>19622</xdr:rowOff>
    </xdr:to>
    <xdr:sp macro="" textlink="">
      <xdr:nvSpPr>
        <xdr:cNvPr id="260" name="楕円 259"/>
        <xdr:cNvSpPr/>
      </xdr:nvSpPr>
      <xdr:spPr>
        <a:xfrm>
          <a:off x="2857500" y="167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10749</xdr:rowOff>
    </xdr:from>
    <xdr:ext cx="534377" cy="259045"/>
    <xdr:sp macro="" textlink="">
      <xdr:nvSpPr>
        <xdr:cNvPr id="261" name="テキスト ボックス 260"/>
        <xdr:cNvSpPr txBox="1"/>
      </xdr:nvSpPr>
      <xdr:spPr>
        <a:xfrm>
          <a:off x="2641111" y="168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93723</xdr:rowOff>
    </xdr:from>
    <xdr:to>
      <xdr:col>10</xdr:col>
      <xdr:colOff>165100</xdr:colOff>
      <xdr:row>98</xdr:row>
      <xdr:rowOff>23873</xdr:rowOff>
    </xdr:to>
    <xdr:sp macro="" textlink="">
      <xdr:nvSpPr>
        <xdr:cNvPr id="262" name="楕円 261"/>
        <xdr:cNvSpPr/>
      </xdr:nvSpPr>
      <xdr:spPr>
        <a:xfrm>
          <a:off x="1968500" y="167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15000</xdr:rowOff>
    </xdr:from>
    <xdr:ext cx="534377" cy="259045"/>
    <xdr:sp macro="" textlink="">
      <xdr:nvSpPr>
        <xdr:cNvPr id="263" name="テキスト ボックス 262"/>
        <xdr:cNvSpPr txBox="1"/>
      </xdr:nvSpPr>
      <xdr:spPr>
        <a:xfrm>
          <a:off x="1752111" y="1681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90089</xdr:rowOff>
    </xdr:from>
    <xdr:to>
      <xdr:col>6</xdr:col>
      <xdr:colOff>38100</xdr:colOff>
      <xdr:row>98</xdr:row>
      <xdr:rowOff>20239</xdr:rowOff>
    </xdr:to>
    <xdr:sp macro="" textlink="">
      <xdr:nvSpPr>
        <xdr:cNvPr id="264" name="楕円 263"/>
        <xdr:cNvSpPr/>
      </xdr:nvSpPr>
      <xdr:spPr>
        <a:xfrm>
          <a:off x="1079500" y="167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xdr:rowOff>
    </xdr:from>
    <xdr:ext cx="534377" cy="259045"/>
    <xdr:sp macro="" textlink="">
      <xdr:nvSpPr>
        <xdr:cNvPr id="265" name="テキスト ボックス 264"/>
        <xdr:cNvSpPr txBox="1"/>
      </xdr:nvSpPr>
      <xdr:spPr>
        <a:xfrm>
          <a:off x="863111" y="168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138786</xdr:rowOff>
    </xdr:from>
    <xdr:to>
      <xdr:col>55</xdr:col>
      <xdr:colOff>0</xdr:colOff>
      <xdr:row>34</xdr:row>
      <xdr:rowOff>164846</xdr:rowOff>
    </xdr:to>
    <xdr:cxnSp macro="">
      <xdr:nvCxnSpPr>
        <xdr:cNvPr id="292" name="直線コネクタ 291"/>
        <xdr:cNvCxnSpPr/>
      </xdr:nvCxnSpPr>
      <xdr:spPr>
        <a:xfrm>
          <a:off x="9639300" y="596808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107561</xdr:rowOff>
    </xdr:from>
    <xdr:ext cx="378565" cy="259045"/>
    <xdr:sp macro="" textlink="">
      <xdr:nvSpPr>
        <xdr:cNvPr id="293" name="労働費平均値テキスト"/>
        <xdr:cNvSpPr txBox="1"/>
      </xdr:nvSpPr>
      <xdr:spPr>
        <a:xfrm>
          <a:off x="10528300" y="6279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138786</xdr:rowOff>
    </xdr:from>
    <xdr:to>
      <xdr:col>50</xdr:col>
      <xdr:colOff>114300</xdr:colOff>
      <xdr:row>34</xdr:row>
      <xdr:rowOff>141986</xdr:rowOff>
    </xdr:to>
    <xdr:cxnSp macro="">
      <xdr:nvCxnSpPr>
        <xdr:cNvPr id="295" name="直線コネクタ 294"/>
        <xdr:cNvCxnSpPr/>
      </xdr:nvCxnSpPr>
      <xdr:spPr>
        <a:xfrm flipV="1">
          <a:off x="8750300" y="5968086"/>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38523</xdr:rowOff>
    </xdr:from>
    <xdr:ext cx="378565" cy="259045"/>
    <xdr:sp macro="" textlink="">
      <xdr:nvSpPr>
        <xdr:cNvPr id="297" name="テキスト ボックス 296"/>
        <xdr:cNvSpPr txBox="1"/>
      </xdr:nvSpPr>
      <xdr:spPr>
        <a:xfrm>
          <a:off x="9450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61062</xdr:rowOff>
    </xdr:from>
    <xdr:to>
      <xdr:col>45</xdr:col>
      <xdr:colOff>177800</xdr:colOff>
      <xdr:row>34</xdr:row>
      <xdr:rowOff>141986</xdr:rowOff>
    </xdr:to>
    <xdr:cxnSp macro="">
      <xdr:nvCxnSpPr>
        <xdr:cNvPr id="298" name="直線コネクタ 297"/>
        <xdr:cNvCxnSpPr/>
      </xdr:nvCxnSpPr>
      <xdr:spPr>
        <a:xfrm>
          <a:off x="7861300" y="5890362"/>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168825</xdr:rowOff>
    </xdr:from>
    <xdr:ext cx="378565" cy="259045"/>
    <xdr:sp macro="" textlink="">
      <xdr:nvSpPr>
        <xdr:cNvPr id="300" name="テキスト ボックス 299"/>
        <xdr:cNvSpPr txBox="1"/>
      </xdr:nvSpPr>
      <xdr:spPr>
        <a:xfrm>
          <a:off x="8561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61062</xdr:rowOff>
    </xdr:from>
    <xdr:to>
      <xdr:col>41</xdr:col>
      <xdr:colOff>50800</xdr:colOff>
      <xdr:row>34</xdr:row>
      <xdr:rowOff>64719</xdr:rowOff>
    </xdr:to>
    <xdr:cxnSp macro="">
      <xdr:nvCxnSpPr>
        <xdr:cNvPr id="301" name="直線コネクタ 300"/>
        <xdr:cNvCxnSpPr/>
      </xdr:nvCxnSpPr>
      <xdr:spPr>
        <a:xfrm flipV="1">
          <a:off x="6972300" y="589036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86987</xdr:rowOff>
    </xdr:from>
    <xdr:ext cx="378565" cy="259045"/>
    <xdr:sp macro="" textlink="">
      <xdr:nvSpPr>
        <xdr:cNvPr id="303" name="テキスト ボックス 302"/>
        <xdr:cNvSpPr txBox="1"/>
      </xdr:nvSpPr>
      <xdr:spPr>
        <a:xfrm>
          <a:off x="7672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158310</xdr:rowOff>
    </xdr:from>
    <xdr:ext cx="469744" cy="259045"/>
    <xdr:sp macro="" textlink="">
      <xdr:nvSpPr>
        <xdr:cNvPr id="305" name="テキスト ボックス 304"/>
        <xdr:cNvSpPr txBox="1"/>
      </xdr:nvSpPr>
      <xdr:spPr>
        <a:xfrm>
          <a:off x="6737428" y="615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114046</xdr:rowOff>
    </xdr:from>
    <xdr:to>
      <xdr:col>55</xdr:col>
      <xdr:colOff>50800</xdr:colOff>
      <xdr:row>35</xdr:row>
      <xdr:rowOff>44196</xdr:rowOff>
    </xdr:to>
    <xdr:sp macro="" textlink="">
      <xdr:nvSpPr>
        <xdr:cNvPr id="311" name="楕円 310"/>
        <xdr:cNvSpPr/>
      </xdr:nvSpPr>
      <xdr:spPr>
        <a:xfrm>
          <a:off x="10426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136923</xdr:rowOff>
    </xdr:from>
    <xdr:ext cx="469744" cy="259045"/>
    <xdr:sp macro="" textlink="">
      <xdr:nvSpPr>
        <xdr:cNvPr id="312" name="労働費該当値テキスト"/>
        <xdr:cNvSpPr txBox="1"/>
      </xdr:nvSpPr>
      <xdr:spPr>
        <a:xfrm>
          <a:off x="10528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87986</xdr:rowOff>
    </xdr:from>
    <xdr:to>
      <xdr:col>50</xdr:col>
      <xdr:colOff>165100</xdr:colOff>
      <xdr:row>35</xdr:row>
      <xdr:rowOff>18136</xdr:rowOff>
    </xdr:to>
    <xdr:sp macro="" textlink="">
      <xdr:nvSpPr>
        <xdr:cNvPr id="313" name="楕円 312"/>
        <xdr:cNvSpPr/>
      </xdr:nvSpPr>
      <xdr:spPr>
        <a:xfrm>
          <a:off x="9588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34663</xdr:rowOff>
    </xdr:from>
    <xdr:ext cx="469744" cy="259045"/>
    <xdr:sp macro="" textlink="">
      <xdr:nvSpPr>
        <xdr:cNvPr id="314" name="テキスト ボックス 313"/>
        <xdr:cNvSpPr txBox="1"/>
      </xdr:nvSpPr>
      <xdr:spPr>
        <a:xfrm>
          <a:off x="9404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91186</xdr:rowOff>
    </xdr:from>
    <xdr:to>
      <xdr:col>46</xdr:col>
      <xdr:colOff>38100</xdr:colOff>
      <xdr:row>35</xdr:row>
      <xdr:rowOff>21336</xdr:rowOff>
    </xdr:to>
    <xdr:sp macro="" textlink="">
      <xdr:nvSpPr>
        <xdr:cNvPr id="315" name="楕円 314"/>
        <xdr:cNvSpPr/>
      </xdr:nvSpPr>
      <xdr:spPr>
        <a:xfrm>
          <a:off x="8699500" y="592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37863</xdr:rowOff>
    </xdr:from>
    <xdr:ext cx="469744" cy="259045"/>
    <xdr:sp macro="" textlink="">
      <xdr:nvSpPr>
        <xdr:cNvPr id="316" name="テキスト ボックス 315"/>
        <xdr:cNvSpPr txBox="1"/>
      </xdr:nvSpPr>
      <xdr:spPr>
        <a:xfrm>
          <a:off x="8515428"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10262</xdr:rowOff>
    </xdr:from>
    <xdr:to>
      <xdr:col>41</xdr:col>
      <xdr:colOff>101600</xdr:colOff>
      <xdr:row>34</xdr:row>
      <xdr:rowOff>111862</xdr:rowOff>
    </xdr:to>
    <xdr:sp macro="" textlink="">
      <xdr:nvSpPr>
        <xdr:cNvPr id="317" name="楕円 316"/>
        <xdr:cNvSpPr/>
      </xdr:nvSpPr>
      <xdr:spPr>
        <a:xfrm>
          <a:off x="78105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128389</xdr:rowOff>
    </xdr:from>
    <xdr:ext cx="469744" cy="259045"/>
    <xdr:sp macro="" textlink="">
      <xdr:nvSpPr>
        <xdr:cNvPr id="318" name="テキスト ボックス 317"/>
        <xdr:cNvSpPr txBox="1"/>
      </xdr:nvSpPr>
      <xdr:spPr>
        <a:xfrm>
          <a:off x="7626428" y="56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13919</xdr:rowOff>
    </xdr:from>
    <xdr:to>
      <xdr:col>36</xdr:col>
      <xdr:colOff>165100</xdr:colOff>
      <xdr:row>34</xdr:row>
      <xdr:rowOff>115519</xdr:rowOff>
    </xdr:to>
    <xdr:sp macro="" textlink="">
      <xdr:nvSpPr>
        <xdr:cNvPr id="319" name="楕円 318"/>
        <xdr:cNvSpPr/>
      </xdr:nvSpPr>
      <xdr:spPr>
        <a:xfrm>
          <a:off x="6921500" y="584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132046</xdr:rowOff>
    </xdr:from>
    <xdr:ext cx="469744" cy="259045"/>
    <xdr:sp macro="" textlink="">
      <xdr:nvSpPr>
        <xdr:cNvPr id="320" name="テキスト ボックス 319"/>
        <xdr:cNvSpPr txBox="1"/>
      </xdr:nvSpPr>
      <xdr:spPr>
        <a:xfrm>
          <a:off x="6737428" y="561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38202</xdr:rowOff>
    </xdr:from>
    <xdr:to>
      <xdr:col>55</xdr:col>
      <xdr:colOff>0</xdr:colOff>
      <xdr:row>56</xdr:row>
      <xdr:rowOff>98552</xdr:rowOff>
    </xdr:to>
    <xdr:cxnSp macro="">
      <xdr:nvCxnSpPr>
        <xdr:cNvPr id="347" name="直線コネクタ 346"/>
        <xdr:cNvCxnSpPr/>
      </xdr:nvCxnSpPr>
      <xdr:spPr>
        <a:xfrm flipV="1">
          <a:off x="9639300" y="9639402"/>
          <a:ext cx="8382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82093</xdr:rowOff>
    </xdr:from>
    <xdr:to>
      <xdr:col>50</xdr:col>
      <xdr:colOff>114300</xdr:colOff>
      <xdr:row>56</xdr:row>
      <xdr:rowOff>98552</xdr:rowOff>
    </xdr:to>
    <xdr:cxnSp macro="">
      <xdr:nvCxnSpPr>
        <xdr:cNvPr id="350" name="直線コネクタ 349"/>
        <xdr:cNvCxnSpPr/>
      </xdr:nvCxnSpPr>
      <xdr:spPr>
        <a:xfrm>
          <a:off x="8750300" y="968329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91995</xdr:rowOff>
    </xdr:from>
    <xdr:ext cx="469744" cy="259045"/>
    <xdr:sp macro="" textlink="">
      <xdr:nvSpPr>
        <xdr:cNvPr id="352" name="テキスト ボックス 351"/>
        <xdr:cNvSpPr txBox="1"/>
      </xdr:nvSpPr>
      <xdr:spPr>
        <a:xfrm>
          <a:off x="9404428" y="9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81087</xdr:rowOff>
    </xdr:from>
    <xdr:to>
      <xdr:col>45</xdr:col>
      <xdr:colOff>177800</xdr:colOff>
      <xdr:row>56</xdr:row>
      <xdr:rowOff>82093</xdr:rowOff>
    </xdr:to>
    <xdr:cxnSp macro="">
      <xdr:nvCxnSpPr>
        <xdr:cNvPr id="353" name="直線コネクタ 352"/>
        <xdr:cNvCxnSpPr/>
      </xdr:nvCxnSpPr>
      <xdr:spPr>
        <a:xfrm>
          <a:off x="7861300" y="9682287"/>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81087</xdr:rowOff>
    </xdr:from>
    <xdr:to>
      <xdr:col>41</xdr:col>
      <xdr:colOff>50800</xdr:colOff>
      <xdr:row>56</xdr:row>
      <xdr:rowOff>87122</xdr:rowOff>
    </xdr:to>
    <xdr:cxnSp macro="">
      <xdr:nvCxnSpPr>
        <xdr:cNvPr id="356" name="直線コネクタ 355"/>
        <xdr:cNvCxnSpPr/>
      </xdr:nvCxnSpPr>
      <xdr:spPr>
        <a:xfrm flipV="1">
          <a:off x="6972300" y="9682287"/>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98213</xdr:rowOff>
    </xdr:from>
    <xdr:ext cx="469744" cy="259045"/>
    <xdr:sp macro="" textlink="">
      <xdr:nvSpPr>
        <xdr:cNvPr id="358" name="テキスト ボックス 357"/>
        <xdr:cNvSpPr txBox="1"/>
      </xdr:nvSpPr>
      <xdr:spPr>
        <a:xfrm>
          <a:off x="7626428" y="93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158852</xdr:rowOff>
    </xdr:from>
    <xdr:to>
      <xdr:col>55</xdr:col>
      <xdr:colOff>50800</xdr:colOff>
      <xdr:row>56</xdr:row>
      <xdr:rowOff>89002</xdr:rowOff>
    </xdr:to>
    <xdr:sp macro="" textlink="">
      <xdr:nvSpPr>
        <xdr:cNvPr id="366" name="楕円 365"/>
        <xdr:cNvSpPr/>
      </xdr:nvSpPr>
      <xdr:spPr>
        <a:xfrm>
          <a:off x="10426700" y="958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10279</xdr:rowOff>
    </xdr:from>
    <xdr:ext cx="469744" cy="259045"/>
    <xdr:sp macro="" textlink="">
      <xdr:nvSpPr>
        <xdr:cNvPr id="367" name="農林水産業費該当値テキスト"/>
        <xdr:cNvSpPr txBox="1"/>
      </xdr:nvSpPr>
      <xdr:spPr>
        <a:xfrm>
          <a:off x="10528300" y="94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47752</xdr:rowOff>
    </xdr:from>
    <xdr:to>
      <xdr:col>50</xdr:col>
      <xdr:colOff>165100</xdr:colOff>
      <xdr:row>56</xdr:row>
      <xdr:rowOff>149352</xdr:rowOff>
    </xdr:to>
    <xdr:sp macro="" textlink="">
      <xdr:nvSpPr>
        <xdr:cNvPr id="368" name="楕円 367"/>
        <xdr:cNvSpPr/>
      </xdr:nvSpPr>
      <xdr:spPr>
        <a:xfrm>
          <a:off x="9588500" y="96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140479</xdr:rowOff>
    </xdr:from>
    <xdr:ext cx="469744" cy="259045"/>
    <xdr:sp macro="" textlink="">
      <xdr:nvSpPr>
        <xdr:cNvPr id="369" name="テキスト ボックス 368"/>
        <xdr:cNvSpPr txBox="1"/>
      </xdr:nvSpPr>
      <xdr:spPr>
        <a:xfrm>
          <a:off x="9404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31293</xdr:rowOff>
    </xdr:from>
    <xdr:to>
      <xdr:col>46</xdr:col>
      <xdr:colOff>38100</xdr:colOff>
      <xdr:row>56</xdr:row>
      <xdr:rowOff>132893</xdr:rowOff>
    </xdr:to>
    <xdr:sp macro="" textlink="">
      <xdr:nvSpPr>
        <xdr:cNvPr id="370" name="楕円 369"/>
        <xdr:cNvSpPr/>
      </xdr:nvSpPr>
      <xdr:spPr>
        <a:xfrm>
          <a:off x="8699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124020</xdr:rowOff>
    </xdr:from>
    <xdr:ext cx="469744" cy="259045"/>
    <xdr:sp macro="" textlink="">
      <xdr:nvSpPr>
        <xdr:cNvPr id="371" name="テキスト ボックス 370"/>
        <xdr:cNvSpPr txBox="1"/>
      </xdr:nvSpPr>
      <xdr:spPr>
        <a:xfrm>
          <a:off x="8515428" y="972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30287</xdr:rowOff>
    </xdr:from>
    <xdr:to>
      <xdr:col>41</xdr:col>
      <xdr:colOff>101600</xdr:colOff>
      <xdr:row>56</xdr:row>
      <xdr:rowOff>131887</xdr:rowOff>
    </xdr:to>
    <xdr:sp macro="" textlink="">
      <xdr:nvSpPr>
        <xdr:cNvPr id="372" name="楕円 371"/>
        <xdr:cNvSpPr/>
      </xdr:nvSpPr>
      <xdr:spPr>
        <a:xfrm>
          <a:off x="7810500" y="96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123014</xdr:rowOff>
    </xdr:from>
    <xdr:ext cx="469744" cy="259045"/>
    <xdr:sp macro="" textlink="">
      <xdr:nvSpPr>
        <xdr:cNvPr id="373" name="テキスト ボックス 372"/>
        <xdr:cNvSpPr txBox="1"/>
      </xdr:nvSpPr>
      <xdr:spPr>
        <a:xfrm>
          <a:off x="7626428" y="97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36322</xdr:rowOff>
    </xdr:from>
    <xdr:to>
      <xdr:col>36</xdr:col>
      <xdr:colOff>165100</xdr:colOff>
      <xdr:row>56</xdr:row>
      <xdr:rowOff>137922</xdr:rowOff>
    </xdr:to>
    <xdr:sp macro="" textlink="">
      <xdr:nvSpPr>
        <xdr:cNvPr id="374" name="楕円 373"/>
        <xdr:cNvSpPr/>
      </xdr:nvSpPr>
      <xdr:spPr>
        <a:xfrm>
          <a:off x="6921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129049</xdr:rowOff>
    </xdr:from>
    <xdr:ext cx="469744" cy="259045"/>
    <xdr:sp macro="" textlink="">
      <xdr:nvSpPr>
        <xdr:cNvPr id="375" name="テキスト ボックス 374"/>
        <xdr:cNvSpPr txBox="1"/>
      </xdr:nvSpPr>
      <xdr:spPr>
        <a:xfrm>
          <a:off x="6737428" y="973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24160</xdr:rowOff>
    </xdr:from>
    <xdr:to>
      <xdr:col>55</xdr:col>
      <xdr:colOff>0</xdr:colOff>
      <xdr:row>78</xdr:row>
      <xdr:rowOff>139863</xdr:rowOff>
    </xdr:to>
    <xdr:cxnSp macro="">
      <xdr:nvCxnSpPr>
        <xdr:cNvPr id="406" name="直線コネクタ 405"/>
        <xdr:cNvCxnSpPr/>
      </xdr:nvCxnSpPr>
      <xdr:spPr>
        <a:xfrm>
          <a:off x="9639300" y="13397260"/>
          <a:ext cx="838200" cy="1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70727</xdr:rowOff>
    </xdr:from>
    <xdr:to>
      <xdr:col>50</xdr:col>
      <xdr:colOff>114300</xdr:colOff>
      <xdr:row>78</xdr:row>
      <xdr:rowOff>24160</xdr:rowOff>
    </xdr:to>
    <xdr:cxnSp macro="">
      <xdr:nvCxnSpPr>
        <xdr:cNvPr id="409" name="直線コネクタ 408"/>
        <xdr:cNvCxnSpPr/>
      </xdr:nvCxnSpPr>
      <xdr:spPr>
        <a:xfrm>
          <a:off x="8750300" y="13272377"/>
          <a:ext cx="88900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131046</xdr:rowOff>
    </xdr:from>
    <xdr:to>
      <xdr:col>45</xdr:col>
      <xdr:colOff>177800</xdr:colOff>
      <xdr:row>77</xdr:row>
      <xdr:rowOff>70727</xdr:rowOff>
    </xdr:to>
    <xdr:cxnSp macro="">
      <xdr:nvCxnSpPr>
        <xdr:cNvPr id="412" name="直線コネクタ 411"/>
        <xdr:cNvCxnSpPr/>
      </xdr:nvCxnSpPr>
      <xdr:spPr>
        <a:xfrm>
          <a:off x="7861300" y="13161246"/>
          <a:ext cx="889000" cy="11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120366</xdr:rowOff>
    </xdr:from>
    <xdr:to>
      <xdr:col>41</xdr:col>
      <xdr:colOff>50800</xdr:colOff>
      <xdr:row>76</xdr:row>
      <xdr:rowOff>131046</xdr:rowOff>
    </xdr:to>
    <xdr:cxnSp macro="">
      <xdr:nvCxnSpPr>
        <xdr:cNvPr id="415" name="直線コネクタ 414"/>
        <xdr:cNvCxnSpPr/>
      </xdr:nvCxnSpPr>
      <xdr:spPr>
        <a:xfrm>
          <a:off x="6972300" y="13150566"/>
          <a:ext cx="889000" cy="1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85517</xdr:rowOff>
    </xdr:from>
    <xdr:ext cx="534377" cy="259045"/>
    <xdr:sp macro="" textlink="">
      <xdr:nvSpPr>
        <xdr:cNvPr id="417" name="テキスト ボックス 416"/>
        <xdr:cNvSpPr txBox="1"/>
      </xdr:nvSpPr>
      <xdr:spPr>
        <a:xfrm>
          <a:off x="7594111" y="1328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74120</xdr:rowOff>
    </xdr:from>
    <xdr:ext cx="534377" cy="259045"/>
    <xdr:sp macro="" textlink="">
      <xdr:nvSpPr>
        <xdr:cNvPr id="419" name="テキスト ボックス 418"/>
        <xdr:cNvSpPr txBox="1"/>
      </xdr:nvSpPr>
      <xdr:spPr>
        <a:xfrm>
          <a:off x="6705111" y="132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89063</xdr:rowOff>
    </xdr:from>
    <xdr:to>
      <xdr:col>55</xdr:col>
      <xdr:colOff>50800</xdr:colOff>
      <xdr:row>79</xdr:row>
      <xdr:rowOff>19213</xdr:rowOff>
    </xdr:to>
    <xdr:sp macro="" textlink="">
      <xdr:nvSpPr>
        <xdr:cNvPr id="425" name="楕円 424"/>
        <xdr:cNvSpPr/>
      </xdr:nvSpPr>
      <xdr:spPr>
        <a:xfrm>
          <a:off x="104267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3990</xdr:rowOff>
    </xdr:from>
    <xdr:ext cx="469744" cy="259045"/>
    <xdr:sp macro="" textlink="">
      <xdr:nvSpPr>
        <xdr:cNvPr id="426" name="商工費該当値テキスト"/>
        <xdr:cNvSpPr txBox="1"/>
      </xdr:nvSpPr>
      <xdr:spPr>
        <a:xfrm>
          <a:off x="10528300" y="1337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144810</xdr:rowOff>
    </xdr:from>
    <xdr:to>
      <xdr:col>50</xdr:col>
      <xdr:colOff>165100</xdr:colOff>
      <xdr:row>78</xdr:row>
      <xdr:rowOff>74960</xdr:rowOff>
    </xdr:to>
    <xdr:sp macro="" textlink="">
      <xdr:nvSpPr>
        <xdr:cNvPr id="427" name="楕円 426"/>
        <xdr:cNvSpPr/>
      </xdr:nvSpPr>
      <xdr:spPr>
        <a:xfrm>
          <a:off x="9588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66087</xdr:rowOff>
    </xdr:from>
    <xdr:ext cx="469744" cy="259045"/>
    <xdr:sp macro="" textlink="">
      <xdr:nvSpPr>
        <xdr:cNvPr id="428" name="テキスト ボックス 427"/>
        <xdr:cNvSpPr txBox="1"/>
      </xdr:nvSpPr>
      <xdr:spPr>
        <a:xfrm>
          <a:off x="9404428" y="1343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19927</xdr:rowOff>
    </xdr:from>
    <xdr:to>
      <xdr:col>46</xdr:col>
      <xdr:colOff>38100</xdr:colOff>
      <xdr:row>77</xdr:row>
      <xdr:rowOff>121527</xdr:rowOff>
    </xdr:to>
    <xdr:sp macro="" textlink="">
      <xdr:nvSpPr>
        <xdr:cNvPr id="429" name="楕円 428"/>
        <xdr:cNvSpPr/>
      </xdr:nvSpPr>
      <xdr:spPr>
        <a:xfrm>
          <a:off x="8699500" y="132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112654</xdr:rowOff>
    </xdr:from>
    <xdr:ext cx="534377" cy="259045"/>
    <xdr:sp macro="" textlink="">
      <xdr:nvSpPr>
        <xdr:cNvPr id="430" name="テキスト ボックス 429"/>
        <xdr:cNvSpPr txBox="1"/>
      </xdr:nvSpPr>
      <xdr:spPr>
        <a:xfrm>
          <a:off x="8483111" y="133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80246</xdr:rowOff>
    </xdr:from>
    <xdr:to>
      <xdr:col>41</xdr:col>
      <xdr:colOff>101600</xdr:colOff>
      <xdr:row>77</xdr:row>
      <xdr:rowOff>10396</xdr:rowOff>
    </xdr:to>
    <xdr:sp macro="" textlink="">
      <xdr:nvSpPr>
        <xdr:cNvPr id="431" name="楕円 430"/>
        <xdr:cNvSpPr/>
      </xdr:nvSpPr>
      <xdr:spPr>
        <a:xfrm>
          <a:off x="7810500" y="131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26922</xdr:rowOff>
    </xdr:from>
    <xdr:ext cx="534377" cy="259045"/>
    <xdr:sp macro="" textlink="">
      <xdr:nvSpPr>
        <xdr:cNvPr id="432" name="テキスト ボックス 431"/>
        <xdr:cNvSpPr txBox="1"/>
      </xdr:nvSpPr>
      <xdr:spPr>
        <a:xfrm>
          <a:off x="7594111" y="128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69566</xdr:rowOff>
    </xdr:from>
    <xdr:to>
      <xdr:col>36</xdr:col>
      <xdr:colOff>165100</xdr:colOff>
      <xdr:row>76</xdr:row>
      <xdr:rowOff>171166</xdr:rowOff>
    </xdr:to>
    <xdr:sp macro="" textlink="">
      <xdr:nvSpPr>
        <xdr:cNvPr id="433" name="楕円 432"/>
        <xdr:cNvSpPr/>
      </xdr:nvSpPr>
      <xdr:spPr>
        <a:xfrm>
          <a:off x="6921500" y="1309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16244</xdr:rowOff>
    </xdr:from>
    <xdr:ext cx="534377" cy="259045"/>
    <xdr:sp macro="" textlink="">
      <xdr:nvSpPr>
        <xdr:cNvPr id="434" name="テキスト ボックス 433"/>
        <xdr:cNvSpPr txBox="1"/>
      </xdr:nvSpPr>
      <xdr:spPr>
        <a:xfrm>
          <a:off x="6705111" y="128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139433</xdr:rowOff>
    </xdr:from>
    <xdr:to>
      <xdr:col>55</xdr:col>
      <xdr:colOff>0</xdr:colOff>
      <xdr:row>97</xdr:row>
      <xdr:rowOff>165970</xdr:rowOff>
    </xdr:to>
    <xdr:cxnSp macro="">
      <xdr:nvCxnSpPr>
        <xdr:cNvPr id="464" name="直線コネクタ 463"/>
        <xdr:cNvCxnSpPr/>
      </xdr:nvCxnSpPr>
      <xdr:spPr>
        <a:xfrm flipV="1">
          <a:off x="9639300" y="16770083"/>
          <a:ext cx="8382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165970</xdr:rowOff>
    </xdr:from>
    <xdr:to>
      <xdr:col>50</xdr:col>
      <xdr:colOff>114300</xdr:colOff>
      <xdr:row>98</xdr:row>
      <xdr:rowOff>6769</xdr:rowOff>
    </xdr:to>
    <xdr:cxnSp macro="">
      <xdr:nvCxnSpPr>
        <xdr:cNvPr id="467" name="直線コネクタ 466"/>
        <xdr:cNvCxnSpPr/>
      </xdr:nvCxnSpPr>
      <xdr:spPr>
        <a:xfrm flipV="1">
          <a:off x="8750300" y="1679662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106420</xdr:rowOff>
    </xdr:from>
    <xdr:to>
      <xdr:col>45</xdr:col>
      <xdr:colOff>177800</xdr:colOff>
      <xdr:row>98</xdr:row>
      <xdr:rowOff>6769</xdr:rowOff>
    </xdr:to>
    <xdr:cxnSp macro="">
      <xdr:nvCxnSpPr>
        <xdr:cNvPr id="470" name="直線コネクタ 469"/>
        <xdr:cNvCxnSpPr/>
      </xdr:nvCxnSpPr>
      <xdr:spPr>
        <a:xfrm>
          <a:off x="7861300" y="16737070"/>
          <a:ext cx="889000" cy="7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85331</xdr:rowOff>
    </xdr:from>
    <xdr:to>
      <xdr:col>41</xdr:col>
      <xdr:colOff>50800</xdr:colOff>
      <xdr:row>97</xdr:row>
      <xdr:rowOff>106420</xdr:rowOff>
    </xdr:to>
    <xdr:cxnSp macro="">
      <xdr:nvCxnSpPr>
        <xdr:cNvPr id="473" name="直線コネクタ 472"/>
        <xdr:cNvCxnSpPr/>
      </xdr:nvCxnSpPr>
      <xdr:spPr>
        <a:xfrm>
          <a:off x="6972300" y="16715981"/>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88633</xdr:rowOff>
    </xdr:from>
    <xdr:to>
      <xdr:col>55</xdr:col>
      <xdr:colOff>50800</xdr:colOff>
      <xdr:row>98</xdr:row>
      <xdr:rowOff>18783</xdr:rowOff>
    </xdr:to>
    <xdr:sp macro="" textlink="">
      <xdr:nvSpPr>
        <xdr:cNvPr id="483" name="楕円 482"/>
        <xdr:cNvSpPr/>
      </xdr:nvSpPr>
      <xdr:spPr>
        <a:xfrm>
          <a:off x="104267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67060</xdr:rowOff>
    </xdr:from>
    <xdr:ext cx="534377" cy="259045"/>
    <xdr:sp macro="" textlink="">
      <xdr:nvSpPr>
        <xdr:cNvPr id="484" name="土木費該当値テキスト"/>
        <xdr:cNvSpPr txBox="1"/>
      </xdr:nvSpPr>
      <xdr:spPr>
        <a:xfrm>
          <a:off x="10528300" y="1669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115170</xdr:rowOff>
    </xdr:from>
    <xdr:to>
      <xdr:col>50</xdr:col>
      <xdr:colOff>165100</xdr:colOff>
      <xdr:row>98</xdr:row>
      <xdr:rowOff>45320</xdr:rowOff>
    </xdr:to>
    <xdr:sp macro="" textlink="">
      <xdr:nvSpPr>
        <xdr:cNvPr id="485" name="楕円 484"/>
        <xdr:cNvSpPr/>
      </xdr:nvSpPr>
      <xdr:spPr>
        <a:xfrm>
          <a:off x="9588500" y="167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36447</xdr:rowOff>
    </xdr:from>
    <xdr:ext cx="534377" cy="259045"/>
    <xdr:sp macro="" textlink="">
      <xdr:nvSpPr>
        <xdr:cNvPr id="486" name="テキスト ボックス 485"/>
        <xdr:cNvSpPr txBox="1"/>
      </xdr:nvSpPr>
      <xdr:spPr>
        <a:xfrm>
          <a:off x="9372111" y="1683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127419</xdr:rowOff>
    </xdr:from>
    <xdr:to>
      <xdr:col>46</xdr:col>
      <xdr:colOff>38100</xdr:colOff>
      <xdr:row>98</xdr:row>
      <xdr:rowOff>57569</xdr:rowOff>
    </xdr:to>
    <xdr:sp macro="" textlink="">
      <xdr:nvSpPr>
        <xdr:cNvPr id="487" name="楕円 486"/>
        <xdr:cNvSpPr/>
      </xdr:nvSpPr>
      <xdr:spPr>
        <a:xfrm>
          <a:off x="8699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48696</xdr:rowOff>
    </xdr:from>
    <xdr:ext cx="534377" cy="259045"/>
    <xdr:sp macro="" textlink="">
      <xdr:nvSpPr>
        <xdr:cNvPr id="488" name="テキスト ボックス 487"/>
        <xdr:cNvSpPr txBox="1"/>
      </xdr:nvSpPr>
      <xdr:spPr>
        <a:xfrm>
          <a:off x="8483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55620</xdr:rowOff>
    </xdr:from>
    <xdr:to>
      <xdr:col>41</xdr:col>
      <xdr:colOff>101600</xdr:colOff>
      <xdr:row>97</xdr:row>
      <xdr:rowOff>157220</xdr:rowOff>
    </xdr:to>
    <xdr:sp macro="" textlink="">
      <xdr:nvSpPr>
        <xdr:cNvPr id="489" name="楕円 488"/>
        <xdr:cNvSpPr/>
      </xdr:nvSpPr>
      <xdr:spPr>
        <a:xfrm>
          <a:off x="7810500" y="166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148347</xdr:rowOff>
    </xdr:from>
    <xdr:ext cx="534377" cy="259045"/>
    <xdr:sp macro="" textlink="">
      <xdr:nvSpPr>
        <xdr:cNvPr id="490" name="テキスト ボックス 489"/>
        <xdr:cNvSpPr txBox="1"/>
      </xdr:nvSpPr>
      <xdr:spPr>
        <a:xfrm>
          <a:off x="7594111" y="167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34531</xdr:rowOff>
    </xdr:from>
    <xdr:to>
      <xdr:col>36</xdr:col>
      <xdr:colOff>165100</xdr:colOff>
      <xdr:row>97</xdr:row>
      <xdr:rowOff>136131</xdr:rowOff>
    </xdr:to>
    <xdr:sp macro="" textlink="">
      <xdr:nvSpPr>
        <xdr:cNvPr id="491" name="楕円 490"/>
        <xdr:cNvSpPr/>
      </xdr:nvSpPr>
      <xdr:spPr>
        <a:xfrm>
          <a:off x="6921500" y="1666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127258</xdr:rowOff>
    </xdr:from>
    <xdr:ext cx="534377" cy="259045"/>
    <xdr:sp macro="" textlink="">
      <xdr:nvSpPr>
        <xdr:cNvPr id="492" name="テキスト ボックス 491"/>
        <xdr:cNvSpPr txBox="1"/>
      </xdr:nvSpPr>
      <xdr:spPr>
        <a:xfrm>
          <a:off x="6705111" y="1675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20501</xdr:rowOff>
    </xdr:from>
    <xdr:to>
      <xdr:col>85</xdr:col>
      <xdr:colOff>127000</xdr:colOff>
      <xdr:row>36</xdr:row>
      <xdr:rowOff>55935</xdr:rowOff>
    </xdr:to>
    <xdr:cxnSp macro="">
      <xdr:nvCxnSpPr>
        <xdr:cNvPr id="524" name="直線コネクタ 523"/>
        <xdr:cNvCxnSpPr/>
      </xdr:nvCxnSpPr>
      <xdr:spPr>
        <a:xfrm flipV="1">
          <a:off x="15481300" y="6192701"/>
          <a:ext cx="8382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54628</xdr:rowOff>
    </xdr:from>
    <xdr:to>
      <xdr:col>81</xdr:col>
      <xdr:colOff>50800</xdr:colOff>
      <xdr:row>36</xdr:row>
      <xdr:rowOff>55935</xdr:rowOff>
    </xdr:to>
    <xdr:cxnSp macro="">
      <xdr:nvCxnSpPr>
        <xdr:cNvPr id="527" name="直線コネクタ 526"/>
        <xdr:cNvCxnSpPr/>
      </xdr:nvCxnSpPr>
      <xdr:spPr>
        <a:xfrm>
          <a:off x="14592300" y="622682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54628</xdr:rowOff>
    </xdr:from>
    <xdr:to>
      <xdr:col>76</xdr:col>
      <xdr:colOff>114300</xdr:colOff>
      <xdr:row>36</xdr:row>
      <xdr:rowOff>105900</xdr:rowOff>
    </xdr:to>
    <xdr:cxnSp macro="">
      <xdr:nvCxnSpPr>
        <xdr:cNvPr id="530" name="直線コネクタ 529"/>
        <xdr:cNvCxnSpPr/>
      </xdr:nvCxnSpPr>
      <xdr:spPr>
        <a:xfrm flipV="1">
          <a:off x="13703300" y="62268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9398</xdr:rowOff>
    </xdr:from>
    <xdr:to>
      <xdr:col>71</xdr:col>
      <xdr:colOff>177800</xdr:colOff>
      <xdr:row>36</xdr:row>
      <xdr:rowOff>105900</xdr:rowOff>
    </xdr:to>
    <xdr:cxnSp macro="">
      <xdr:nvCxnSpPr>
        <xdr:cNvPr id="533" name="直線コネクタ 532"/>
        <xdr:cNvCxnSpPr/>
      </xdr:nvCxnSpPr>
      <xdr:spPr>
        <a:xfrm>
          <a:off x="12814300" y="6181598"/>
          <a:ext cx="889000" cy="9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80716</xdr:rowOff>
    </xdr:from>
    <xdr:ext cx="534377" cy="259045"/>
    <xdr:sp macro="" textlink="">
      <xdr:nvSpPr>
        <xdr:cNvPr id="537" name="テキスト ボックス 536"/>
        <xdr:cNvSpPr txBox="1"/>
      </xdr:nvSpPr>
      <xdr:spPr>
        <a:xfrm>
          <a:off x="12547111" y="625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141151</xdr:rowOff>
    </xdr:from>
    <xdr:to>
      <xdr:col>85</xdr:col>
      <xdr:colOff>177800</xdr:colOff>
      <xdr:row>36</xdr:row>
      <xdr:rowOff>71301</xdr:rowOff>
    </xdr:to>
    <xdr:sp macro="" textlink="">
      <xdr:nvSpPr>
        <xdr:cNvPr id="543" name="楕円 542"/>
        <xdr:cNvSpPr/>
      </xdr:nvSpPr>
      <xdr:spPr>
        <a:xfrm>
          <a:off x="16268700" y="614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119578</xdr:rowOff>
    </xdr:from>
    <xdr:ext cx="534377" cy="259045"/>
    <xdr:sp macro="" textlink="">
      <xdr:nvSpPr>
        <xdr:cNvPr id="544" name="消防費該当値テキスト"/>
        <xdr:cNvSpPr txBox="1"/>
      </xdr:nvSpPr>
      <xdr:spPr>
        <a:xfrm>
          <a:off x="16370300" y="612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5135</xdr:rowOff>
    </xdr:from>
    <xdr:to>
      <xdr:col>81</xdr:col>
      <xdr:colOff>101600</xdr:colOff>
      <xdr:row>36</xdr:row>
      <xdr:rowOff>106735</xdr:rowOff>
    </xdr:to>
    <xdr:sp macro="" textlink="">
      <xdr:nvSpPr>
        <xdr:cNvPr id="545" name="楕円 544"/>
        <xdr:cNvSpPr/>
      </xdr:nvSpPr>
      <xdr:spPr>
        <a:xfrm>
          <a:off x="15430500" y="61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97862</xdr:rowOff>
    </xdr:from>
    <xdr:ext cx="534377" cy="259045"/>
    <xdr:sp macro="" textlink="">
      <xdr:nvSpPr>
        <xdr:cNvPr id="546" name="テキスト ボックス 545"/>
        <xdr:cNvSpPr txBox="1"/>
      </xdr:nvSpPr>
      <xdr:spPr>
        <a:xfrm>
          <a:off x="15214111" y="62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3828</xdr:rowOff>
    </xdr:from>
    <xdr:to>
      <xdr:col>76</xdr:col>
      <xdr:colOff>165100</xdr:colOff>
      <xdr:row>36</xdr:row>
      <xdr:rowOff>105428</xdr:rowOff>
    </xdr:to>
    <xdr:sp macro="" textlink="">
      <xdr:nvSpPr>
        <xdr:cNvPr id="547" name="楕円 546"/>
        <xdr:cNvSpPr/>
      </xdr:nvSpPr>
      <xdr:spPr>
        <a:xfrm>
          <a:off x="14541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96555</xdr:rowOff>
    </xdr:from>
    <xdr:ext cx="534377" cy="259045"/>
    <xdr:sp macro="" textlink="">
      <xdr:nvSpPr>
        <xdr:cNvPr id="548" name="テキスト ボックス 547"/>
        <xdr:cNvSpPr txBox="1"/>
      </xdr:nvSpPr>
      <xdr:spPr>
        <a:xfrm>
          <a:off x="14325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55100</xdr:rowOff>
    </xdr:from>
    <xdr:to>
      <xdr:col>72</xdr:col>
      <xdr:colOff>38100</xdr:colOff>
      <xdr:row>36</xdr:row>
      <xdr:rowOff>156700</xdr:rowOff>
    </xdr:to>
    <xdr:sp macro="" textlink="">
      <xdr:nvSpPr>
        <xdr:cNvPr id="549" name="楕円 548"/>
        <xdr:cNvSpPr/>
      </xdr:nvSpPr>
      <xdr:spPr>
        <a:xfrm>
          <a:off x="13652500" y="62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147827</xdr:rowOff>
    </xdr:from>
    <xdr:ext cx="534377" cy="259045"/>
    <xdr:sp macro="" textlink="">
      <xdr:nvSpPr>
        <xdr:cNvPr id="550" name="テキスト ボックス 549"/>
        <xdr:cNvSpPr txBox="1"/>
      </xdr:nvSpPr>
      <xdr:spPr>
        <a:xfrm>
          <a:off x="13436111" y="632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130048</xdr:rowOff>
    </xdr:from>
    <xdr:to>
      <xdr:col>67</xdr:col>
      <xdr:colOff>101600</xdr:colOff>
      <xdr:row>36</xdr:row>
      <xdr:rowOff>60198</xdr:rowOff>
    </xdr:to>
    <xdr:sp macro="" textlink="">
      <xdr:nvSpPr>
        <xdr:cNvPr id="551" name="楕円 550"/>
        <xdr:cNvSpPr/>
      </xdr:nvSpPr>
      <xdr:spPr>
        <a:xfrm>
          <a:off x="12763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76725</xdr:rowOff>
    </xdr:from>
    <xdr:ext cx="534377" cy="259045"/>
    <xdr:sp macro="" textlink="">
      <xdr:nvSpPr>
        <xdr:cNvPr id="552" name="テキスト ボックス 551"/>
        <xdr:cNvSpPr txBox="1"/>
      </xdr:nvSpPr>
      <xdr:spPr>
        <a:xfrm>
          <a:off x="12547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31710</xdr:rowOff>
    </xdr:from>
    <xdr:to>
      <xdr:col>85</xdr:col>
      <xdr:colOff>127000</xdr:colOff>
      <xdr:row>56</xdr:row>
      <xdr:rowOff>21742</xdr:rowOff>
    </xdr:to>
    <xdr:cxnSp macro="">
      <xdr:nvCxnSpPr>
        <xdr:cNvPr id="580" name="直線コネクタ 579"/>
        <xdr:cNvCxnSpPr/>
      </xdr:nvCxnSpPr>
      <xdr:spPr>
        <a:xfrm flipV="1">
          <a:off x="15481300" y="9290010"/>
          <a:ext cx="838200" cy="33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76012</xdr:rowOff>
    </xdr:from>
    <xdr:to>
      <xdr:col>81</xdr:col>
      <xdr:colOff>50800</xdr:colOff>
      <xdr:row>56</xdr:row>
      <xdr:rowOff>21742</xdr:rowOff>
    </xdr:to>
    <xdr:cxnSp macro="">
      <xdr:nvCxnSpPr>
        <xdr:cNvPr id="583" name="直線コネクタ 582"/>
        <xdr:cNvCxnSpPr/>
      </xdr:nvCxnSpPr>
      <xdr:spPr>
        <a:xfrm>
          <a:off x="14592300" y="9505762"/>
          <a:ext cx="889000" cy="11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76012</xdr:rowOff>
    </xdr:from>
    <xdr:to>
      <xdr:col>76</xdr:col>
      <xdr:colOff>114300</xdr:colOff>
      <xdr:row>57</xdr:row>
      <xdr:rowOff>138100</xdr:rowOff>
    </xdr:to>
    <xdr:cxnSp macro="">
      <xdr:nvCxnSpPr>
        <xdr:cNvPr id="586" name="直線コネクタ 585"/>
        <xdr:cNvCxnSpPr/>
      </xdr:nvCxnSpPr>
      <xdr:spPr>
        <a:xfrm flipV="1">
          <a:off x="13703300" y="9505762"/>
          <a:ext cx="889000" cy="4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138100</xdr:rowOff>
    </xdr:from>
    <xdr:to>
      <xdr:col>71</xdr:col>
      <xdr:colOff>177800</xdr:colOff>
      <xdr:row>58</xdr:row>
      <xdr:rowOff>17628</xdr:rowOff>
    </xdr:to>
    <xdr:cxnSp macro="">
      <xdr:nvCxnSpPr>
        <xdr:cNvPr id="589" name="直線コネクタ 588"/>
        <xdr:cNvCxnSpPr/>
      </xdr:nvCxnSpPr>
      <xdr:spPr>
        <a:xfrm flipV="1">
          <a:off x="12814300" y="9910750"/>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28628</xdr:rowOff>
    </xdr:from>
    <xdr:ext cx="534377" cy="259045"/>
    <xdr:sp macro="" textlink="">
      <xdr:nvSpPr>
        <xdr:cNvPr id="591" name="テキスト ボックス 590"/>
        <xdr:cNvSpPr txBox="1"/>
      </xdr:nvSpPr>
      <xdr:spPr>
        <a:xfrm>
          <a:off x="13436111" y="928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138447</xdr:rowOff>
    </xdr:from>
    <xdr:ext cx="534377" cy="259045"/>
    <xdr:sp macro="" textlink="">
      <xdr:nvSpPr>
        <xdr:cNvPr id="593" name="テキスト ボックス 592"/>
        <xdr:cNvSpPr txBox="1"/>
      </xdr:nvSpPr>
      <xdr:spPr>
        <a:xfrm>
          <a:off x="12547111" y="939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152360</xdr:rowOff>
    </xdr:from>
    <xdr:to>
      <xdr:col>85</xdr:col>
      <xdr:colOff>177800</xdr:colOff>
      <xdr:row>54</xdr:row>
      <xdr:rowOff>82510</xdr:rowOff>
    </xdr:to>
    <xdr:sp macro="" textlink="">
      <xdr:nvSpPr>
        <xdr:cNvPr id="599" name="楕円 598"/>
        <xdr:cNvSpPr/>
      </xdr:nvSpPr>
      <xdr:spPr>
        <a:xfrm>
          <a:off x="16268700" y="92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3787</xdr:rowOff>
    </xdr:from>
    <xdr:ext cx="534377" cy="259045"/>
    <xdr:sp macro="" textlink="">
      <xdr:nvSpPr>
        <xdr:cNvPr id="600" name="教育費該当値テキスト"/>
        <xdr:cNvSpPr txBox="1"/>
      </xdr:nvSpPr>
      <xdr:spPr>
        <a:xfrm>
          <a:off x="16370300" y="90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142392</xdr:rowOff>
    </xdr:from>
    <xdr:to>
      <xdr:col>81</xdr:col>
      <xdr:colOff>101600</xdr:colOff>
      <xdr:row>56</xdr:row>
      <xdr:rowOff>72542</xdr:rowOff>
    </xdr:to>
    <xdr:sp macro="" textlink="">
      <xdr:nvSpPr>
        <xdr:cNvPr id="601" name="楕円 600"/>
        <xdr:cNvSpPr/>
      </xdr:nvSpPr>
      <xdr:spPr>
        <a:xfrm>
          <a:off x="15430500" y="95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63669</xdr:rowOff>
    </xdr:from>
    <xdr:ext cx="534377" cy="259045"/>
    <xdr:sp macro="" textlink="">
      <xdr:nvSpPr>
        <xdr:cNvPr id="602" name="テキスト ボックス 601"/>
        <xdr:cNvSpPr txBox="1"/>
      </xdr:nvSpPr>
      <xdr:spPr>
        <a:xfrm>
          <a:off x="15214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25212</xdr:rowOff>
    </xdr:from>
    <xdr:to>
      <xdr:col>76</xdr:col>
      <xdr:colOff>165100</xdr:colOff>
      <xdr:row>55</xdr:row>
      <xdr:rowOff>126812</xdr:rowOff>
    </xdr:to>
    <xdr:sp macro="" textlink="">
      <xdr:nvSpPr>
        <xdr:cNvPr id="603" name="楕円 602"/>
        <xdr:cNvSpPr/>
      </xdr:nvSpPr>
      <xdr:spPr>
        <a:xfrm>
          <a:off x="14541500" y="94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117939</xdr:rowOff>
    </xdr:from>
    <xdr:ext cx="534377" cy="259045"/>
    <xdr:sp macro="" textlink="">
      <xdr:nvSpPr>
        <xdr:cNvPr id="604" name="テキスト ボックス 603"/>
        <xdr:cNvSpPr txBox="1"/>
      </xdr:nvSpPr>
      <xdr:spPr>
        <a:xfrm>
          <a:off x="14325111" y="954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87300</xdr:rowOff>
    </xdr:from>
    <xdr:to>
      <xdr:col>72</xdr:col>
      <xdr:colOff>38100</xdr:colOff>
      <xdr:row>58</xdr:row>
      <xdr:rowOff>17450</xdr:rowOff>
    </xdr:to>
    <xdr:sp macro="" textlink="">
      <xdr:nvSpPr>
        <xdr:cNvPr id="605" name="楕円 604"/>
        <xdr:cNvSpPr/>
      </xdr:nvSpPr>
      <xdr:spPr>
        <a:xfrm>
          <a:off x="13652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8577</xdr:rowOff>
    </xdr:from>
    <xdr:ext cx="534377" cy="259045"/>
    <xdr:sp macro="" textlink="">
      <xdr:nvSpPr>
        <xdr:cNvPr id="606" name="テキスト ボックス 605"/>
        <xdr:cNvSpPr txBox="1"/>
      </xdr:nvSpPr>
      <xdr:spPr>
        <a:xfrm>
          <a:off x="13436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138278</xdr:rowOff>
    </xdr:from>
    <xdr:to>
      <xdr:col>67</xdr:col>
      <xdr:colOff>101600</xdr:colOff>
      <xdr:row>58</xdr:row>
      <xdr:rowOff>68428</xdr:rowOff>
    </xdr:to>
    <xdr:sp macro="" textlink="">
      <xdr:nvSpPr>
        <xdr:cNvPr id="607" name="楕円 606"/>
        <xdr:cNvSpPr/>
      </xdr:nvSpPr>
      <xdr:spPr>
        <a:xfrm>
          <a:off x="12763500" y="991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59555</xdr:rowOff>
    </xdr:from>
    <xdr:ext cx="534377" cy="259045"/>
    <xdr:sp macro="" textlink="">
      <xdr:nvSpPr>
        <xdr:cNvPr id="608" name="テキスト ボックス 607"/>
        <xdr:cNvSpPr txBox="1"/>
      </xdr:nvSpPr>
      <xdr:spPr>
        <a:xfrm>
          <a:off x="12547111"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22526</xdr:rowOff>
    </xdr:from>
    <xdr:to>
      <xdr:col>85</xdr:col>
      <xdr:colOff>127000</xdr:colOff>
      <xdr:row>79</xdr:row>
      <xdr:rowOff>50121</xdr:rowOff>
    </xdr:to>
    <xdr:cxnSp macro="">
      <xdr:nvCxnSpPr>
        <xdr:cNvPr id="639" name="直線コネクタ 638"/>
        <xdr:cNvCxnSpPr/>
      </xdr:nvCxnSpPr>
      <xdr:spPr>
        <a:xfrm>
          <a:off x="15481300" y="13567076"/>
          <a:ext cx="8382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152922</xdr:rowOff>
    </xdr:from>
    <xdr:ext cx="469744" cy="259045"/>
    <xdr:sp macro="" textlink="">
      <xdr:nvSpPr>
        <xdr:cNvPr id="640" name="災害復旧費平均値テキスト"/>
        <xdr:cNvSpPr txBox="1"/>
      </xdr:nvSpPr>
      <xdr:spPr>
        <a:xfrm>
          <a:off x="16370300" y="1352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22526</xdr:rowOff>
    </xdr:from>
    <xdr:to>
      <xdr:col>81</xdr:col>
      <xdr:colOff>50800</xdr:colOff>
      <xdr:row>79</xdr:row>
      <xdr:rowOff>98258</xdr:rowOff>
    </xdr:to>
    <xdr:cxnSp macro="">
      <xdr:nvCxnSpPr>
        <xdr:cNvPr id="642" name="直線コネクタ 641"/>
        <xdr:cNvCxnSpPr/>
      </xdr:nvCxnSpPr>
      <xdr:spPr>
        <a:xfrm flipV="1">
          <a:off x="14592300" y="13567076"/>
          <a:ext cx="889000" cy="7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96164</xdr:rowOff>
    </xdr:from>
    <xdr:ext cx="469744" cy="259045"/>
    <xdr:sp macro="" textlink="">
      <xdr:nvSpPr>
        <xdr:cNvPr id="644" name="テキスト ボックス 643"/>
        <xdr:cNvSpPr txBox="1"/>
      </xdr:nvSpPr>
      <xdr:spPr>
        <a:xfrm>
          <a:off x="15246428" y="136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95907</xdr:rowOff>
    </xdr:from>
    <xdr:to>
      <xdr:col>76</xdr:col>
      <xdr:colOff>114300</xdr:colOff>
      <xdr:row>79</xdr:row>
      <xdr:rowOff>98258</xdr:rowOff>
    </xdr:to>
    <xdr:cxnSp macro="">
      <xdr:nvCxnSpPr>
        <xdr:cNvPr id="645" name="直線コネクタ 644"/>
        <xdr:cNvCxnSpPr/>
      </xdr:nvCxnSpPr>
      <xdr:spPr>
        <a:xfrm>
          <a:off x="13703300" y="13640457"/>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95221</xdr:rowOff>
    </xdr:from>
    <xdr:to>
      <xdr:col>71</xdr:col>
      <xdr:colOff>177800</xdr:colOff>
      <xdr:row>79</xdr:row>
      <xdr:rowOff>95907</xdr:rowOff>
    </xdr:to>
    <xdr:cxnSp macro="">
      <xdr:nvCxnSpPr>
        <xdr:cNvPr id="648" name="直線コネクタ 647"/>
        <xdr:cNvCxnSpPr/>
      </xdr:nvCxnSpPr>
      <xdr:spPr>
        <a:xfrm>
          <a:off x="12814300" y="136397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170771</xdr:rowOff>
    </xdr:from>
    <xdr:to>
      <xdr:col>85</xdr:col>
      <xdr:colOff>177800</xdr:colOff>
      <xdr:row>79</xdr:row>
      <xdr:rowOff>100921</xdr:rowOff>
    </xdr:to>
    <xdr:sp macro="" textlink="">
      <xdr:nvSpPr>
        <xdr:cNvPr id="658" name="楕円 657"/>
        <xdr:cNvSpPr/>
      </xdr:nvSpPr>
      <xdr:spPr>
        <a:xfrm>
          <a:off x="162687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130148</xdr:rowOff>
    </xdr:from>
    <xdr:ext cx="469744" cy="259045"/>
    <xdr:sp macro="" textlink="">
      <xdr:nvSpPr>
        <xdr:cNvPr id="659" name="災害復旧費該当値テキスト"/>
        <xdr:cNvSpPr txBox="1"/>
      </xdr:nvSpPr>
      <xdr:spPr>
        <a:xfrm>
          <a:off x="16370300" y="1333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143176</xdr:rowOff>
    </xdr:from>
    <xdr:to>
      <xdr:col>81</xdr:col>
      <xdr:colOff>101600</xdr:colOff>
      <xdr:row>79</xdr:row>
      <xdr:rowOff>73326</xdr:rowOff>
    </xdr:to>
    <xdr:sp macro="" textlink="">
      <xdr:nvSpPr>
        <xdr:cNvPr id="660" name="楕円 659"/>
        <xdr:cNvSpPr/>
      </xdr:nvSpPr>
      <xdr:spPr>
        <a:xfrm>
          <a:off x="15430500" y="135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89853</xdr:rowOff>
    </xdr:from>
    <xdr:ext cx="469744" cy="259045"/>
    <xdr:sp macro="" textlink="">
      <xdr:nvSpPr>
        <xdr:cNvPr id="661" name="テキスト ボックス 660"/>
        <xdr:cNvSpPr txBox="1"/>
      </xdr:nvSpPr>
      <xdr:spPr>
        <a:xfrm>
          <a:off x="15246428" y="1329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47458</xdr:rowOff>
    </xdr:from>
    <xdr:to>
      <xdr:col>76</xdr:col>
      <xdr:colOff>165100</xdr:colOff>
      <xdr:row>79</xdr:row>
      <xdr:rowOff>149058</xdr:rowOff>
    </xdr:to>
    <xdr:sp macro="" textlink="">
      <xdr:nvSpPr>
        <xdr:cNvPr id="662" name="楕円 661"/>
        <xdr:cNvSpPr/>
      </xdr:nvSpPr>
      <xdr:spPr>
        <a:xfrm>
          <a:off x="14541500" y="1359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140185</xdr:rowOff>
    </xdr:from>
    <xdr:ext cx="313932" cy="259045"/>
    <xdr:sp macro="" textlink="">
      <xdr:nvSpPr>
        <xdr:cNvPr id="663" name="テキスト ボックス 662"/>
        <xdr:cNvSpPr txBox="1"/>
      </xdr:nvSpPr>
      <xdr:spPr>
        <a:xfrm>
          <a:off x="14435333" y="136847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45107</xdr:rowOff>
    </xdr:from>
    <xdr:to>
      <xdr:col>72</xdr:col>
      <xdr:colOff>38100</xdr:colOff>
      <xdr:row>79</xdr:row>
      <xdr:rowOff>146707</xdr:rowOff>
    </xdr:to>
    <xdr:sp macro="" textlink="">
      <xdr:nvSpPr>
        <xdr:cNvPr id="664" name="楕円 663"/>
        <xdr:cNvSpPr/>
      </xdr:nvSpPr>
      <xdr:spPr>
        <a:xfrm>
          <a:off x="13652500" y="135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137834</xdr:rowOff>
    </xdr:from>
    <xdr:ext cx="313932" cy="259045"/>
    <xdr:sp macro="" textlink="">
      <xdr:nvSpPr>
        <xdr:cNvPr id="665" name="テキスト ボックス 664"/>
        <xdr:cNvSpPr txBox="1"/>
      </xdr:nvSpPr>
      <xdr:spPr>
        <a:xfrm>
          <a:off x="13546333" y="1368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44421</xdr:rowOff>
    </xdr:from>
    <xdr:to>
      <xdr:col>67</xdr:col>
      <xdr:colOff>101600</xdr:colOff>
      <xdr:row>79</xdr:row>
      <xdr:rowOff>146021</xdr:rowOff>
    </xdr:to>
    <xdr:sp macro="" textlink="">
      <xdr:nvSpPr>
        <xdr:cNvPr id="666" name="楕円 665"/>
        <xdr:cNvSpPr/>
      </xdr:nvSpPr>
      <xdr:spPr>
        <a:xfrm>
          <a:off x="12763500" y="1358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137148</xdr:rowOff>
    </xdr:from>
    <xdr:ext cx="378565" cy="259045"/>
    <xdr:sp macro="" textlink="">
      <xdr:nvSpPr>
        <xdr:cNvPr id="667" name="テキスト ボックス 666"/>
        <xdr:cNvSpPr txBox="1"/>
      </xdr:nvSpPr>
      <xdr:spPr>
        <a:xfrm>
          <a:off x="12625017" y="13681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28077</xdr:rowOff>
    </xdr:from>
    <xdr:to>
      <xdr:col>85</xdr:col>
      <xdr:colOff>127000</xdr:colOff>
      <xdr:row>95</xdr:row>
      <xdr:rowOff>5021</xdr:rowOff>
    </xdr:to>
    <xdr:cxnSp macro="">
      <xdr:nvCxnSpPr>
        <xdr:cNvPr id="699" name="直線コネクタ 698"/>
        <xdr:cNvCxnSpPr/>
      </xdr:nvCxnSpPr>
      <xdr:spPr>
        <a:xfrm>
          <a:off x="15481300" y="16144377"/>
          <a:ext cx="838200" cy="1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160046</xdr:rowOff>
    </xdr:from>
    <xdr:to>
      <xdr:col>81</xdr:col>
      <xdr:colOff>50800</xdr:colOff>
      <xdr:row>94</xdr:row>
      <xdr:rowOff>28077</xdr:rowOff>
    </xdr:to>
    <xdr:cxnSp macro="">
      <xdr:nvCxnSpPr>
        <xdr:cNvPr id="702" name="直線コネクタ 701"/>
        <xdr:cNvCxnSpPr/>
      </xdr:nvCxnSpPr>
      <xdr:spPr>
        <a:xfrm>
          <a:off x="14592300" y="16104896"/>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56032</xdr:rowOff>
    </xdr:from>
    <xdr:to>
      <xdr:col>76</xdr:col>
      <xdr:colOff>114300</xdr:colOff>
      <xdr:row>93</xdr:row>
      <xdr:rowOff>160046</xdr:rowOff>
    </xdr:to>
    <xdr:cxnSp macro="">
      <xdr:nvCxnSpPr>
        <xdr:cNvPr id="705" name="直線コネクタ 704"/>
        <xdr:cNvCxnSpPr/>
      </xdr:nvCxnSpPr>
      <xdr:spPr>
        <a:xfrm>
          <a:off x="13703300" y="16000882"/>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64225</xdr:rowOff>
    </xdr:from>
    <xdr:ext cx="534377" cy="259045"/>
    <xdr:sp macro="" textlink="">
      <xdr:nvSpPr>
        <xdr:cNvPr id="707" name="テキスト ボックス 706"/>
        <xdr:cNvSpPr txBox="1"/>
      </xdr:nvSpPr>
      <xdr:spPr>
        <a:xfrm>
          <a:off x="14325111" y="161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46169</xdr:rowOff>
    </xdr:from>
    <xdr:to>
      <xdr:col>71</xdr:col>
      <xdr:colOff>177800</xdr:colOff>
      <xdr:row>93</xdr:row>
      <xdr:rowOff>56032</xdr:rowOff>
    </xdr:to>
    <xdr:cxnSp macro="">
      <xdr:nvCxnSpPr>
        <xdr:cNvPr id="708" name="直線コネクタ 707"/>
        <xdr:cNvCxnSpPr/>
      </xdr:nvCxnSpPr>
      <xdr:spPr>
        <a:xfrm>
          <a:off x="12814300" y="15991019"/>
          <a:ext cx="8890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163535</xdr:rowOff>
    </xdr:from>
    <xdr:ext cx="534377" cy="259045"/>
    <xdr:sp macro="" textlink="">
      <xdr:nvSpPr>
        <xdr:cNvPr id="710" name="テキスト ボックス 709"/>
        <xdr:cNvSpPr txBox="1"/>
      </xdr:nvSpPr>
      <xdr:spPr>
        <a:xfrm>
          <a:off x="13436111" y="161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149068</xdr:rowOff>
    </xdr:from>
    <xdr:ext cx="534377" cy="259045"/>
    <xdr:sp macro="" textlink="">
      <xdr:nvSpPr>
        <xdr:cNvPr id="712" name="テキスト ボックス 711"/>
        <xdr:cNvSpPr txBox="1"/>
      </xdr:nvSpPr>
      <xdr:spPr>
        <a:xfrm>
          <a:off x="12547111" y="160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125671</xdr:rowOff>
    </xdr:from>
    <xdr:to>
      <xdr:col>85</xdr:col>
      <xdr:colOff>177800</xdr:colOff>
      <xdr:row>95</xdr:row>
      <xdr:rowOff>55821</xdr:rowOff>
    </xdr:to>
    <xdr:sp macro="" textlink="">
      <xdr:nvSpPr>
        <xdr:cNvPr id="718" name="楕円 717"/>
        <xdr:cNvSpPr/>
      </xdr:nvSpPr>
      <xdr:spPr>
        <a:xfrm>
          <a:off x="16268700" y="1624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104098</xdr:rowOff>
    </xdr:from>
    <xdr:ext cx="534377" cy="259045"/>
    <xdr:sp macro="" textlink="">
      <xdr:nvSpPr>
        <xdr:cNvPr id="719" name="公債費該当値テキスト"/>
        <xdr:cNvSpPr txBox="1"/>
      </xdr:nvSpPr>
      <xdr:spPr>
        <a:xfrm>
          <a:off x="16370300" y="1622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148727</xdr:rowOff>
    </xdr:from>
    <xdr:to>
      <xdr:col>81</xdr:col>
      <xdr:colOff>101600</xdr:colOff>
      <xdr:row>94</xdr:row>
      <xdr:rowOff>78877</xdr:rowOff>
    </xdr:to>
    <xdr:sp macro="" textlink="">
      <xdr:nvSpPr>
        <xdr:cNvPr id="720" name="楕円 719"/>
        <xdr:cNvSpPr/>
      </xdr:nvSpPr>
      <xdr:spPr>
        <a:xfrm>
          <a:off x="15430500" y="1609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70004</xdr:rowOff>
    </xdr:from>
    <xdr:ext cx="534377" cy="259045"/>
    <xdr:sp macro="" textlink="">
      <xdr:nvSpPr>
        <xdr:cNvPr id="721" name="テキスト ボックス 720"/>
        <xdr:cNvSpPr txBox="1"/>
      </xdr:nvSpPr>
      <xdr:spPr>
        <a:xfrm>
          <a:off x="15214111" y="161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109246</xdr:rowOff>
    </xdr:from>
    <xdr:to>
      <xdr:col>76</xdr:col>
      <xdr:colOff>165100</xdr:colOff>
      <xdr:row>94</xdr:row>
      <xdr:rowOff>39396</xdr:rowOff>
    </xdr:to>
    <xdr:sp macro="" textlink="">
      <xdr:nvSpPr>
        <xdr:cNvPr id="722" name="楕円 721"/>
        <xdr:cNvSpPr/>
      </xdr:nvSpPr>
      <xdr:spPr>
        <a:xfrm>
          <a:off x="14541500" y="160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55923</xdr:rowOff>
    </xdr:from>
    <xdr:ext cx="534377" cy="259045"/>
    <xdr:sp macro="" textlink="">
      <xdr:nvSpPr>
        <xdr:cNvPr id="723" name="テキスト ボックス 722"/>
        <xdr:cNvSpPr txBox="1"/>
      </xdr:nvSpPr>
      <xdr:spPr>
        <a:xfrm>
          <a:off x="14325111" y="158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5232</xdr:rowOff>
    </xdr:from>
    <xdr:to>
      <xdr:col>72</xdr:col>
      <xdr:colOff>38100</xdr:colOff>
      <xdr:row>93</xdr:row>
      <xdr:rowOff>106832</xdr:rowOff>
    </xdr:to>
    <xdr:sp macro="" textlink="">
      <xdr:nvSpPr>
        <xdr:cNvPr id="724" name="楕円 723"/>
        <xdr:cNvSpPr/>
      </xdr:nvSpPr>
      <xdr:spPr>
        <a:xfrm>
          <a:off x="13652500" y="159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123359</xdr:rowOff>
    </xdr:from>
    <xdr:ext cx="534377" cy="259045"/>
    <xdr:sp macro="" textlink="">
      <xdr:nvSpPr>
        <xdr:cNvPr id="725" name="テキスト ボックス 724"/>
        <xdr:cNvSpPr txBox="1"/>
      </xdr:nvSpPr>
      <xdr:spPr>
        <a:xfrm>
          <a:off x="13436111" y="157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166819</xdr:rowOff>
    </xdr:from>
    <xdr:to>
      <xdr:col>67</xdr:col>
      <xdr:colOff>101600</xdr:colOff>
      <xdr:row>93</xdr:row>
      <xdr:rowOff>96969</xdr:rowOff>
    </xdr:to>
    <xdr:sp macro="" textlink="">
      <xdr:nvSpPr>
        <xdr:cNvPr id="726" name="楕円 725"/>
        <xdr:cNvSpPr/>
      </xdr:nvSpPr>
      <xdr:spPr>
        <a:xfrm>
          <a:off x="12763500" y="159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113496</xdr:rowOff>
    </xdr:from>
    <xdr:ext cx="534377" cy="259045"/>
    <xdr:sp macro="" textlink="">
      <xdr:nvSpPr>
        <xdr:cNvPr id="727" name="テキスト ボックス 726"/>
        <xdr:cNvSpPr txBox="1"/>
      </xdr:nvSpPr>
      <xdr:spPr>
        <a:xfrm>
          <a:off x="12547111" y="157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111696</xdr:rowOff>
    </xdr:from>
    <xdr:to>
      <xdr:col>111</xdr:col>
      <xdr:colOff>177800</xdr:colOff>
      <xdr:row>39</xdr:row>
      <xdr:rowOff>44450</xdr:rowOff>
    </xdr:to>
    <xdr:cxnSp macro="">
      <xdr:nvCxnSpPr>
        <xdr:cNvPr id="759" name="直線コネクタ 758"/>
        <xdr:cNvCxnSpPr/>
      </xdr:nvCxnSpPr>
      <xdr:spPr>
        <a:xfrm>
          <a:off x="20434300" y="6626796"/>
          <a:ext cx="889000" cy="10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111696</xdr:rowOff>
    </xdr:from>
    <xdr:to>
      <xdr:col>107</xdr:col>
      <xdr:colOff>50800</xdr:colOff>
      <xdr:row>39</xdr:row>
      <xdr:rowOff>6921</xdr:rowOff>
    </xdr:to>
    <xdr:cxnSp macro="">
      <xdr:nvCxnSpPr>
        <xdr:cNvPr id="762" name="直線コネクタ 761"/>
        <xdr:cNvCxnSpPr/>
      </xdr:nvCxnSpPr>
      <xdr:spPr>
        <a:xfrm flipV="1">
          <a:off x="19545300" y="662679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9986</xdr:rowOff>
    </xdr:from>
    <xdr:ext cx="378565" cy="259045"/>
    <xdr:sp macro="" textlink="">
      <xdr:nvSpPr>
        <xdr:cNvPr id="764" name="テキスト ボックス 763"/>
        <xdr:cNvSpPr txBox="1"/>
      </xdr:nvSpPr>
      <xdr:spPr>
        <a:xfrm>
          <a:off x="20245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6921</xdr:rowOff>
    </xdr:from>
    <xdr:to>
      <xdr:col>102</xdr:col>
      <xdr:colOff>114300</xdr:colOff>
      <xdr:row>39</xdr:row>
      <xdr:rowOff>7112</xdr:rowOff>
    </xdr:to>
    <xdr:cxnSp macro="">
      <xdr:nvCxnSpPr>
        <xdr:cNvPr id="765" name="直線コネクタ 764"/>
        <xdr:cNvCxnSpPr/>
      </xdr:nvCxnSpPr>
      <xdr:spPr>
        <a:xfrm flipV="1">
          <a:off x="18656300" y="669347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60896</xdr:rowOff>
    </xdr:from>
    <xdr:to>
      <xdr:col>107</xdr:col>
      <xdr:colOff>101600</xdr:colOff>
      <xdr:row>38</xdr:row>
      <xdr:rowOff>162496</xdr:rowOff>
    </xdr:to>
    <xdr:sp macro="" textlink="">
      <xdr:nvSpPr>
        <xdr:cNvPr id="779" name="楕円 778"/>
        <xdr:cNvSpPr/>
      </xdr:nvSpPr>
      <xdr:spPr>
        <a:xfrm>
          <a:off x="20383500" y="6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7574</xdr:rowOff>
    </xdr:from>
    <xdr:ext cx="378565" cy="259045"/>
    <xdr:sp macro="" textlink="">
      <xdr:nvSpPr>
        <xdr:cNvPr id="780" name="テキスト ボックス 779"/>
        <xdr:cNvSpPr txBox="1"/>
      </xdr:nvSpPr>
      <xdr:spPr>
        <a:xfrm>
          <a:off x="20245017" y="6351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127571</xdr:rowOff>
    </xdr:from>
    <xdr:to>
      <xdr:col>102</xdr:col>
      <xdr:colOff>165100</xdr:colOff>
      <xdr:row>39</xdr:row>
      <xdr:rowOff>57721</xdr:rowOff>
    </xdr:to>
    <xdr:sp macro="" textlink="">
      <xdr:nvSpPr>
        <xdr:cNvPr id="781" name="楕円 780"/>
        <xdr:cNvSpPr/>
      </xdr:nvSpPr>
      <xdr:spPr>
        <a:xfrm>
          <a:off x="19494500" y="66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48848</xdr:rowOff>
    </xdr:from>
    <xdr:ext cx="378565" cy="259045"/>
    <xdr:sp macro="" textlink="">
      <xdr:nvSpPr>
        <xdr:cNvPr id="782" name="テキスト ボックス 781"/>
        <xdr:cNvSpPr txBox="1"/>
      </xdr:nvSpPr>
      <xdr:spPr>
        <a:xfrm>
          <a:off x="19356017" y="6735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127762</xdr:rowOff>
    </xdr:from>
    <xdr:to>
      <xdr:col>98</xdr:col>
      <xdr:colOff>38100</xdr:colOff>
      <xdr:row>39</xdr:row>
      <xdr:rowOff>57912</xdr:rowOff>
    </xdr:to>
    <xdr:sp macro="" textlink="">
      <xdr:nvSpPr>
        <xdr:cNvPr id="783" name="楕円 782"/>
        <xdr:cNvSpPr/>
      </xdr:nvSpPr>
      <xdr:spPr>
        <a:xfrm>
          <a:off x="18605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49039</xdr:rowOff>
    </xdr:from>
    <xdr:ext cx="378565" cy="259045"/>
    <xdr:sp macro="" textlink="">
      <xdr:nvSpPr>
        <xdr:cNvPr id="784" name="テキスト ボックス 783"/>
        <xdr:cNvSpPr txBox="1"/>
      </xdr:nvSpPr>
      <xdr:spPr>
        <a:xfrm>
          <a:off x="18467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教育費</a:t>
          </a:r>
          <a:r>
            <a:rPr kumimoji="1" lang="ja-JP" altLang="ja-JP" sz="1300" baseline="0">
              <a:solidFill>
                <a:schemeClr val="dk1"/>
              </a:solidFill>
              <a:effectLst/>
              <a:latin typeface="+mn-lt"/>
              <a:ea typeface="+mn-ea"/>
              <a:cs typeface="+mn-cs"/>
            </a:rPr>
            <a:t>は，住民一人当た</a:t>
          </a:r>
          <a:r>
            <a:rPr kumimoji="1" lang="ja-JP" altLang="en-US" sz="1300" baseline="0">
              <a:solidFill>
                <a:schemeClr val="dk1"/>
              </a:solidFill>
              <a:effectLst/>
              <a:latin typeface="+mn-lt"/>
              <a:ea typeface="+mn-ea"/>
              <a:cs typeface="+mn-cs"/>
            </a:rPr>
            <a:t>り</a:t>
          </a:r>
          <a:r>
            <a:rPr kumimoji="1" lang="en-US" altLang="ja-JP" sz="1300" baseline="0">
              <a:solidFill>
                <a:schemeClr val="dk1"/>
              </a:solidFill>
              <a:effectLst/>
              <a:latin typeface="+mn-lt"/>
              <a:ea typeface="+mn-ea"/>
              <a:cs typeface="+mn-cs"/>
            </a:rPr>
            <a:t>47,362</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7,282</a:t>
          </a:r>
          <a:r>
            <a:rPr kumimoji="1" lang="ja-JP" altLang="ja-JP" sz="1300" baseline="0">
              <a:solidFill>
                <a:schemeClr val="dk1"/>
              </a:solidFill>
              <a:effectLst/>
              <a:latin typeface="+mn-lt"/>
              <a:ea typeface="+mn-ea"/>
              <a:cs typeface="+mn-cs"/>
            </a:rPr>
            <a:t>円増加し</a:t>
          </a:r>
          <a:r>
            <a:rPr kumimoji="1" lang="ja-JP" altLang="en-US" sz="1300" baseline="0">
              <a:solidFill>
                <a:schemeClr val="dk1"/>
              </a:solidFill>
              <a:effectLst/>
              <a:latin typeface="+mn-lt"/>
              <a:ea typeface="+mn-ea"/>
              <a:cs typeface="+mn-cs"/>
            </a:rPr>
            <a:t>，類似団体を大きく上回っている。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退職手当の減などによる人件費が減少したものの，総合体育館整備など投資的経費が大幅に増加したことなどが主な要因である。</a:t>
          </a:r>
          <a:endParaRPr lang="ja-JP" altLang="ja-JP" sz="1300">
            <a:effectLst/>
          </a:endParaRPr>
        </a:p>
        <a:p>
          <a:r>
            <a:rPr kumimoji="1" lang="ja-JP" altLang="ja-JP" sz="1300" baseline="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総務</a:t>
          </a:r>
          <a:r>
            <a:rPr kumimoji="1" lang="ja-JP" altLang="ja-JP" sz="1300" baseline="0">
              <a:solidFill>
                <a:schemeClr val="dk1"/>
              </a:solidFill>
              <a:effectLst/>
              <a:latin typeface="+mn-lt"/>
              <a:ea typeface="+mn-ea"/>
              <a:cs typeface="+mn-cs"/>
            </a:rPr>
            <a:t>費は，住民一人当たり</a:t>
          </a:r>
          <a:r>
            <a:rPr kumimoji="1" lang="en-US" altLang="ja-JP" sz="1300" baseline="0">
              <a:solidFill>
                <a:schemeClr val="dk1"/>
              </a:solidFill>
              <a:effectLst/>
              <a:latin typeface="+mn-lt"/>
              <a:ea typeface="+mn-ea"/>
              <a:cs typeface="+mn-cs"/>
            </a:rPr>
            <a:t>29,732</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4,904</a:t>
          </a:r>
          <a:r>
            <a:rPr kumimoji="1" lang="ja-JP" altLang="ja-JP" sz="1300" baseline="0">
              <a:solidFill>
                <a:schemeClr val="dk1"/>
              </a:solidFill>
              <a:effectLst/>
              <a:latin typeface="+mn-lt"/>
              <a:ea typeface="+mn-ea"/>
              <a:cs typeface="+mn-cs"/>
            </a:rPr>
            <a:t>円減少</a:t>
          </a:r>
          <a:r>
            <a:rPr kumimoji="1" lang="ja-JP" altLang="en-US" sz="1300" baseline="0">
              <a:solidFill>
                <a:schemeClr val="dk1"/>
              </a:solidFill>
              <a:effectLst/>
              <a:latin typeface="+mn-lt"/>
              <a:ea typeface="+mn-ea"/>
              <a:cs typeface="+mn-cs"/>
            </a:rPr>
            <a:t>している。</a:t>
          </a:r>
          <a:endParaRPr kumimoji="1" lang="en-US" altLang="ja-JP" sz="1300" baseline="0">
            <a:solidFill>
              <a:schemeClr val="dk1"/>
            </a:solidFill>
            <a:effectLst/>
            <a:latin typeface="+mn-lt"/>
            <a:ea typeface="+mn-ea"/>
            <a:cs typeface="+mn-cs"/>
          </a:endParaRPr>
        </a:p>
        <a:p>
          <a:r>
            <a:rPr kumimoji="1" lang="ja-JP" altLang="ja-JP" sz="1300" baseline="0">
              <a:solidFill>
                <a:schemeClr val="dk1"/>
              </a:solidFill>
              <a:effectLst/>
              <a:latin typeface="+mn-lt"/>
              <a:ea typeface="+mn-ea"/>
              <a:cs typeface="+mn-cs"/>
            </a:rPr>
            <a:t>　 これは</a:t>
          </a:r>
          <a:r>
            <a:rPr kumimoji="1" lang="ja-JP" altLang="en-US" sz="1300" baseline="0">
              <a:solidFill>
                <a:schemeClr val="dk1"/>
              </a:solidFill>
              <a:effectLst/>
              <a:latin typeface="+mn-lt"/>
              <a:ea typeface="+mn-ea"/>
              <a:cs typeface="+mn-cs"/>
            </a:rPr>
            <a:t>かんなべ市民交流センター建設や鞆地区公共施設整備</a:t>
          </a:r>
          <a:r>
            <a:rPr kumimoji="1" lang="ja-JP" altLang="ja-JP" sz="1300" baseline="0">
              <a:solidFill>
                <a:schemeClr val="dk1"/>
              </a:solidFill>
              <a:effectLst/>
              <a:latin typeface="+mn-lt"/>
              <a:ea typeface="+mn-ea"/>
              <a:cs typeface="+mn-cs"/>
            </a:rPr>
            <a:t>など投資的経費が</a:t>
          </a:r>
          <a:r>
            <a:rPr kumimoji="1" lang="ja-JP" altLang="en-US" sz="1300" baseline="0">
              <a:solidFill>
                <a:schemeClr val="dk1"/>
              </a:solidFill>
              <a:effectLst/>
              <a:latin typeface="+mn-lt"/>
              <a:ea typeface="+mn-ea"/>
              <a:cs typeface="+mn-cs"/>
            </a:rPr>
            <a:t>減少したことや</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退職手当の減などによる人件費の</a:t>
          </a:r>
          <a:r>
            <a:rPr kumimoji="1" lang="ja-JP" altLang="ja-JP" sz="1300" baseline="0">
              <a:solidFill>
                <a:schemeClr val="dk1"/>
              </a:solidFill>
              <a:effectLst/>
              <a:latin typeface="+mn-lt"/>
              <a:ea typeface="+mn-ea"/>
              <a:cs typeface="+mn-cs"/>
            </a:rPr>
            <a:t>減少によるものなどが主な要因</a:t>
          </a:r>
          <a:r>
            <a:rPr kumimoji="1" lang="ja-JP" altLang="en-US" sz="1300" baseline="0">
              <a:solidFill>
                <a:schemeClr val="dk1"/>
              </a:solidFill>
              <a:effectLst/>
              <a:latin typeface="+mn-lt"/>
              <a:ea typeface="+mn-ea"/>
              <a:cs typeface="+mn-cs"/>
            </a:rPr>
            <a:t>である。</a:t>
          </a:r>
          <a:endParaRPr kumimoji="1" lang="en-US" altLang="ja-JP" sz="1300" baseline="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民生費は，住民一人当たり</a:t>
          </a:r>
          <a:r>
            <a:rPr kumimoji="1" lang="en-US" altLang="ja-JP" sz="1300" baseline="0">
              <a:solidFill>
                <a:schemeClr val="dk1"/>
              </a:solidFill>
              <a:effectLst/>
              <a:latin typeface="+mn-lt"/>
              <a:ea typeface="+mn-ea"/>
              <a:cs typeface="+mn-cs"/>
            </a:rPr>
            <a:t>154,024</a:t>
          </a:r>
          <a:r>
            <a:rPr kumimoji="1" lang="ja-JP" altLang="ja-JP" sz="1300" baseline="0">
              <a:solidFill>
                <a:schemeClr val="dk1"/>
              </a:solidFill>
              <a:effectLst/>
              <a:latin typeface="+mn-lt"/>
              <a:ea typeface="+mn-ea"/>
              <a:cs typeface="+mn-cs"/>
            </a:rPr>
            <a:t>円となり，前年度に比べて</a:t>
          </a:r>
          <a:r>
            <a:rPr kumimoji="1" lang="en-US" altLang="ja-JP" sz="1300" baseline="0">
              <a:solidFill>
                <a:schemeClr val="dk1"/>
              </a:solidFill>
              <a:effectLst/>
              <a:latin typeface="+mn-lt"/>
              <a:ea typeface="+mn-ea"/>
              <a:cs typeface="+mn-cs"/>
            </a:rPr>
            <a:t>1,825</a:t>
          </a:r>
          <a:r>
            <a:rPr kumimoji="1" lang="ja-JP" altLang="ja-JP" sz="1300" baseline="0">
              <a:solidFill>
                <a:schemeClr val="dk1"/>
              </a:solidFill>
              <a:effectLst/>
              <a:latin typeface="+mn-lt"/>
              <a:ea typeface="+mn-ea"/>
              <a:cs typeface="+mn-cs"/>
            </a:rPr>
            <a:t>円増加している。</a:t>
          </a:r>
          <a:endParaRPr lang="ja-JP" altLang="ja-JP" sz="1300">
            <a:effectLst/>
          </a:endParaRPr>
        </a:p>
        <a:p>
          <a:r>
            <a:rPr kumimoji="1" lang="en-US" altLang="ja-JP"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　これは障がい福祉サービス事業費や</a:t>
          </a:r>
          <a:r>
            <a:rPr kumimoji="1" lang="ja-JP" altLang="en-US" sz="1300" baseline="0">
              <a:solidFill>
                <a:schemeClr val="dk1"/>
              </a:solidFill>
              <a:effectLst/>
              <a:latin typeface="+mn-lt"/>
              <a:ea typeface="+mn-ea"/>
              <a:cs typeface="+mn-cs"/>
            </a:rPr>
            <a:t>介護保険</a:t>
          </a:r>
          <a:r>
            <a:rPr kumimoji="1" lang="ja-JP" altLang="ja-JP" sz="1300" baseline="0">
              <a:solidFill>
                <a:schemeClr val="dk1"/>
              </a:solidFill>
              <a:effectLst/>
              <a:latin typeface="+mn-lt"/>
              <a:ea typeface="+mn-ea"/>
              <a:cs typeface="+mn-cs"/>
            </a:rPr>
            <a:t>特別会計を始めとする保険会計への繰出金など，いわゆる社会保障関係費が年々増加していることが主な要因で，今後も増加することが見込まれる。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年度の実質収支は前年度に比べ増加（</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２１４</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百万円）しており，毎年度一貫して黒字を確保している状況である。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実質単年度収支は平成２０年度以降</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１０</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年連続で黒字，また財政調整基金残高については，前年度末残高に対して</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１，７６１</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年度以降全会計において黒字額を確保している。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」は，元利償還金の減少（△</a:t>
          </a:r>
          <a:r>
            <a:rPr kumimoji="1" lang="en-US" altLang="ja-JP" sz="1400">
              <a:latin typeface="ＭＳ ゴシック" pitchFamily="49" charset="-128"/>
              <a:ea typeface="ＭＳ ゴシック" pitchFamily="49" charset="-128"/>
            </a:rPr>
            <a:t>1,585</a:t>
          </a:r>
          <a:r>
            <a:rPr kumimoji="1" lang="ja-JP" altLang="en-US" sz="1400">
              <a:latin typeface="ＭＳ ゴシック" pitchFamily="49" charset="-128"/>
              <a:ea typeface="ＭＳ ゴシック" pitchFamily="49" charset="-128"/>
            </a:rPr>
            <a:t>百万円），公営企業債の元利償還金に対する繰入金の減少（△</a:t>
          </a:r>
          <a:r>
            <a:rPr kumimoji="1" lang="en-US" altLang="ja-JP" sz="1400">
              <a:latin typeface="ＭＳ ゴシック" pitchFamily="49" charset="-128"/>
              <a:ea typeface="ＭＳ ゴシック" pitchFamily="49" charset="-128"/>
            </a:rPr>
            <a:t>437</a:t>
          </a:r>
          <a:r>
            <a:rPr kumimoji="1" lang="ja-JP" altLang="en-US" sz="1400">
              <a:latin typeface="ＭＳ ゴシック" pitchFamily="49" charset="-128"/>
              <a:ea typeface="ＭＳ ゴシック" pitchFamily="49" charset="-128"/>
            </a:rPr>
            <a:t>百万円）等により，全体で</a:t>
          </a:r>
          <a:r>
            <a:rPr kumimoji="1" lang="en-US" altLang="ja-JP" sz="1400">
              <a:latin typeface="ＭＳ ゴシック" pitchFamily="49" charset="-128"/>
              <a:ea typeface="ＭＳ ゴシック" pitchFamily="49" charset="-128"/>
            </a:rPr>
            <a:t>1,975</a:t>
          </a:r>
          <a:r>
            <a:rPr kumimoji="1" lang="ja-JP" altLang="en-US" sz="1400">
              <a:latin typeface="ＭＳ ゴシック" pitchFamily="49" charset="-128"/>
              <a:ea typeface="ＭＳ ゴシック" pitchFamily="49" charset="-128"/>
            </a:rPr>
            <a:t>百万円減少している。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・控除額である平成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」は，地方債償還額に充当した都市計画税の減少に伴い，特定財源の額が減少したことなどから，全体で</a:t>
          </a:r>
          <a:r>
            <a:rPr kumimoji="1" lang="en-US" altLang="ja-JP" sz="1400">
              <a:latin typeface="ＭＳ ゴシック" pitchFamily="49" charset="-128"/>
              <a:ea typeface="ＭＳ ゴシック" pitchFamily="49" charset="-128"/>
            </a:rPr>
            <a:t>900</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」は，公営企業債等繰入</a:t>
          </a:r>
          <a:endParaRPr lang="ja-JP" altLang="ja-JP" sz="1400">
            <a:effectLst/>
          </a:endParaRPr>
        </a:p>
        <a:p>
          <a:pPr rtl="0"/>
          <a:r>
            <a:rPr lang="ja-JP" altLang="ja-JP" sz="1100" b="0" i="0" baseline="0">
              <a:solidFill>
                <a:schemeClr val="dk1"/>
              </a:solidFill>
              <a:effectLst/>
              <a:latin typeface="+mn-lt"/>
              <a:ea typeface="+mn-ea"/>
              <a:cs typeface="+mn-cs"/>
            </a:rPr>
            <a:t>見込額が減少（</a:t>
          </a:r>
          <a:r>
            <a:rPr lang="en-US" altLang="ja-JP" sz="1100" b="0" i="0" baseline="0">
              <a:solidFill>
                <a:schemeClr val="dk1"/>
              </a:solidFill>
              <a:effectLst/>
              <a:latin typeface="+mn-lt"/>
              <a:ea typeface="+mn-ea"/>
              <a:cs typeface="+mn-cs"/>
            </a:rPr>
            <a:t>6,161</a:t>
          </a:r>
          <a:r>
            <a:rPr lang="ja-JP" altLang="ja-JP" sz="1100" b="0" i="0" baseline="0">
              <a:solidFill>
                <a:schemeClr val="dk1"/>
              </a:solidFill>
              <a:effectLst/>
              <a:latin typeface="+mn-lt"/>
              <a:ea typeface="+mn-ea"/>
              <a:cs typeface="+mn-cs"/>
            </a:rPr>
            <a:t>百万円）したほか，一般会計等に係る地方債の現在高が減少（</a:t>
          </a:r>
          <a:r>
            <a:rPr lang="en-US" altLang="ja-JP" sz="1100" b="0" i="0" baseline="0">
              <a:solidFill>
                <a:schemeClr val="dk1"/>
              </a:solidFill>
              <a:effectLst/>
              <a:latin typeface="+mn-lt"/>
              <a:ea typeface="+mn-ea"/>
              <a:cs typeface="+mn-cs"/>
            </a:rPr>
            <a:t>1,719</a:t>
          </a:r>
          <a:r>
            <a:rPr lang="ja-JP" altLang="ja-JP" sz="1100" b="0" i="0" baseline="0">
              <a:solidFill>
                <a:schemeClr val="dk1"/>
              </a:solidFill>
              <a:effectLst/>
              <a:latin typeface="+mn-lt"/>
              <a:ea typeface="+mn-ea"/>
              <a:cs typeface="+mn-cs"/>
            </a:rPr>
            <a:t>百万円）したことなどにより，全体で</a:t>
          </a:r>
          <a:r>
            <a:rPr lang="en-US" altLang="ja-JP" sz="1100" b="0" i="0" baseline="0">
              <a:solidFill>
                <a:schemeClr val="dk1"/>
              </a:solidFill>
              <a:effectLst/>
              <a:latin typeface="+mn-lt"/>
              <a:ea typeface="+mn-ea"/>
              <a:cs typeface="+mn-cs"/>
            </a:rPr>
            <a:t>8,371</a:t>
          </a:r>
          <a:r>
            <a:rPr lang="ja-JP" altLang="ja-JP" sz="1100" b="0" i="0" baseline="0">
              <a:solidFill>
                <a:schemeClr val="dk1"/>
              </a:solidFill>
              <a:effectLst/>
              <a:latin typeface="+mn-lt"/>
              <a:ea typeface="+mn-ea"/>
              <a:cs typeface="+mn-cs"/>
            </a:rPr>
            <a:t>百万円減少している。</a:t>
          </a:r>
          <a:endParaRPr lang="ja-JP" altLang="ja-JP" sz="1400">
            <a:effectLst/>
          </a:endParaRPr>
        </a:p>
        <a:p>
          <a:pPr rtl="0"/>
          <a:r>
            <a:rPr lang="ja-JP" altLang="ja-JP" sz="1100" b="0" i="0" baseline="0">
              <a:solidFill>
                <a:schemeClr val="dk1"/>
              </a:solidFill>
              <a:effectLst/>
              <a:latin typeface="+mn-lt"/>
              <a:ea typeface="+mn-ea"/>
              <a:cs typeface="+mn-cs"/>
            </a:rPr>
            <a:t>・控除額である「充当可能財源等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」は，</a:t>
          </a:r>
          <a:endParaRPr lang="ja-JP" altLang="ja-JP" sz="1400">
            <a:effectLst/>
          </a:endParaRPr>
        </a:p>
        <a:p>
          <a:pPr rtl="0"/>
          <a:r>
            <a:rPr lang="ja-JP" altLang="en-US" sz="1100" b="0" i="0" baseline="0">
              <a:solidFill>
                <a:schemeClr val="dk1"/>
              </a:solidFill>
              <a:effectLst/>
              <a:latin typeface="+mn-lt"/>
              <a:ea typeface="+mn-ea"/>
              <a:cs typeface="+mn-cs"/>
            </a:rPr>
            <a:t>充当可能特定歳入</a:t>
          </a:r>
          <a:r>
            <a:rPr lang="ja-JP" altLang="ja-JP" sz="1100" b="0" i="0" baseline="0">
              <a:solidFill>
                <a:schemeClr val="dk1"/>
              </a:solidFill>
              <a:effectLst/>
              <a:latin typeface="+mn-lt"/>
              <a:ea typeface="+mn-ea"/>
              <a:cs typeface="+mn-cs"/>
            </a:rPr>
            <a:t>は減少（</a:t>
          </a:r>
          <a:r>
            <a:rPr lang="en-US" altLang="ja-JP" sz="1100" b="0" i="0" baseline="0">
              <a:solidFill>
                <a:schemeClr val="dk1"/>
              </a:solidFill>
              <a:effectLst/>
              <a:latin typeface="+mn-lt"/>
              <a:ea typeface="+mn-ea"/>
              <a:cs typeface="+mn-cs"/>
            </a:rPr>
            <a:t>2,134</a:t>
          </a:r>
          <a:r>
            <a:rPr lang="ja-JP" altLang="ja-JP" sz="1100" b="0" i="0" baseline="0">
              <a:solidFill>
                <a:schemeClr val="dk1"/>
              </a:solidFill>
              <a:effectLst/>
              <a:latin typeface="+mn-lt"/>
              <a:ea typeface="+mn-ea"/>
              <a:cs typeface="+mn-cs"/>
            </a:rPr>
            <a:t>百万円）したものの，充当可能基金が増加（</a:t>
          </a:r>
          <a:r>
            <a:rPr lang="en-US" altLang="ja-JP" sz="1100" b="0" i="0" baseline="0">
              <a:solidFill>
                <a:schemeClr val="dk1"/>
              </a:solidFill>
              <a:effectLst/>
              <a:latin typeface="+mn-lt"/>
              <a:ea typeface="+mn-ea"/>
              <a:cs typeface="+mn-cs"/>
            </a:rPr>
            <a:t>4,523</a:t>
          </a:r>
          <a:r>
            <a:rPr lang="ja-JP" altLang="ja-JP" sz="1100" b="0" i="0" baseline="0">
              <a:solidFill>
                <a:schemeClr val="dk1"/>
              </a:solidFill>
              <a:effectLst/>
              <a:latin typeface="+mn-lt"/>
              <a:ea typeface="+mn-ea"/>
              <a:cs typeface="+mn-cs"/>
            </a:rPr>
            <a:t>百万円）したことから，全体で</a:t>
          </a:r>
          <a:r>
            <a:rPr lang="en-US" altLang="ja-JP" sz="1100" b="0" i="0" baseline="0">
              <a:solidFill>
                <a:schemeClr val="dk1"/>
              </a:solidFill>
              <a:effectLst/>
              <a:latin typeface="+mn-lt"/>
              <a:ea typeface="+mn-ea"/>
              <a:cs typeface="+mn-cs"/>
            </a:rPr>
            <a:t>3,358</a:t>
          </a:r>
          <a:r>
            <a:rPr lang="ja-JP" altLang="ja-JP" sz="1100" b="0" i="0" baseline="0">
              <a:solidFill>
                <a:schemeClr val="dk1"/>
              </a:solidFill>
              <a:effectLst/>
              <a:latin typeface="+mn-lt"/>
              <a:ea typeface="+mn-ea"/>
              <a:cs typeface="+mn-cs"/>
            </a:rPr>
            <a:t>百万円増加している。</a:t>
          </a:r>
          <a:endParaRPr lang="ja-JP" altLang="ja-JP" sz="1400">
            <a:effectLst/>
          </a:endParaRPr>
        </a:p>
        <a:p>
          <a:pPr rtl="0" fontAlgn="base"/>
          <a:r>
            <a:rPr lang="ja-JP" altLang="ja-JP" sz="1100" b="0" i="0" baseline="0">
              <a:solidFill>
                <a:schemeClr val="dk1"/>
              </a:solidFill>
              <a:effectLst/>
              <a:latin typeface="+mn-lt"/>
              <a:ea typeface="+mn-ea"/>
              <a:cs typeface="+mn-cs"/>
            </a:rPr>
            <a:t>・将来負担比率の分子は</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年連続で減少し，平成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年度に引き続き，「充当可能財源等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」が「将来負担額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」を上回ったため，負数となり，</a:t>
          </a:r>
          <a:r>
            <a:rPr lang="ja-JP" altLang="ja-JP" sz="1100">
              <a:solidFill>
                <a:schemeClr val="dk1"/>
              </a:solidFill>
              <a:effectLst/>
              <a:latin typeface="+mn-lt"/>
              <a:ea typeface="+mn-ea"/>
              <a:cs typeface="+mn-cs"/>
            </a:rPr>
            <a:t>将来負担比率は算定されなかった。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億円，福山市公共施設維持整備基金に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億円及び福山市教育環境整備基金に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億円を積み立てた一方、総合体育館整備に伴い「福山市大規模事業基金」を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億円、小中学校の教育環境整備に伴い「福山市教育環境整備基金」を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億円及び公共施設の延命化改修に伴い「福山市公共施設維持整備基金」を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財政需要のほか市債の発行額や残高の推移などを見通す中で、効果的に活用していく予定である。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・福山市大規模事業基金：福山市の発展の基盤となる大規模事業を円滑に推進するための経費の財源に充てるもの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・福山市教育環境整備基金：小中学校等の教育環境の整備充実のために必要な経費の財源に充てるもの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・福山市地域福祉基金：高齢者保健福祉の増進と教育の振興その他住民福祉の向上に資するための経費の財源に充てるもの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・福山市公共施設維持整備基金：公共施設の維持補修及び整備に必要な経費の財源に充てるため、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・福山市教育環境整備基金：小中学校等の教育環境の整備充実のため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・福山市教育環境整備基金：小中学校空調設備整備及び中学校給食整備等の財源として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・福山市大規模事業基金：総合体育館整備の財源として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億円を取り崩す予定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前年度新たに生じた歳入歳出の決算剰余金の一部及び運用益を積立てたことによる増加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災害対策，社会保障関係経費の増大並びに景気動向による法人関係税等の変動に備えて、活用していく予定である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経済事情の変動及び市債償還額の推移等を踏まえ、活用していく予定である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と</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％上昇し，老朽化が進んでいるものの，類似団体平均の</a:t>
          </a:r>
          <a:r>
            <a:rPr kumimoji="1" lang="en-US" altLang="ja-JP" sz="1100">
              <a:latin typeface="ＭＳ Ｐゴシック" panose="020B0600070205080204" pitchFamily="50" charset="-128"/>
              <a:ea typeface="ＭＳ Ｐゴシック" panose="020B0600070205080204" pitchFamily="50" charset="-128"/>
            </a:rPr>
            <a:t>60.0</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％下回っており，資産の老朽化割合は類似団体平均より低くなっている。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9" name="直線コネクタ 68"/>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2"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3" name="直線コネクタ 72"/>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89552</xdr:rowOff>
    </xdr:from>
    <xdr:ext cx="405111" cy="259045"/>
    <xdr:sp macro="" textlink="">
      <xdr:nvSpPr>
        <xdr:cNvPr id="74"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5" name="フローチャート: 判断 74"/>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6" name="フローチャート: 判断 75"/>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7" name="フローチャート: 判断 76"/>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3" name="楕円 82"/>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4"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169968</xdr:rowOff>
    </xdr:from>
    <xdr:to>
      <xdr:col>19</xdr:col>
      <xdr:colOff>187325</xdr:colOff>
      <xdr:row>33</xdr:row>
      <xdr:rowOff>100118</xdr:rowOff>
    </xdr:to>
    <xdr:sp macro="" textlink="">
      <xdr:nvSpPr>
        <xdr:cNvPr id="85" name="楕円 84"/>
        <xdr:cNvSpPr/>
      </xdr:nvSpPr>
      <xdr:spPr>
        <a:xfrm>
          <a:off x="4000500" y="64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49318</xdr:rowOff>
    </xdr:to>
    <xdr:cxnSp macro="">
      <xdr:nvCxnSpPr>
        <xdr:cNvPr id="86" name="直線コネクタ 85"/>
        <xdr:cNvCxnSpPr/>
      </xdr:nvCxnSpPr>
      <xdr:spPr>
        <a:xfrm flipV="1">
          <a:off x="4051300" y="6421120"/>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87"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88"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91246</xdr:rowOff>
    </xdr:from>
    <xdr:ext cx="405111" cy="259045"/>
    <xdr:sp macro="" textlink="">
      <xdr:nvSpPr>
        <xdr:cNvPr id="89" name="n_1mainValue有形固定資産減価償却率"/>
        <xdr:cNvSpPr txBox="1"/>
      </xdr:nvSpPr>
      <xdr:spPr>
        <a:xfrm>
          <a:off x="3836044" y="65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債務償還可能年数は類似団体平均の</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％を</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％下回っており，充当可能財源を除く将来負担額に対する経常一般財源等（経常経費充当財源等を除く）の割合が類似団体に比べ高くなっている。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8" name="直線コネクタ 117"/>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21"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2" name="直線コネクタ 121"/>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3"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4" name="フローチャート: 判断 123"/>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0" name="楕円 129"/>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161519</xdr:rowOff>
    </xdr:from>
    <xdr:ext cx="340478" cy="259045"/>
    <xdr:sp macro="" textlink="">
      <xdr:nvSpPr>
        <xdr:cNvPr id="131" name="債務償還可能年数該当値テキスト"/>
        <xdr:cNvSpPr txBox="1"/>
      </xdr:nvSpPr>
      <xdr:spPr>
        <a:xfrm>
          <a:off x="14846300" y="6247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158005</xdr:rowOff>
    </xdr:from>
    <xdr:ext cx="405111" cy="259045"/>
    <xdr:sp macro="" textlink="">
      <xdr:nvSpPr>
        <xdr:cNvPr id="59" name="【道路】&#10;有形固定資産減価償却率平均値テキスト"/>
        <xdr:cNvSpPr txBox="1"/>
      </xdr:nvSpPr>
      <xdr:spPr>
        <a:xfrm>
          <a:off x="4673600" y="6501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68834</xdr:rowOff>
    </xdr:from>
    <xdr:to>
      <xdr:col>24</xdr:col>
      <xdr:colOff>114300</xdr:colOff>
      <xdr:row>41</xdr:row>
      <xdr:rowOff>170434</xdr:rowOff>
    </xdr:to>
    <xdr:sp macro="" textlink="">
      <xdr:nvSpPr>
        <xdr:cNvPr id="68" name="楕円 67"/>
        <xdr:cNvSpPr/>
      </xdr:nvSpPr>
      <xdr:spPr>
        <a:xfrm>
          <a:off x="45847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155211</xdr:rowOff>
    </xdr:from>
    <xdr:ext cx="405111" cy="259045"/>
    <xdr:sp macro="" textlink="">
      <xdr:nvSpPr>
        <xdr:cNvPr id="69" name="【道路】&#10;有形固定資産減価償却率該当値テキスト"/>
        <xdr:cNvSpPr txBox="1"/>
      </xdr:nvSpPr>
      <xdr:spPr>
        <a:xfrm>
          <a:off x="4673600" y="701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112268</xdr:rowOff>
    </xdr:from>
    <xdr:to>
      <xdr:col>20</xdr:col>
      <xdr:colOff>38100</xdr:colOff>
      <xdr:row>42</xdr:row>
      <xdr:rowOff>42418</xdr:rowOff>
    </xdr:to>
    <xdr:sp macro="" textlink="">
      <xdr:nvSpPr>
        <xdr:cNvPr id="70" name="楕円 69"/>
        <xdr:cNvSpPr/>
      </xdr:nvSpPr>
      <xdr:spPr>
        <a:xfrm>
          <a:off x="37465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119634</xdr:rowOff>
    </xdr:from>
    <xdr:to>
      <xdr:col>24</xdr:col>
      <xdr:colOff>63500</xdr:colOff>
      <xdr:row>41</xdr:row>
      <xdr:rowOff>163068</xdr:rowOff>
    </xdr:to>
    <xdr:cxnSp macro="">
      <xdr:nvCxnSpPr>
        <xdr:cNvPr id="71" name="直線コネクタ 70"/>
        <xdr:cNvCxnSpPr/>
      </xdr:nvCxnSpPr>
      <xdr:spPr>
        <a:xfrm flipV="1">
          <a:off x="3797300" y="714908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113809</xdr:rowOff>
    </xdr:from>
    <xdr:ext cx="405111" cy="259045"/>
    <xdr:sp macro="" textlink="">
      <xdr:nvSpPr>
        <xdr:cNvPr id="72" name="n_1aveValue【道路】&#10;有形固定資産減価償却率"/>
        <xdr:cNvSpPr txBox="1"/>
      </xdr:nvSpPr>
      <xdr:spPr>
        <a:xfrm>
          <a:off x="3582044" y="645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3"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33545</xdr:rowOff>
    </xdr:from>
    <xdr:ext cx="405111" cy="259045"/>
    <xdr:sp macro="" textlink="">
      <xdr:nvSpPr>
        <xdr:cNvPr id="74" name="n_1mainValue【道路】&#10;有形固定資産減価償却率"/>
        <xdr:cNvSpPr txBox="1"/>
      </xdr:nvSpPr>
      <xdr:spPr>
        <a:xfrm>
          <a:off x="3582044" y="723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6" name="テキスト ボックス 9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0" name="直線コネクタ 99"/>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1"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2" name="直線コネクタ 101"/>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3"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4" name="直線コネクタ 103"/>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5"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6" name="フローチャート: 判断 105"/>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7" name="フローチャート: 判断 106"/>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08" name="フローチャート: 判断 107"/>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110200</xdr:rowOff>
    </xdr:from>
    <xdr:to>
      <xdr:col>55</xdr:col>
      <xdr:colOff>50800</xdr:colOff>
      <xdr:row>38</xdr:row>
      <xdr:rowOff>40349</xdr:rowOff>
    </xdr:to>
    <xdr:sp macro="" textlink="">
      <xdr:nvSpPr>
        <xdr:cNvPr id="114" name="楕円 113"/>
        <xdr:cNvSpPr/>
      </xdr:nvSpPr>
      <xdr:spPr>
        <a:xfrm>
          <a:off x="10426700" y="64538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133077</xdr:rowOff>
    </xdr:from>
    <xdr:ext cx="469744" cy="259045"/>
    <xdr:sp macro="" textlink="">
      <xdr:nvSpPr>
        <xdr:cNvPr id="115" name="【道路】&#10;一人当たり延長該当値テキスト"/>
        <xdr:cNvSpPr txBox="1"/>
      </xdr:nvSpPr>
      <xdr:spPr>
        <a:xfrm>
          <a:off x="10515600" y="630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111724</xdr:rowOff>
    </xdr:from>
    <xdr:to>
      <xdr:col>50</xdr:col>
      <xdr:colOff>165100</xdr:colOff>
      <xdr:row>38</xdr:row>
      <xdr:rowOff>41873</xdr:rowOff>
    </xdr:to>
    <xdr:sp macro="" textlink="">
      <xdr:nvSpPr>
        <xdr:cNvPr id="116" name="楕円 115"/>
        <xdr:cNvSpPr/>
      </xdr:nvSpPr>
      <xdr:spPr>
        <a:xfrm>
          <a:off x="9588500" y="6455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160999</xdr:rowOff>
    </xdr:from>
    <xdr:to>
      <xdr:col>55</xdr:col>
      <xdr:colOff>0</xdr:colOff>
      <xdr:row>37</xdr:row>
      <xdr:rowOff>162523</xdr:rowOff>
    </xdr:to>
    <xdr:cxnSp macro="">
      <xdr:nvCxnSpPr>
        <xdr:cNvPr id="117" name="直線コネクタ 116"/>
        <xdr:cNvCxnSpPr/>
      </xdr:nvCxnSpPr>
      <xdr:spPr>
        <a:xfrm flipV="1">
          <a:off x="9639300" y="650464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18"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47733</xdr:rowOff>
    </xdr:from>
    <xdr:ext cx="469744" cy="259045"/>
    <xdr:sp macro="" textlink="">
      <xdr:nvSpPr>
        <xdr:cNvPr id="119" name="n_2aveValue【道路】&#10;一人当たり延長"/>
        <xdr:cNvSpPr txBox="1"/>
      </xdr:nvSpPr>
      <xdr:spPr>
        <a:xfrm>
          <a:off x="8515427" y="639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58401</xdr:rowOff>
    </xdr:from>
    <xdr:ext cx="469744" cy="259045"/>
    <xdr:sp macro="" textlink="">
      <xdr:nvSpPr>
        <xdr:cNvPr id="120" name="n_1mainValue【道路】&#10;一人当たり延長"/>
        <xdr:cNvSpPr txBox="1"/>
      </xdr:nvSpPr>
      <xdr:spPr>
        <a:xfrm>
          <a:off x="9391727" y="623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44" name="直線コネクタ 143"/>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7"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8" name="直線コネクタ 147"/>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9"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0" name="フローチャート: 判断 149"/>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1" name="フローチャート: 判断 150"/>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2" name="フローチャート: 判断 151"/>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63500</xdr:rowOff>
    </xdr:from>
    <xdr:to>
      <xdr:col>24</xdr:col>
      <xdr:colOff>114300</xdr:colOff>
      <xdr:row>57</xdr:row>
      <xdr:rowOff>165100</xdr:rowOff>
    </xdr:to>
    <xdr:sp macro="" textlink="">
      <xdr:nvSpPr>
        <xdr:cNvPr id="158" name="楕円 157"/>
        <xdr:cNvSpPr/>
      </xdr:nvSpPr>
      <xdr:spPr>
        <a:xfrm>
          <a:off x="4584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149877</xdr:rowOff>
    </xdr:from>
    <xdr:ext cx="405111" cy="259045"/>
    <xdr:sp macro="" textlink="">
      <xdr:nvSpPr>
        <xdr:cNvPr id="159" name="【橋りょう・トンネル】&#10;有形固定資産減価償却率該当値テキスト"/>
        <xdr:cNvSpPr txBox="1"/>
      </xdr:nvSpPr>
      <xdr:spPr>
        <a:xfrm>
          <a:off x="4673600" y="975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90170</xdr:rowOff>
    </xdr:from>
    <xdr:to>
      <xdr:col>20</xdr:col>
      <xdr:colOff>38100</xdr:colOff>
      <xdr:row>58</xdr:row>
      <xdr:rowOff>20320</xdr:rowOff>
    </xdr:to>
    <xdr:sp macro="" textlink="">
      <xdr:nvSpPr>
        <xdr:cNvPr id="160" name="楕円 159"/>
        <xdr:cNvSpPr/>
      </xdr:nvSpPr>
      <xdr:spPr>
        <a:xfrm>
          <a:off x="3746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114300</xdr:rowOff>
    </xdr:from>
    <xdr:to>
      <xdr:col>24</xdr:col>
      <xdr:colOff>63500</xdr:colOff>
      <xdr:row>57</xdr:row>
      <xdr:rowOff>140970</xdr:rowOff>
    </xdr:to>
    <xdr:cxnSp macro="">
      <xdr:nvCxnSpPr>
        <xdr:cNvPr id="161" name="直線コネクタ 160"/>
        <xdr:cNvCxnSpPr/>
      </xdr:nvCxnSpPr>
      <xdr:spPr>
        <a:xfrm flipV="1">
          <a:off x="3797300" y="98869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62"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63" name="n_2aveValue【橋りょう・トンネル】&#10;有形固定資産減価償却率"/>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36847</xdr:rowOff>
    </xdr:from>
    <xdr:ext cx="405111" cy="259045"/>
    <xdr:sp macro="" textlink="">
      <xdr:nvSpPr>
        <xdr:cNvPr id="164" name="n_1mainValue【橋りょう・トンネル】&#10;有形固定資産減価償却率"/>
        <xdr:cNvSpPr txBox="1"/>
      </xdr:nvSpPr>
      <xdr:spPr>
        <a:xfrm>
          <a:off x="3582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86" name="直線コネクタ 185"/>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87"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88" name="直線コネクタ 187"/>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9"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0" name="直線コネクタ 189"/>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91"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92" name="フローチャート: 判断 191"/>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93" name="フローチャート: 判断 192"/>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194" name="フローチャート: 判断 193"/>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45171</xdr:rowOff>
    </xdr:from>
    <xdr:to>
      <xdr:col>55</xdr:col>
      <xdr:colOff>50800</xdr:colOff>
      <xdr:row>60</xdr:row>
      <xdr:rowOff>146771</xdr:rowOff>
    </xdr:to>
    <xdr:sp macro="" textlink="">
      <xdr:nvSpPr>
        <xdr:cNvPr id="200" name="楕円 199"/>
        <xdr:cNvSpPr/>
      </xdr:nvSpPr>
      <xdr:spPr>
        <a:xfrm>
          <a:off x="10426700" y="1033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68048</xdr:rowOff>
    </xdr:from>
    <xdr:ext cx="599010" cy="259045"/>
    <xdr:sp macro="" textlink="">
      <xdr:nvSpPr>
        <xdr:cNvPr id="201" name="【橋りょう・トンネル】&#10;一人当たり有形固定資産（償却資産）額該当値テキスト"/>
        <xdr:cNvSpPr txBox="1"/>
      </xdr:nvSpPr>
      <xdr:spPr>
        <a:xfrm>
          <a:off x="10515600" y="1018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47603</xdr:rowOff>
    </xdr:from>
    <xdr:to>
      <xdr:col>50</xdr:col>
      <xdr:colOff>165100</xdr:colOff>
      <xdr:row>60</xdr:row>
      <xdr:rowOff>149203</xdr:rowOff>
    </xdr:to>
    <xdr:sp macro="" textlink="">
      <xdr:nvSpPr>
        <xdr:cNvPr id="202" name="楕円 201"/>
        <xdr:cNvSpPr/>
      </xdr:nvSpPr>
      <xdr:spPr>
        <a:xfrm>
          <a:off x="9588500" y="103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95971</xdr:rowOff>
    </xdr:from>
    <xdr:to>
      <xdr:col>55</xdr:col>
      <xdr:colOff>0</xdr:colOff>
      <xdr:row>60</xdr:row>
      <xdr:rowOff>98403</xdr:rowOff>
    </xdr:to>
    <xdr:cxnSp macro="">
      <xdr:nvCxnSpPr>
        <xdr:cNvPr id="203" name="直線コネクタ 202"/>
        <xdr:cNvCxnSpPr/>
      </xdr:nvCxnSpPr>
      <xdr:spPr>
        <a:xfrm flipV="1">
          <a:off x="9639300" y="10382971"/>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04"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138970</xdr:rowOff>
    </xdr:from>
    <xdr:ext cx="534377" cy="259045"/>
    <xdr:sp macro="" textlink="">
      <xdr:nvSpPr>
        <xdr:cNvPr id="205" name="n_2aveValue【橋りょう・トンネル】&#10;一人当たり有形固定資産（償却資産）額"/>
        <xdr:cNvSpPr txBox="1"/>
      </xdr:nvSpPr>
      <xdr:spPr>
        <a:xfrm>
          <a:off x="8483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165730</xdr:rowOff>
    </xdr:from>
    <xdr:ext cx="599010" cy="259045"/>
    <xdr:sp macro="" textlink="">
      <xdr:nvSpPr>
        <xdr:cNvPr id="206" name="n_1mainValue【橋りょう・トンネル】&#10;一人当たり有形固定資産（償却資産）額"/>
        <xdr:cNvSpPr txBox="1"/>
      </xdr:nvSpPr>
      <xdr:spPr>
        <a:xfrm>
          <a:off x="9327095" y="1010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7" name="テキスト ボックス 22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31" name="直線コネクタ 230"/>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32"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33" name="直線コネクタ 232"/>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34"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35" name="直線コネクタ 234"/>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78757</xdr:rowOff>
    </xdr:from>
    <xdr:ext cx="405111" cy="259045"/>
    <xdr:sp macro="" textlink="">
      <xdr:nvSpPr>
        <xdr:cNvPr id="236" name="【公営住宅】&#10;有形固定資産減価償却率平均値テキスト"/>
        <xdr:cNvSpPr txBox="1"/>
      </xdr:nvSpPr>
      <xdr:spPr>
        <a:xfrm>
          <a:off x="4673600" y="1379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37" name="フローチャート: 判断 236"/>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38" name="フローチャート: 判断 237"/>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39" name="フローチャート: 判断 238"/>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45" name="楕円 244"/>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46" name="【公営住宅】&#10;有形固定資産減価償却率該当値テキスト"/>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47" name="楕円 246"/>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68580</xdr:rowOff>
    </xdr:to>
    <xdr:cxnSp macro="">
      <xdr:nvCxnSpPr>
        <xdr:cNvPr id="248" name="直線コネクタ 247"/>
        <xdr:cNvCxnSpPr/>
      </xdr:nvCxnSpPr>
      <xdr:spPr>
        <a:xfrm flipV="1">
          <a:off x="3797300" y="14051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249" name="n_1aveValue【公営住宅】&#10;有形固定資産減価償却率"/>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86377</xdr:rowOff>
    </xdr:from>
    <xdr:ext cx="405111" cy="259045"/>
    <xdr:sp macro="" textlink="">
      <xdr:nvSpPr>
        <xdr:cNvPr id="250" name="n_2aveValue【公営住宅】&#10;有形固定資産減価償却率"/>
        <xdr:cNvSpPr txBox="1"/>
      </xdr:nvSpPr>
      <xdr:spPr>
        <a:xfrm>
          <a:off x="2705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51"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73" name="直線コネクタ 272"/>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4"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5" name="直線コネクタ 27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76"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77" name="直線コネクタ 276"/>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63213</xdr:rowOff>
    </xdr:from>
    <xdr:ext cx="469744" cy="259045"/>
    <xdr:sp macro="" textlink="">
      <xdr:nvSpPr>
        <xdr:cNvPr id="278" name="【公営住宅】&#10;一人当たり面積平均値テキスト"/>
        <xdr:cNvSpPr txBox="1"/>
      </xdr:nvSpPr>
      <xdr:spPr>
        <a:xfrm>
          <a:off x="10515600" y="13950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79" name="フローチャート: 判断 278"/>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80" name="フローチャート: 判断 279"/>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81" name="フローチャート: 判断 280"/>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115773</xdr:rowOff>
    </xdr:from>
    <xdr:to>
      <xdr:col>55</xdr:col>
      <xdr:colOff>50800</xdr:colOff>
      <xdr:row>84</xdr:row>
      <xdr:rowOff>45923</xdr:rowOff>
    </xdr:to>
    <xdr:sp macro="" textlink="">
      <xdr:nvSpPr>
        <xdr:cNvPr id="287" name="楕円 286"/>
        <xdr:cNvSpPr/>
      </xdr:nvSpPr>
      <xdr:spPr>
        <a:xfrm>
          <a:off x="10426700" y="143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94200</xdr:rowOff>
    </xdr:from>
    <xdr:ext cx="469744" cy="259045"/>
    <xdr:sp macro="" textlink="">
      <xdr:nvSpPr>
        <xdr:cNvPr id="288" name="【公営住宅】&#10;一人当たり面積該当値テキスト"/>
        <xdr:cNvSpPr txBox="1"/>
      </xdr:nvSpPr>
      <xdr:spPr>
        <a:xfrm>
          <a:off x="10515600" y="1432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115773</xdr:rowOff>
    </xdr:from>
    <xdr:to>
      <xdr:col>50</xdr:col>
      <xdr:colOff>165100</xdr:colOff>
      <xdr:row>84</xdr:row>
      <xdr:rowOff>45923</xdr:rowOff>
    </xdr:to>
    <xdr:sp macro="" textlink="">
      <xdr:nvSpPr>
        <xdr:cNvPr id="289" name="楕円 288"/>
        <xdr:cNvSpPr/>
      </xdr:nvSpPr>
      <xdr:spPr>
        <a:xfrm>
          <a:off x="9588500" y="143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166573</xdr:rowOff>
    </xdr:from>
    <xdr:to>
      <xdr:col>55</xdr:col>
      <xdr:colOff>0</xdr:colOff>
      <xdr:row>83</xdr:row>
      <xdr:rowOff>166573</xdr:rowOff>
    </xdr:to>
    <xdr:cxnSp macro="">
      <xdr:nvCxnSpPr>
        <xdr:cNvPr id="290" name="直線コネクタ 289"/>
        <xdr:cNvCxnSpPr/>
      </xdr:nvCxnSpPr>
      <xdr:spPr>
        <a:xfrm>
          <a:off x="9639300" y="143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164864</xdr:rowOff>
    </xdr:from>
    <xdr:ext cx="469744" cy="259045"/>
    <xdr:sp macro="" textlink="">
      <xdr:nvSpPr>
        <xdr:cNvPr id="291" name="n_1aveValue【公営住宅】&#10;一人当たり面積"/>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8044</xdr:rowOff>
    </xdr:from>
    <xdr:ext cx="469744" cy="259045"/>
    <xdr:sp macro="" textlink="">
      <xdr:nvSpPr>
        <xdr:cNvPr id="292" name="n_2aveValue【公営住宅】&#10;一人当たり面積"/>
        <xdr:cNvSpPr txBox="1"/>
      </xdr:nvSpPr>
      <xdr:spPr>
        <a:xfrm>
          <a:off x="8515427" y="1389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37050</xdr:rowOff>
    </xdr:from>
    <xdr:ext cx="469744" cy="259045"/>
    <xdr:sp macro="" textlink="">
      <xdr:nvSpPr>
        <xdr:cNvPr id="293" name="n_1mainValue【公営住宅】&#10;一人当たり面積"/>
        <xdr:cNvSpPr txBox="1"/>
      </xdr:nvSpPr>
      <xdr:spPr>
        <a:xfrm>
          <a:off x="9391727" y="1443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18" name="直線コネクタ 317"/>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19"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20" name="直線コネクタ 319"/>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21"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22" name="直線コネクタ 321"/>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43832</xdr:rowOff>
    </xdr:from>
    <xdr:ext cx="405111" cy="259045"/>
    <xdr:sp macro="" textlink="">
      <xdr:nvSpPr>
        <xdr:cNvPr id="323" name="【港湾・漁港】&#10;有形固定資産減価償却率平均値テキスト"/>
        <xdr:cNvSpPr txBox="1"/>
      </xdr:nvSpPr>
      <xdr:spPr>
        <a:xfrm>
          <a:off x="4673600" y="1770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24" name="フローチャート: 判断 323"/>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25" name="フローチャート: 判断 324"/>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26" name="フローチャート: 判断 325"/>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147320</xdr:rowOff>
    </xdr:from>
    <xdr:to>
      <xdr:col>24</xdr:col>
      <xdr:colOff>114300</xdr:colOff>
      <xdr:row>103</xdr:row>
      <xdr:rowOff>77470</xdr:rowOff>
    </xdr:to>
    <xdr:sp macro="" textlink="">
      <xdr:nvSpPr>
        <xdr:cNvPr id="332" name="楕円 331"/>
        <xdr:cNvSpPr/>
      </xdr:nvSpPr>
      <xdr:spPr>
        <a:xfrm>
          <a:off x="45847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170197</xdr:rowOff>
    </xdr:from>
    <xdr:ext cx="405111" cy="259045"/>
    <xdr:sp macro="" textlink="">
      <xdr:nvSpPr>
        <xdr:cNvPr id="333" name="【港湾・漁港】&#10;有形固定資産減価償却率該当値テキスト"/>
        <xdr:cNvSpPr txBox="1"/>
      </xdr:nvSpPr>
      <xdr:spPr>
        <a:xfrm>
          <a:off x="4673600"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168275</xdr:rowOff>
    </xdr:from>
    <xdr:to>
      <xdr:col>20</xdr:col>
      <xdr:colOff>38100</xdr:colOff>
      <xdr:row>103</xdr:row>
      <xdr:rowOff>98425</xdr:rowOff>
    </xdr:to>
    <xdr:sp macro="" textlink="">
      <xdr:nvSpPr>
        <xdr:cNvPr id="334" name="楕円 333"/>
        <xdr:cNvSpPr/>
      </xdr:nvSpPr>
      <xdr:spPr>
        <a:xfrm>
          <a:off x="3746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47625</xdr:rowOff>
    </xdr:to>
    <xdr:cxnSp macro="">
      <xdr:nvCxnSpPr>
        <xdr:cNvPr id="335" name="直線コネクタ 334"/>
        <xdr:cNvCxnSpPr/>
      </xdr:nvCxnSpPr>
      <xdr:spPr>
        <a:xfrm flipV="1">
          <a:off x="3797300" y="176860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3827</xdr:rowOff>
    </xdr:from>
    <xdr:ext cx="405111" cy="259045"/>
    <xdr:sp macro="" textlink="">
      <xdr:nvSpPr>
        <xdr:cNvPr id="336" name="n_1aveValue【港湾・漁港】&#10;有形固定資産減価償却率"/>
        <xdr:cNvSpPr txBox="1"/>
      </xdr:nvSpPr>
      <xdr:spPr>
        <a:xfrm>
          <a:off x="3582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3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114952</xdr:rowOff>
    </xdr:from>
    <xdr:ext cx="405111" cy="259045"/>
    <xdr:sp macro="" textlink="">
      <xdr:nvSpPr>
        <xdr:cNvPr id="338" name="n_1mainValue【港湾・漁港】&#10;有形固定資産減価償却率"/>
        <xdr:cNvSpPr txBox="1"/>
      </xdr:nvSpPr>
      <xdr:spPr>
        <a:xfrm>
          <a:off x="3582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50" name="テキスト ボックス 3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2" name="テキスト ボックス 3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4" name="テキスト ボックス 3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6" name="テキスト ボックス 3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8" name="テキスト ボックス 3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60" name="テキスト ボックス 3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62" name="直線コネクタ 361"/>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63"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64" name="直線コネクタ 363"/>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65"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66" name="直線コネクタ 365"/>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67"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68" name="フローチャート: 判断 367"/>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69" name="フローチャート: 判断 368"/>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70" name="フローチャート: 判断 369"/>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56074</xdr:rowOff>
    </xdr:from>
    <xdr:to>
      <xdr:col>55</xdr:col>
      <xdr:colOff>50800</xdr:colOff>
      <xdr:row>108</xdr:row>
      <xdr:rowOff>157674</xdr:rowOff>
    </xdr:to>
    <xdr:sp macro="" textlink="">
      <xdr:nvSpPr>
        <xdr:cNvPr id="376" name="楕円 375"/>
        <xdr:cNvSpPr/>
      </xdr:nvSpPr>
      <xdr:spPr>
        <a:xfrm>
          <a:off x="10426700" y="1857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142451</xdr:rowOff>
    </xdr:from>
    <xdr:ext cx="534377" cy="259045"/>
    <xdr:sp macro="" textlink="">
      <xdr:nvSpPr>
        <xdr:cNvPr id="377" name="【港湾・漁港】&#10;一人当たり有形固定資産（償却資産）額該当値テキスト"/>
        <xdr:cNvSpPr txBox="1"/>
      </xdr:nvSpPr>
      <xdr:spPr>
        <a:xfrm>
          <a:off x="10515600" y="184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56299</xdr:rowOff>
    </xdr:from>
    <xdr:to>
      <xdr:col>50</xdr:col>
      <xdr:colOff>165100</xdr:colOff>
      <xdr:row>108</xdr:row>
      <xdr:rowOff>157899</xdr:rowOff>
    </xdr:to>
    <xdr:sp macro="" textlink="">
      <xdr:nvSpPr>
        <xdr:cNvPr id="378" name="楕円 377"/>
        <xdr:cNvSpPr/>
      </xdr:nvSpPr>
      <xdr:spPr>
        <a:xfrm>
          <a:off x="9588500" y="1857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106874</xdr:rowOff>
    </xdr:from>
    <xdr:to>
      <xdr:col>55</xdr:col>
      <xdr:colOff>0</xdr:colOff>
      <xdr:row>108</xdr:row>
      <xdr:rowOff>107099</xdr:rowOff>
    </xdr:to>
    <xdr:cxnSp macro="">
      <xdr:nvCxnSpPr>
        <xdr:cNvPr id="379" name="直線コネクタ 378"/>
        <xdr:cNvCxnSpPr/>
      </xdr:nvCxnSpPr>
      <xdr:spPr>
        <a:xfrm flipV="1">
          <a:off x="9639300" y="18623474"/>
          <a:ext cx="8382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380"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13865</xdr:rowOff>
    </xdr:from>
    <xdr:ext cx="469744" cy="259045"/>
    <xdr:sp macro="" textlink="">
      <xdr:nvSpPr>
        <xdr:cNvPr id="381" name="n_2aveValue【港湾・漁港】&#10;一人当たり有形固定資産（償却資産）額"/>
        <xdr:cNvSpPr txBox="1"/>
      </xdr:nvSpPr>
      <xdr:spPr>
        <a:xfrm>
          <a:off x="8515428" y="1835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149026</xdr:rowOff>
    </xdr:from>
    <xdr:ext cx="534377" cy="259045"/>
    <xdr:sp macro="" textlink="">
      <xdr:nvSpPr>
        <xdr:cNvPr id="382" name="n_1mainValue【港湾・漁港】&#10;一人当たり有形固定資産（償却資産）額"/>
        <xdr:cNvSpPr txBox="1"/>
      </xdr:nvSpPr>
      <xdr:spPr>
        <a:xfrm>
          <a:off x="9359411" y="186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4" name="直線コネクタ 39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5" name="テキスト ボックス 39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6" name="直線コネクタ 39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7" name="テキスト ボックス 39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8" name="直線コネクタ 39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9" name="テキスト ボックス 39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0" name="直線コネクタ 39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1" name="テキスト ボックス 40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05" name="直線コネクタ 404"/>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06"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07" name="直線コネクタ 406"/>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08"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09" name="直線コネクタ 408"/>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51833</xdr:rowOff>
    </xdr:from>
    <xdr:ext cx="405111" cy="259045"/>
    <xdr:sp macro="" textlink="">
      <xdr:nvSpPr>
        <xdr:cNvPr id="410" name="【認定こども園・幼稚園・保育所】&#10;有形固定資産減価償却率平均値テキスト"/>
        <xdr:cNvSpPr txBox="1"/>
      </xdr:nvSpPr>
      <xdr:spPr>
        <a:xfrm>
          <a:off x="16357600" y="6224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11" name="フローチャート: 判断 410"/>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12" name="フローチャート: 判断 411"/>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13" name="フローチャート: 判断 412"/>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169418</xdr:rowOff>
    </xdr:from>
    <xdr:to>
      <xdr:col>85</xdr:col>
      <xdr:colOff>177800</xdr:colOff>
      <xdr:row>35</xdr:row>
      <xdr:rowOff>99568</xdr:rowOff>
    </xdr:to>
    <xdr:sp macro="" textlink="">
      <xdr:nvSpPr>
        <xdr:cNvPr id="419" name="楕円 418"/>
        <xdr:cNvSpPr/>
      </xdr:nvSpPr>
      <xdr:spPr>
        <a:xfrm>
          <a:off x="16268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20845</xdr:rowOff>
    </xdr:from>
    <xdr:ext cx="405111" cy="259045"/>
    <xdr:sp macro="" textlink="">
      <xdr:nvSpPr>
        <xdr:cNvPr id="420" name="【認定こども園・幼稚園・保育所】&#10;有形固定資産減価償却率該当値テキスト"/>
        <xdr:cNvSpPr txBox="1"/>
      </xdr:nvSpPr>
      <xdr:spPr>
        <a:xfrm>
          <a:off x="16357600" y="585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20828</xdr:rowOff>
    </xdr:from>
    <xdr:to>
      <xdr:col>81</xdr:col>
      <xdr:colOff>101600</xdr:colOff>
      <xdr:row>35</xdr:row>
      <xdr:rowOff>122428</xdr:rowOff>
    </xdr:to>
    <xdr:sp macro="" textlink="">
      <xdr:nvSpPr>
        <xdr:cNvPr id="421" name="楕円 420"/>
        <xdr:cNvSpPr/>
      </xdr:nvSpPr>
      <xdr:spPr>
        <a:xfrm>
          <a:off x="154305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48768</xdr:rowOff>
    </xdr:from>
    <xdr:to>
      <xdr:col>85</xdr:col>
      <xdr:colOff>127000</xdr:colOff>
      <xdr:row>35</xdr:row>
      <xdr:rowOff>71628</xdr:rowOff>
    </xdr:to>
    <xdr:cxnSp macro="">
      <xdr:nvCxnSpPr>
        <xdr:cNvPr id="422" name="直線コネクタ 421"/>
        <xdr:cNvCxnSpPr/>
      </xdr:nvCxnSpPr>
      <xdr:spPr>
        <a:xfrm flipV="1">
          <a:off x="15481300" y="604951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131843</xdr:rowOff>
    </xdr:from>
    <xdr:ext cx="405111" cy="259045"/>
    <xdr:sp macro="" textlink="">
      <xdr:nvSpPr>
        <xdr:cNvPr id="423" name="n_1aveValue【認定こども園・幼稚園・保育所】&#10;有形固定資産減価償却率"/>
        <xdr:cNvSpPr txBox="1"/>
      </xdr:nvSpPr>
      <xdr:spPr>
        <a:xfrm>
          <a:off x="15266044" y="630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95521</xdr:rowOff>
    </xdr:from>
    <xdr:ext cx="405111" cy="259045"/>
    <xdr:sp macro="" textlink="">
      <xdr:nvSpPr>
        <xdr:cNvPr id="424" name="n_2aveValue【認定こども園・幼稚園・保育所】&#10;有形固定資産減価償却率"/>
        <xdr:cNvSpPr txBox="1"/>
      </xdr:nvSpPr>
      <xdr:spPr>
        <a:xfrm>
          <a:off x="14389744" y="592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138955</xdr:rowOff>
    </xdr:from>
    <xdr:ext cx="405111" cy="259045"/>
    <xdr:sp macro="" textlink="">
      <xdr:nvSpPr>
        <xdr:cNvPr id="425" name="n_1mainValue【認定こども園・幼稚園・保育所】&#10;有形固定資産減価償却率"/>
        <xdr:cNvSpPr txBox="1"/>
      </xdr:nvSpPr>
      <xdr:spPr>
        <a:xfrm>
          <a:off x="15266044" y="579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6" name="直線コネクタ 43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7" name="テキスト ボックス 43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8" name="直線コネクタ 43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9" name="テキスト ボックス 43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0" name="直線コネクタ 43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1" name="テキスト ボックス 44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2" name="直線コネクタ 44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3" name="テキスト ボックス 44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4" name="直線コネクタ 44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5" name="テキスト ボックス 44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49" name="直線コネクタ 448"/>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50"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51" name="直線コネクタ 450"/>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52"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53" name="直線コネクタ 452"/>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54"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55" name="フローチャート: 判断 454"/>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56" name="フローチャート: 判断 455"/>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57" name="フローチャート: 判断 45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113030</xdr:rowOff>
    </xdr:from>
    <xdr:to>
      <xdr:col>116</xdr:col>
      <xdr:colOff>114300</xdr:colOff>
      <xdr:row>36</xdr:row>
      <xdr:rowOff>43180</xdr:rowOff>
    </xdr:to>
    <xdr:sp macro="" textlink="">
      <xdr:nvSpPr>
        <xdr:cNvPr id="463" name="楕円 462"/>
        <xdr:cNvSpPr/>
      </xdr:nvSpPr>
      <xdr:spPr>
        <a:xfrm>
          <a:off x="22110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135907</xdr:rowOff>
    </xdr:from>
    <xdr:ext cx="469744" cy="259045"/>
    <xdr:sp macro="" textlink="">
      <xdr:nvSpPr>
        <xdr:cNvPr id="464" name="【認定こども園・幼稚園・保育所】&#10;一人当たり面積該当値テキスト"/>
        <xdr:cNvSpPr txBox="1"/>
      </xdr:nvSpPr>
      <xdr:spPr>
        <a:xfrm>
          <a:off x="221996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97790</xdr:rowOff>
    </xdr:from>
    <xdr:to>
      <xdr:col>112</xdr:col>
      <xdr:colOff>38100</xdr:colOff>
      <xdr:row>36</xdr:row>
      <xdr:rowOff>27940</xdr:rowOff>
    </xdr:to>
    <xdr:sp macro="" textlink="">
      <xdr:nvSpPr>
        <xdr:cNvPr id="465" name="楕円 464"/>
        <xdr:cNvSpPr/>
      </xdr:nvSpPr>
      <xdr:spPr>
        <a:xfrm>
          <a:off x="21272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148590</xdr:rowOff>
    </xdr:from>
    <xdr:to>
      <xdr:col>116</xdr:col>
      <xdr:colOff>63500</xdr:colOff>
      <xdr:row>35</xdr:row>
      <xdr:rowOff>163830</xdr:rowOff>
    </xdr:to>
    <xdr:cxnSp macro="">
      <xdr:nvCxnSpPr>
        <xdr:cNvPr id="466" name="直線コネクタ 465"/>
        <xdr:cNvCxnSpPr/>
      </xdr:nvCxnSpPr>
      <xdr:spPr>
        <a:xfrm>
          <a:off x="21323300" y="6149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114317</xdr:rowOff>
    </xdr:from>
    <xdr:ext cx="469744" cy="259045"/>
    <xdr:sp macro="" textlink="">
      <xdr:nvSpPr>
        <xdr:cNvPr id="467" name="n_1aveValue【認定こども園・幼稚園・保育所】&#10;一人当たり面積"/>
        <xdr:cNvSpPr txBox="1"/>
      </xdr:nvSpPr>
      <xdr:spPr>
        <a:xfrm>
          <a:off x="21075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68"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44467</xdr:rowOff>
    </xdr:from>
    <xdr:ext cx="469744" cy="259045"/>
    <xdr:sp macro="" textlink="">
      <xdr:nvSpPr>
        <xdr:cNvPr id="469" name="n_1mainValue【認定こども園・幼稚園・保育所】&#10;一人当たり面積"/>
        <xdr:cNvSpPr txBox="1"/>
      </xdr:nvSpPr>
      <xdr:spPr>
        <a:xfrm>
          <a:off x="21075727"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94" name="直線コネクタ 49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9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96" name="直線コネクタ 49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9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98" name="直線コネクタ 49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9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00" name="フローチャート: 判断 49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01" name="フローチャート: 判断 50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02" name="フローチャート: 判断 50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170180</xdr:rowOff>
    </xdr:from>
    <xdr:to>
      <xdr:col>85</xdr:col>
      <xdr:colOff>177800</xdr:colOff>
      <xdr:row>55</xdr:row>
      <xdr:rowOff>100330</xdr:rowOff>
    </xdr:to>
    <xdr:sp macro="" textlink="">
      <xdr:nvSpPr>
        <xdr:cNvPr id="508" name="楕円 507"/>
        <xdr:cNvSpPr/>
      </xdr:nvSpPr>
      <xdr:spPr>
        <a:xfrm>
          <a:off x="162687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123207</xdr:rowOff>
    </xdr:from>
    <xdr:ext cx="405111" cy="259045"/>
    <xdr:sp macro="" textlink="">
      <xdr:nvSpPr>
        <xdr:cNvPr id="509" name="【学校施設】&#10;有形固定資産減価償却率該当値テキスト"/>
        <xdr:cNvSpPr txBox="1"/>
      </xdr:nvSpPr>
      <xdr:spPr>
        <a:xfrm>
          <a:off x="16357600" y="938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21590</xdr:rowOff>
    </xdr:from>
    <xdr:to>
      <xdr:col>81</xdr:col>
      <xdr:colOff>101600</xdr:colOff>
      <xdr:row>55</xdr:row>
      <xdr:rowOff>123190</xdr:rowOff>
    </xdr:to>
    <xdr:sp macro="" textlink="">
      <xdr:nvSpPr>
        <xdr:cNvPr id="510" name="楕円 509"/>
        <xdr:cNvSpPr/>
      </xdr:nvSpPr>
      <xdr:spPr>
        <a:xfrm>
          <a:off x="15430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49530</xdr:rowOff>
    </xdr:from>
    <xdr:to>
      <xdr:col>85</xdr:col>
      <xdr:colOff>127000</xdr:colOff>
      <xdr:row>55</xdr:row>
      <xdr:rowOff>72390</xdr:rowOff>
    </xdr:to>
    <xdr:cxnSp macro="">
      <xdr:nvCxnSpPr>
        <xdr:cNvPr id="511" name="直線コネクタ 510"/>
        <xdr:cNvCxnSpPr/>
      </xdr:nvCxnSpPr>
      <xdr:spPr>
        <a:xfrm flipV="1">
          <a:off x="15481300" y="9479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12"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13" name="n_2ave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139717</xdr:rowOff>
    </xdr:from>
    <xdr:ext cx="405111" cy="259045"/>
    <xdr:sp macro="" textlink="">
      <xdr:nvSpPr>
        <xdr:cNvPr id="514" name="n_1mainValue【学校施設】&#10;有形固定資産減価償却率"/>
        <xdr:cNvSpPr txBox="1"/>
      </xdr:nvSpPr>
      <xdr:spPr>
        <a:xfrm>
          <a:off x="1526604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41" name="直線コネクタ 540"/>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42"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43" name="直線コネクタ 542"/>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44"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45" name="直線コネクタ 544"/>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546" name="【学校施設】&#10;一人当たり面積平均値テキスト"/>
        <xdr:cNvSpPr txBox="1"/>
      </xdr:nvSpPr>
      <xdr:spPr>
        <a:xfrm>
          <a:off x="22199600" y="10221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47" name="フローチャート: 判断 546"/>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48" name="フローチャート: 判断 547"/>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49" name="フローチャート: 判断 548"/>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89626</xdr:rowOff>
    </xdr:from>
    <xdr:to>
      <xdr:col>116</xdr:col>
      <xdr:colOff>114300</xdr:colOff>
      <xdr:row>60</xdr:row>
      <xdr:rowOff>19776</xdr:rowOff>
    </xdr:to>
    <xdr:sp macro="" textlink="">
      <xdr:nvSpPr>
        <xdr:cNvPr id="555" name="楕円 554"/>
        <xdr:cNvSpPr/>
      </xdr:nvSpPr>
      <xdr:spPr>
        <a:xfrm>
          <a:off x="221107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112503</xdr:rowOff>
    </xdr:from>
    <xdr:ext cx="469744" cy="259045"/>
    <xdr:sp macro="" textlink="">
      <xdr:nvSpPr>
        <xdr:cNvPr id="556" name="【学校施設】&#10;一人当たり面積該当値テキスト"/>
        <xdr:cNvSpPr txBox="1"/>
      </xdr:nvSpPr>
      <xdr:spPr>
        <a:xfrm>
          <a:off x="22199600" y="1005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94524</xdr:rowOff>
    </xdr:from>
    <xdr:to>
      <xdr:col>112</xdr:col>
      <xdr:colOff>38100</xdr:colOff>
      <xdr:row>60</xdr:row>
      <xdr:rowOff>24674</xdr:rowOff>
    </xdr:to>
    <xdr:sp macro="" textlink="">
      <xdr:nvSpPr>
        <xdr:cNvPr id="557" name="楕円 556"/>
        <xdr:cNvSpPr/>
      </xdr:nvSpPr>
      <xdr:spPr>
        <a:xfrm>
          <a:off x="21272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140426</xdr:rowOff>
    </xdr:from>
    <xdr:to>
      <xdr:col>116</xdr:col>
      <xdr:colOff>63500</xdr:colOff>
      <xdr:row>59</xdr:row>
      <xdr:rowOff>145324</xdr:rowOff>
    </xdr:to>
    <xdr:cxnSp macro="">
      <xdr:nvCxnSpPr>
        <xdr:cNvPr id="558" name="直線コネクタ 557"/>
        <xdr:cNvCxnSpPr/>
      </xdr:nvCxnSpPr>
      <xdr:spPr>
        <a:xfrm flipV="1">
          <a:off x="21323300" y="102559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59"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145704</xdr:rowOff>
    </xdr:from>
    <xdr:ext cx="469744" cy="259045"/>
    <xdr:sp macro="" textlink="">
      <xdr:nvSpPr>
        <xdr:cNvPr id="560" name="n_2aveValue【学校施設】&#10;一人当たり面積"/>
        <xdr:cNvSpPr txBox="1"/>
      </xdr:nvSpPr>
      <xdr:spPr>
        <a:xfrm>
          <a:off x="20199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15801</xdr:rowOff>
    </xdr:from>
    <xdr:ext cx="469744" cy="259045"/>
    <xdr:sp macro="" textlink="">
      <xdr:nvSpPr>
        <xdr:cNvPr id="561" name="n_1mainValue【学校施設】&#10;一人当たり面積"/>
        <xdr:cNvSpPr txBox="1"/>
      </xdr:nvSpPr>
      <xdr:spPr>
        <a:xfrm>
          <a:off x="21075727" y="103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2" name="正方形/長方形 5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3" name="正方形/長方形 5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4" name="正方形/長方形 5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5" name="正方形/長方形 5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6" name="正方形/長方形 5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7" name="正方形/長方形 5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8" name="正方形/長方形 5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9" name="正方形/長方形 5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0" name="テキスト ボックス 5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1" name="直線コネクタ 5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2" name="テキスト ボックス 5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3" name="直線コネクタ 5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4" name="テキスト ボックス 5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5" name="直線コネクタ 5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6" name="テキスト ボックス 5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7" name="直線コネクタ 5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8" name="テキスト ボックス 5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9" name="直線コネクタ 5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0" name="テキスト ボックス 5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1" name="直線コネクタ 5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2" name="テキスト ボックス 5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3" name="直線コネクタ 5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4" name="テキスト ボックス 5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586" name="直線コネクタ 585"/>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587"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588" name="直線コネクタ 587"/>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589"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90" name="直線コネクタ 589"/>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1"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2" name="フローチャート: 判断 591"/>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593" name="フローチャート: 判断 592"/>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594" name="フローチャート: 判断 593"/>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600" name="楕円 599"/>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109238</xdr:rowOff>
    </xdr:from>
    <xdr:ext cx="405111" cy="259045"/>
    <xdr:sp macro="" textlink="">
      <xdr:nvSpPr>
        <xdr:cNvPr id="601" name="【児童館】&#10;有形固定資産減価償却率該当値テキスト"/>
        <xdr:cNvSpPr txBox="1"/>
      </xdr:nvSpPr>
      <xdr:spPr>
        <a:xfrm>
          <a:off x="16357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02" name="楕円 601"/>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137161</xdr:rowOff>
    </xdr:from>
    <xdr:to>
      <xdr:col>85</xdr:col>
      <xdr:colOff>127000</xdr:colOff>
      <xdr:row>82</xdr:row>
      <xdr:rowOff>7620</xdr:rowOff>
    </xdr:to>
    <xdr:cxnSp macro="">
      <xdr:nvCxnSpPr>
        <xdr:cNvPr id="603" name="直線コネクタ 602"/>
        <xdr:cNvCxnSpPr/>
      </xdr:nvCxnSpPr>
      <xdr:spPr>
        <a:xfrm flipV="1">
          <a:off x="15481300" y="140246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106697</xdr:rowOff>
    </xdr:from>
    <xdr:ext cx="405111" cy="259045"/>
    <xdr:sp macro="" textlink="">
      <xdr:nvSpPr>
        <xdr:cNvPr id="604" name="n_1aveValue【児童館】&#10;有形固定資産減価償却率"/>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05"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74947</xdr:rowOff>
    </xdr:from>
    <xdr:ext cx="405111" cy="259045"/>
    <xdr:sp macro="" textlink="">
      <xdr:nvSpPr>
        <xdr:cNvPr id="606" name="n_1mainValue【児童館】&#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30" name="直線コネクタ 629"/>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1"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2" name="直線コネクタ 631"/>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33"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34" name="直線コネクタ 633"/>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35"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36" name="フローチャート: 判断 635"/>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37" name="フローチャート: 判断 636"/>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38" name="フローチャート: 判断 637"/>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9" name="テキスト ボックス 6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0" name="テキスト ボックス 6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1" name="テキスト ボックス 6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2" name="テキスト ボックス 6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3" name="テキスト ボックス 6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50800</xdr:rowOff>
    </xdr:from>
    <xdr:to>
      <xdr:col>116</xdr:col>
      <xdr:colOff>114300</xdr:colOff>
      <xdr:row>86</xdr:row>
      <xdr:rowOff>152400</xdr:rowOff>
    </xdr:to>
    <xdr:sp macro="" textlink="">
      <xdr:nvSpPr>
        <xdr:cNvPr id="644" name="楕円 643"/>
        <xdr:cNvSpPr/>
      </xdr:nvSpPr>
      <xdr:spPr>
        <a:xfrm>
          <a:off x="221107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137177</xdr:rowOff>
    </xdr:from>
    <xdr:ext cx="469744" cy="259045"/>
    <xdr:sp macro="" textlink="">
      <xdr:nvSpPr>
        <xdr:cNvPr id="645" name="【児童館】&#10;一人当たり面積該当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50800</xdr:rowOff>
    </xdr:from>
    <xdr:to>
      <xdr:col>112</xdr:col>
      <xdr:colOff>38100</xdr:colOff>
      <xdr:row>86</xdr:row>
      <xdr:rowOff>152400</xdr:rowOff>
    </xdr:to>
    <xdr:sp macro="" textlink="">
      <xdr:nvSpPr>
        <xdr:cNvPr id="646" name="楕円 645"/>
        <xdr:cNvSpPr/>
      </xdr:nvSpPr>
      <xdr:spPr>
        <a:xfrm>
          <a:off x="212725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101600</xdr:rowOff>
    </xdr:from>
    <xdr:to>
      <xdr:col>116</xdr:col>
      <xdr:colOff>63500</xdr:colOff>
      <xdr:row>86</xdr:row>
      <xdr:rowOff>101600</xdr:rowOff>
    </xdr:to>
    <xdr:cxnSp macro="">
      <xdr:nvCxnSpPr>
        <xdr:cNvPr id="647" name="直線コネクタ 646"/>
        <xdr:cNvCxnSpPr/>
      </xdr:nvCxnSpPr>
      <xdr:spPr>
        <a:xfrm>
          <a:off x="213233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48"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49"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143527</xdr:rowOff>
    </xdr:from>
    <xdr:ext cx="469744" cy="259045"/>
    <xdr:sp macro="" textlink="">
      <xdr:nvSpPr>
        <xdr:cNvPr id="650" name="n_1mainValue【児童館】&#10;一人当たり面積"/>
        <xdr:cNvSpPr txBox="1"/>
      </xdr:nvSpPr>
      <xdr:spPr>
        <a:xfrm>
          <a:off x="21075727" y="1488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675" name="直線コネクタ 674"/>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676"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677" name="直線コネクタ 676"/>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680"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81" name="フローチャート: 判断 680"/>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682" name="フローチャート: 判断 681"/>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683" name="フローチャート: 判断 682"/>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89" name="楕円 688"/>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690" name="【公民館】&#10;有形固定資産減価償却率該当値テキスト"/>
        <xdr:cNvSpPr txBox="1"/>
      </xdr:nvSpPr>
      <xdr:spPr>
        <a:xfrm>
          <a:off x="16357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691" name="楕円 690"/>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142875</xdr:rowOff>
    </xdr:to>
    <xdr:cxnSp macro="">
      <xdr:nvCxnSpPr>
        <xdr:cNvPr id="692" name="直線コネクタ 691"/>
        <xdr:cNvCxnSpPr/>
      </xdr:nvCxnSpPr>
      <xdr:spPr>
        <a:xfrm flipV="1">
          <a:off x="15481300" y="17941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693"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101616</xdr:rowOff>
    </xdr:from>
    <xdr:ext cx="405111" cy="259045"/>
    <xdr:sp macro="" textlink="">
      <xdr:nvSpPr>
        <xdr:cNvPr id="694" name="n_2aveValue【公民館】&#10;有形固定資産減価償却率"/>
        <xdr:cNvSpPr txBox="1"/>
      </xdr:nvSpPr>
      <xdr:spPr>
        <a:xfrm>
          <a:off x="143897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38752</xdr:rowOff>
    </xdr:from>
    <xdr:ext cx="405111" cy="259045"/>
    <xdr:sp macro="" textlink="">
      <xdr:nvSpPr>
        <xdr:cNvPr id="695" name="n_1main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19" name="直線コネクタ 718"/>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20"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21" name="直線コネクタ 720"/>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22"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23" name="直線コネクタ 722"/>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4"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5" name="フローチャート: 判断 724"/>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26" name="フローチャート: 判断 725"/>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27" name="フローチャート: 判断 726"/>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33" name="楕円 732"/>
        <xdr:cNvSpPr/>
      </xdr:nvSpPr>
      <xdr:spPr>
        <a:xfrm>
          <a:off x="22110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45738</xdr:rowOff>
    </xdr:from>
    <xdr:ext cx="469744" cy="259045"/>
    <xdr:sp macro="" textlink="">
      <xdr:nvSpPr>
        <xdr:cNvPr id="734" name="【公民館】&#10;一人当たり面積該当値テキスト"/>
        <xdr:cNvSpPr txBox="1"/>
      </xdr:nvSpPr>
      <xdr:spPr>
        <a:xfrm>
          <a:off x="22199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735" name="楕円 734"/>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118111</xdr:rowOff>
    </xdr:from>
    <xdr:to>
      <xdr:col>116</xdr:col>
      <xdr:colOff>63500</xdr:colOff>
      <xdr:row>105</xdr:row>
      <xdr:rowOff>118111</xdr:rowOff>
    </xdr:to>
    <xdr:cxnSp macro="">
      <xdr:nvCxnSpPr>
        <xdr:cNvPr id="736" name="直線コネクタ 735"/>
        <xdr:cNvCxnSpPr/>
      </xdr:nvCxnSpPr>
      <xdr:spPr>
        <a:xfrm>
          <a:off x="21323300" y="18120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37"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73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13988</xdr:rowOff>
    </xdr:from>
    <xdr:ext cx="469744" cy="259045"/>
    <xdr:sp macro="" textlink="">
      <xdr:nvSpPr>
        <xdr:cNvPr id="739" name="n_1mainValue【公民館】&#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各施設の有形固定資産減価償却率について，前年より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％増加しており，老朽化割合が高くなっている。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学校施設の有形固定資産減価償却率は，類似団体内で最も高い数値となっており，道路については最低水準にある。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その他の施設については概ね類似団体内平均と同水準にある。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470,786
462,139
518.14
170,655,067
164,878,036
3,780,956
100,779,724
139,952,927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0" name="【図書館】&#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120650</xdr:rowOff>
    </xdr:from>
    <xdr:to>
      <xdr:col>24</xdr:col>
      <xdr:colOff>114300</xdr:colOff>
      <xdr:row>39</xdr:row>
      <xdr:rowOff>50800</xdr:rowOff>
    </xdr:to>
    <xdr:sp macro="" textlink="">
      <xdr:nvSpPr>
        <xdr:cNvPr id="69" name="楕円 68"/>
        <xdr:cNvSpPr/>
      </xdr:nvSpPr>
      <xdr:spPr>
        <a:xfrm>
          <a:off x="4584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99077</xdr:rowOff>
    </xdr:from>
    <xdr:ext cx="405111" cy="259045"/>
    <xdr:sp macro="" textlink="">
      <xdr:nvSpPr>
        <xdr:cNvPr id="70" name="【図書館】&#10;有形固定資産減価償却率該当値テキスト"/>
        <xdr:cNvSpPr txBox="1"/>
      </xdr:nvSpPr>
      <xdr:spPr>
        <a:xfrm>
          <a:off x="4673600"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19685</xdr:rowOff>
    </xdr:from>
    <xdr:to>
      <xdr:col>20</xdr:col>
      <xdr:colOff>38100</xdr:colOff>
      <xdr:row>39</xdr:row>
      <xdr:rowOff>121285</xdr:rowOff>
    </xdr:to>
    <xdr:sp macro="" textlink="">
      <xdr:nvSpPr>
        <xdr:cNvPr id="71" name="楕円 70"/>
        <xdr:cNvSpPr/>
      </xdr:nvSpPr>
      <xdr:spPr>
        <a:xfrm>
          <a:off x="3746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0</xdr:rowOff>
    </xdr:from>
    <xdr:to>
      <xdr:col>24</xdr:col>
      <xdr:colOff>63500</xdr:colOff>
      <xdr:row>39</xdr:row>
      <xdr:rowOff>70485</xdr:rowOff>
    </xdr:to>
    <xdr:cxnSp macro="">
      <xdr:nvCxnSpPr>
        <xdr:cNvPr id="72" name="直線コネクタ 71"/>
        <xdr:cNvCxnSpPr/>
      </xdr:nvCxnSpPr>
      <xdr:spPr>
        <a:xfrm flipV="1">
          <a:off x="3797300" y="66865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143527</xdr:rowOff>
    </xdr:from>
    <xdr:ext cx="405111" cy="259045"/>
    <xdr:sp macro="" textlink="">
      <xdr:nvSpPr>
        <xdr:cNvPr id="73" name="n_1aveValue【図書館】&#10;有形固定資産減価償却率"/>
        <xdr:cNvSpPr txBox="1"/>
      </xdr:nvSpPr>
      <xdr:spPr>
        <a:xfrm>
          <a:off x="3582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113047</xdr:rowOff>
    </xdr:from>
    <xdr:ext cx="405111" cy="259045"/>
    <xdr:sp macro="" textlink="">
      <xdr:nvSpPr>
        <xdr:cNvPr id="74" name="n_2aveValue【図書館】&#10;有形固定資産減価償却率"/>
        <xdr:cNvSpPr txBox="1"/>
      </xdr:nvSpPr>
      <xdr:spPr>
        <a:xfrm>
          <a:off x="27057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112412</xdr:rowOff>
    </xdr:from>
    <xdr:ext cx="405111" cy="259045"/>
    <xdr:sp macro="" textlink="">
      <xdr:nvSpPr>
        <xdr:cNvPr id="75" name="n_1mainValue【図書館】&#10;有形固定資産減価償却率"/>
        <xdr:cNvSpPr txBox="1"/>
      </xdr:nvSpPr>
      <xdr:spPr>
        <a:xfrm>
          <a:off x="35820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1" name="直線コネクタ 100"/>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2"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3" name="直線コネクタ 102"/>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4"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6"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7" name="フローチャート: 判断 106"/>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8" name="フローチャート: 判断 107"/>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09" name="フローチャート: 判断 108"/>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9072</xdr:rowOff>
    </xdr:from>
    <xdr:to>
      <xdr:col>55</xdr:col>
      <xdr:colOff>50800</xdr:colOff>
      <xdr:row>38</xdr:row>
      <xdr:rowOff>110672</xdr:rowOff>
    </xdr:to>
    <xdr:sp macro="" textlink="">
      <xdr:nvSpPr>
        <xdr:cNvPr id="115" name="楕円 114"/>
        <xdr:cNvSpPr/>
      </xdr:nvSpPr>
      <xdr:spPr>
        <a:xfrm>
          <a:off x="10426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158949</xdr:rowOff>
    </xdr:from>
    <xdr:ext cx="469744" cy="259045"/>
    <xdr:sp macro="" textlink="">
      <xdr:nvSpPr>
        <xdr:cNvPr id="116" name="【図書館】&#10;一人当たり面積該当値テキスト"/>
        <xdr:cNvSpPr txBox="1"/>
      </xdr:nvSpPr>
      <xdr:spPr>
        <a:xfrm>
          <a:off x="10515600" y="650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9072</xdr:rowOff>
    </xdr:from>
    <xdr:to>
      <xdr:col>50</xdr:col>
      <xdr:colOff>165100</xdr:colOff>
      <xdr:row>38</xdr:row>
      <xdr:rowOff>110672</xdr:rowOff>
    </xdr:to>
    <xdr:sp macro="" textlink="">
      <xdr:nvSpPr>
        <xdr:cNvPr id="117" name="楕円 116"/>
        <xdr:cNvSpPr/>
      </xdr:nvSpPr>
      <xdr:spPr>
        <a:xfrm>
          <a:off x="958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59872</xdr:rowOff>
    </xdr:from>
    <xdr:to>
      <xdr:col>55</xdr:col>
      <xdr:colOff>0</xdr:colOff>
      <xdr:row>38</xdr:row>
      <xdr:rowOff>59872</xdr:rowOff>
    </xdr:to>
    <xdr:cxnSp macro="">
      <xdr:nvCxnSpPr>
        <xdr:cNvPr id="118" name="直線コネクタ 117"/>
        <xdr:cNvCxnSpPr/>
      </xdr:nvCxnSpPr>
      <xdr:spPr>
        <a:xfrm>
          <a:off x="9639300" y="657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19"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0"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101799</xdr:rowOff>
    </xdr:from>
    <xdr:ext cx="469744" cy="259045"/>
    <xdr:sp macro="" textlink="">
      <xdr:nvSpPr>
        <xdr:cNvPr id="121" name="n_1mainValue【図書館】&#10;一人当たり面積"/>
        <xdr:cNvSpPr txBox="1"/>
      </xdr:nvSpPr>
      <xdr:spPr>
        <a:xfrm>
          <a:off x="9391727" y="661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0" name="テキスト ボックス 13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44" name="直線コネクタ 143"/>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45"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6" name="直線コネクタ 145"/>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7"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8" name="直線コネクタ 147"/>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9"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0" name="フローチャート: 判断 149"/>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1" name="フローチャート: 判断 150"/>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2" name="フローチャート: 判断 151"/>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90932</xdr:rowOff>
    </xdr:from>
    <xdr:to>
      <xdr:col>24</xdr:col>
      <xdr:colOff>114300</xdr:colOff>
      <xdr:row>59</xdr:row>
      <xdr:rowOff>21082</xdr:rowOff>
    </xdr:to>
    <xdr:sp macro="" textlink="">
      <xdr:nvSpPr>
        <xdr:cNvPr id="158" name="楕円 157"/>
        <xdr:cNvSpPr/>
      </xdr:nvSpPr>
      <xdr:spPr>
        <a:xfrm>
          <a:off x="45847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113809</xdr:rowOff>
    </xdr:from>
    <xdr:ext cx="405111" cy="259045"/>
    <xdr:sp macro="" textlink="">
      <xdr:nvSpPr>
        <xdr:cNvPr id="159" name="【体育館・プール】&#10;有形固定資産減価償却率該当値テキスト"/>
        <xdr:cNvSpPr txBox="1"/>
      </xdr:nvSpPr>
      <xdr:spPr>
        <a:xfrm>
          <a:off x="4673600" y="988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xdr:rowOff>
    </xdr:from>
    <xdr:to>
      <xdr:col>20</xdr:col>
      <xdr:colOff>38100</xdr:colOff>
      <xdr:row>59</xdr:row>
      <xdr:rowOff>103378</xdr:rowOff>
    </xdr:to>
    <xdr:sp macro="" textlink="">
      <xdr:nvSpPr>
        <xdr:cNvPr id="160" name="楕円 159"/>
        <xdr:cNvSpPr/>
      </xdr:nvSpPr>
      <xdr:spPr>
        <a:xfrm>
          <a:off x="3746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141732</xdr:rowOff>
    </xdr:from>
    <xdr:to>
      <xdr:col>24</xdr:col>
      <xdr:colOff>63500</xdr:colOff>
      <xdr:row>59</xdr:row>
      <xdr:rowOff>52578</xdr:rowOff>
    </xdr:to>
    <xdr:cxnSp macro="">
      <xdr:nvCxnSpPr>
        <xdr:cNvPr id="161" name="直線コネクタ 160"/>
        <xdr:cNvCxnSpPr/>
      </xdr:nvCxnSpPr>
      <xdr:spPr>
        <a:xfrm flipV="1">
          <a:off x="3797300" y="100858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39641</xdr:rowOff>
    </xdr:from>
    <xdr:ext cx="405111" cy="259045"/>
    <xdr:sp macro="" textlink="">
      <xdr:nvSpPr>
        <xdr:cNvPr id="162" name="n_1aveValue【体育館・プール】&#10;有形固定資産減価償却率"/>
        <xdr:cNvSpPr txBox="1"/>
      </xdr:nvSpPr>
      <xdr:spPr>
        <a:xfrm>
          <a:off x="35820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63"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119905</xdr:rowOff>
    </xdr:from>
    <xdr:ext cx="405111" cy="259045"/>
    <xdr:sp macro="" textlink="">
      <xdr:nvSpPr>
        <xdr:cNvPr id="164" name="n_1mainValue【体育館・プール】&#10;有形固定資産減価償却率"/>
        <xdr:cNvSpPr txBox="1"/>
      </xdr:nvSpPr>
      <xdr:spPr>
        <a:xfrm>
          <a:off x="3582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6" name="テキスト ボックス 17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8" name="テキスト ボックス 17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0" name="テキスト ボックス 17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2" name="テキスト ボックス 18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86" name="直線コネクタ 185"/>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87"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88" name="直線コネクタ 187"/>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9"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0" name="直線コネクタ 189"/>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38371</xdr:rowOff>
    </xdr:from>
    <xdr:ext cx="469744" cy="259045"/>
    <xdr:sp macro="" textlink="">
      <xdr:nvSpPr>
        <xdr:cNvPr id="191" name="【体育館・プール】&#10;一人当たり面積平均値テキスト"/>
        <xdr:cNvSpPr txBox="1"/>
      </xdr:nvSpPr>
      <xdr:spPr>
        <a:xfrm>
          <a:off x="10515600" y="1032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92" name="フローチャート: 判断 191"/>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93" name="フローチャート: 判断 192"/>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194" name="フローチャート: 判断 193"/>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148082</xdr:rowOff>
    </xdr:from>
    <xdr:to>
      <xdr:col>55</xdr:col>
      <xdr:colOff>50800</xdr:colOff>
      <xdr:row>62</xdr:row>
      <xdr:rowOff>78232</xdr:rowOff>
    </xdr:to>
    <xdr:sp macro="" textlink="">
      <xdr:nvSpPr>
        <xdr:cNvPr id="200" name="楕円 199"/>
        <xdr:cNvSpPr/>
      </xdr:nvSpPr>
      <xdr:spPr>
        <a:xfrm>
          <a:off x="10426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126509</xdr:rowOff>
    </xdr:from>
    <xdr:ext cx="469744" cy="259045"/>
    <xdr:sp macro="" textlink="">
      <xdr:nvSpPr>
        <xdr:cNvPr id="201" name="【体育館・プール】&#10;一人当たり面積該当値テキスト"/>
        <xdr:cNvSpPr txBox="1"/>
      </xdr:nvSpPr>
      <xdr:spPr>
        <a:xfrm>
          <a:off x="10515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157226</xdr:rowOff>
    </xdr:from>
    <xdr:to>
      <xdr:col>50</xdr:col>
      <xdr:colOff>165100</xdr:colOff>
      <xdr:row>62</xdr:row>
      <xdr:rowOff>87376</xdr:rowOff>
    </xdr:to>
    <xdr:sp macro="" textlink="">
      <xdr:nvSpPr>
        <xdr:cNvPr id="202" name="楕円 201"/>
        <xdr:cNvSpPr/>
      </xdr:nvSpPr>
      <xdr:spPr>
        <a:xfrm>
          <a:off x="9588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27432</xdr:rowOff>
    </xdr:from>
    <xdr:to>
      <xdr:col>55</xdr:col>
      <xdr:colOff>0</xdr:colOff>
      <xdr:row>62</xdr:row>
      <xdr:rowOff>36576</xdr:rowOff>
    </xdr:to>
    <xdr:cxnSp macro="">
      <xdr:nvCxnSpPr>
        <xdr:cNvPr id="203" name="直線コネクタ 202"/>
        <xdr:cNvCxnSpPr/>
      </xdr:nvCxnSpPr>
      <xdr:spPr>
        <a:xfrm flipV="1">
          <a:off x="9639300" y="1065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119905</xdr:rowOff>
    </xdr:from>
    <xdr:ext cx="469744" cy="259045"/>
    <xdr:sp macro="" textlink="">
      <xdr:nvSpPr>
        <xdr:cNvPr id="204" name="n_1aveValue【体育館・プール】&#10;一人当たり面積"/>
        <xdr:cNvSpPr txBox="1"/>
      </xdr:nvSpPr>
      <xdr:spPr>
        <a:xfrm>
          <a:off x="9391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05"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78503</xdr:rowOff>
    </xdr:from>
    <xdr:ext cx="469744" cy="259045"/>
    <xdr:sp macro="" textlink="">
      <xdr:nvSpPr>
        <xdr:cNvPr id="206" name="n_1mainValue【体育館・プール】&#10;一人当たり面積"/>
        <xdr:cNvSpPr txBox="1"/>
      </xdr:nvSpPr>
      <xdr:spPr>
        <a:xfrm>
          <a:off x="93917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29" name="直線コネクタ 228"/>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30"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31" name="直線コネクタ 230"/>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32"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33" name="直線コネクタ 232"/>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34"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35" name="フローチャート: 判断 234"/>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36" name="フローチャート: 判断 235"/>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37" name="フローチャート: 判断 236"/>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26163</xdr:rowOff>
    </xdr:from>
    <xdr:to>
      <xdr:col>24</xdr:col>
      <xdr:colOff>114300</xdr:colOff>
      <xdr:row>77</xdr:row>
      <xdr:rowOff>127763</xdr:rowOff>
    </xdr:to>
    <xdr:sp macro="" textlink="">
      <xdr:nvSpPr>
        <xdr:cNvPr id="243" name="楕円 242"/>
        <xdr:cNvSpPr/>
      </xdr:nvSpPr>
      <xdr:spPr>
        <a:xfrm>
          <a:off x="4584700" y="1322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150640</xdr:rowOff>
    </xdr:from>
    <xdr:ext cx="405111" cy="259045"/>
    <xdr:sp macro="" textlink="">
      <xdr:nvSpPr>
        <xdr:cNvPr id="244" name="【福祉施設】&#10;有形固定資産減価償却率該当値テキスト"/>
        <xdr:cNvSpPr txBox="1"/>
      </xdr:nvSpPr>
      <xdr:spPr>
        <a:xfrm>
          <a:off x="4673600" y="13180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62737</xdr:rowOff>
    </xdr:from>
    <xdr:to>
      <xdr:col>20</xdr:col>
      <xdr:colOff>38100</xdr:colOff>
      <xdr:row>77</xdr:row>
      <xdr:rowOff>164337</xdr:rowOff>
    </xdr:to>
    <xdr:sp macro="" textlink="">
      <xdr:nvSpPr>
        <xdr:cNvPr id="245" name="楕円 244"/>
        <xdr:cNvSpPr/>
      </xdr:nvSpPr>
      <xdr:spPr>
        <a:xfrm>
          <a:off x="37465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76963</xdr:rowOff>
    </xdr:from>
    <xdr:to>
      <xdr:col>24</xdr:col>
      <xdr:colOff>63500</xdr:colOff>
      <xdr:row>77</xdr:row>
      <xdr:rowOff>113537</xdr:rowOff>
    </xdr:to>
    <xdr:cxnSp macro="">
      <xdr:nvCxnSpPr>
        <xdr:cNvPr id="246" name="直線コネクタ 245"/>
        <xdr:cNvCxnSpPr/>
      </xdr:nvCxnSpPr>
      <xdr:spPr>
        <a:xfrm flipV="1">
          <a:off x="3797300" y="132786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47"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121429</xdr:rowOff>
    </xdr:from>
    <xdr:ext cx="405111" cy="259045"/>
    <xdr:sp macro="" textlink="">
      <xdr:nvSpPr>
        <xdr:cNvPr id="248" name="n_2aveValue【福祉施設】&#10;有形固定資産減価償却率"/>
        <xdr:cNvSpPr txBox="1"/>
      </xdr:nvSpPr>
      <xdr:spPr>
        <a:xfrm>
          <a:off x="2705744" y="138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9414</xdr:rowOff>
    </xdr:from>
    <xdr:ext cx="405111" cy="259045"/>
    <xdr:sp macro="" textlink="">
      <xdr:nvSpPr>
        <xdr:cNvPr id="249" name="n_1mainValue【福祉施設】&#10;有形固定資産減価償却率"/>
        <xdr:cNvSpPr txBox="1"/>
      </xdr:nvSpPr>
      <xdr:spPr>
        <a:xfrm>
          <a:off x="3582044" y="1303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73" name="直線コネクタ 272"/>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74"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75" name="直線コネクタ 274"/>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76"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77" name="直線コネクタ 276"/>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78"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79" name="フローチャート: 判断 278"/>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80" name="フローチャート: 判断 279"/>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81" name="フローチャート: 判断 280"/>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50800</xdr:rowOff>
    </xdr:from>
    <xdr:to>
      <xdr:col>55</xdr:col>
      <xdr:colOff>50800</xdr:colOff>
      <xdr:row>84</xdr:row>
      <xdr:rowOff>152400</xdr:rowOff>
    </xdr:to>
    <xdr:sp macro="" textlink="">
      <xdr:nvSpPr>
        <xdr:cNvPr id="287" name="楕円 286"/>
        <xdr:cNvSpPr/>
      </xdr:nvSpPr>
      <xdr:spPr>
        <a:xfrm>
          <a:off x="10426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29227</xdr:rowOff>
    </xdr:from>
    <xdr:ext cx="469744" cy="259045"/>
    <xdr:sp macro="" textlink="">
      <xdr:nvSpPr>
        <xdr:cNvPr id="288" name="【福祉施設】&#10;一人当たり面積該当値テキスト"/>
        <xdr:cNvSpPr txBox="1"/>
      </xdr:nvSpPr>
      <xdr:spPr>
        <a:xfrm>
          <a:off x="10515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50800</xdr:rowOff>
    </xdr:from>
    <xdr:to>
      <xdr:col>50</xdr:col>
      <xdr:colOff>165100</xdr:colOff>
      <xdr:row>84</xdr:row>
      <xdr:rowOff>152400</xdr:rowOff>
    </xdr:to>
    <xdr:sp macro="" textlink="">
      <xdr:nvSpPr>
        <xdr:cNvPr id="289" name="楕円 288"/>
        <xdr:cNvSpPr/>
      </xdr:nvSpPr>
      <xdr:spPr>
        <a:xfrm>
          <a:off x="9588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101600</xdr:rowOff>
    </xdr:from>
    <xdr:to>
      <xdr:col>55</xdr:col>
      <xdr:colOff>0</xdr:colOff>
      <xdr:row>84</xdr:row>
      <xdr:rowOff>101600</xdr:rowOff>
    </xdr:to>
    <xdr:cxnSp macro="">
      <xdr:nvCxnSpPr>
        <xdr:cNvPr id="290" name="直線コネクタ 289"/>
        <xdr:cNvCxnSpPr/>
      </xdr:nvCxnSpPr>
      <xdr:spPr>
        <a:xfrm>
          <a:off x="9639300" y="1450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291"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292"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143527</xdr:rowOff>
    </xdr:from>
    <xdr:ext cx="469744" cy="259045"/>
    <xdr:sp macro="" textlink="">
      <xdr:nvSpPr>
        <xdr:cNvPr id="293" name="n_1mainValue【福祉施設】&#10;一人当たり面積"/>
        <xdr:cNvSpPr txBox="1"/>
      </xdr:nvSpPr>
      <xdr:spPr>
        <a:xfrm>
          <a:off x="9391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2" name="テキスト ボックス 30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3" name="直線コネクタ 30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4" name="テキスト ボックス 30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5" name="直線コネクタ 30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6" name="テキスト ボックス 30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7" name="直線コネクタ 30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8" name="テキスト ボックス 30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9" name="直線コネクタ 30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0" name="テキスト ボックス 30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1" name="直線コネクタ 31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2" name="テキスト ボックス 31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3" name="直線コネクタ 31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4" name="テキスト ボックス 31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5" name="直線コネクタ 31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6" name="テキスト ボックス 31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18" name="直線コネクタ 317"/>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19"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20" name="直線コネクタ 319"/>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2" name="直線コネクタ 32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23"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24" name="フローチャート: 判断 323"/>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25" name="フローチャート: 判断 324"/>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26" name="フローチャート: 判断 325"/>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332" name="楕円 331"/>
        <xdr:cNvSpPr/>
      </xdr:nvSpPr>
      <xdr:spPr>
        <a:xfrm>
          <a:off x="4584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154957</xdr:rowOff>
    </xdr:from>
    <xdr:ext cx="405111" cy="259045"/>
    <xdr:sp macro="" textlink="">
      <xdr:nvSpPr>
        <xdr:cNvPr id="333" name="【市民会館】&#10;有形固定資産減価償却率該当値テキスト"/>
        <xdr:cNvSpPr txBox="1"/>
      </xdr:nvSpPr>
      <xdr:spPr>
        <a:xfrm>
          <a:off x="4673600"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4445</xdr:rowOff>
    </xdr:from>
    <xdr:to>
      <xdr:col>20</xdr:col>
      <xdr:colOff>38100</xdr:colOff>
      <xdr:row>105</xdr:row>
      <xdr:rowOff>106045</xdr:rowOff>
    </xdr:to>
    <xdr:sp macro="" textlink="">
      <xdr:nvSpPr>
        <xdr:cNvPr id="334" name="楕円 333"/>
        <xdr:cNvSpPr/>
      </xdr:nvSpPr>
      <xdr:spPr>
        <a:xfrm>
          <a:off x="3746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11430</xdr:rowOff>
    </xdr:from>
    <xdr:to>
      <xdr:col>24</xdr:col>
      <xdr:colOff>63500</xdr:colOff>
      <xdr:row>105</xdr:row>
      <xdr:rowOff>55245</xdr:rowOff>
    </xdr:to>
    <xdr:cxnSp macro="">
      <xdr:nvCxnSpPr>
        <xdr:cNvPr id="335" name="直線コネクタ 334"/>
        <xdr:cNvCxnSpPr/>
      </xdr:nvCxnSpPr>
      <xdr:spPr>
        <a:xfrm flipV="1">
          <a:off x="3797300" y="18013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3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120666</xdr:rowOff>
    </xdr:from>
    <xdr:ext cx="405111" cy="259045"/>
    <xdr:sp macro="" textlink="">
      <xdr:nvSpPr>
        <xdr:cNvPr id="337" name="n_2aveValue【市民会館】&#10;有形固定資産減価償却率"/>
        <xdr:cNvSpPr txBox="1"/>
      </xdr:nvSpPr>
      <xdr:spPr>
        <a:xfrm>
          <a:off x="2705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122572</xdr:rowOff>
    </xdr:from>
    <xdr:ext cx="405111" cy="259045"/>
    <xdr:sp macro="" textlink="">
      <xdr:nvSpPr>
        <xdr:cNvPr id="338" name="n_1mainValue【市民会館】&#10;有形固定資産減価償却率"/>
        <xdr:cNvSpPr txBox="1"/>
      </xdr:nvSpPr>
      <xdr:spPr>
        <a:xfrm>
          <a:off x="35820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62" name="直線コネクタ 361"/>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63"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64" name="直線コネクタ 363"/>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65"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66" name="直線コネクタ 36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67327</xdr:rowOff>
    </xdr:from>
    <xdr:ext cx="469744" cy="259045"/>
    <xdr:sp macro="" textlink="">
      <xdr:nvSpPr>
        <xdr:cNvPr id="367" name="【市民会館】&#10;一人当たり面積平均値テキスト"/>
        <xdr:cNvSpPr txBox="1"/>
      </xdr:nvSpPr>
      <xdr:spPr>
        <a:xfrm>
          <a:off x="10515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68" name="フローチャート: 判断 367"/>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9" name="フローチャート: 判断 368"/>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70" name="フローチャート: 判断 369"/>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76" name="楕円 375"/>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22877</xdr:rowOff>
    </xdr:from>
    <xdr:ext cx="469744" cy="259045"/>
    <xdr:sp macro="" textlink="">
      <xdr:nvSpPr>
        <xdr:cNvPr id="377" name="【市民会館】&#10;一人当たり面積該当値テキスト"/>
        <xdr:cNvSpPr txBox="1"/>
      </xdr:nvSpPr>
      <xdr:spPr>
        <a:xfrm>
          <a:off x="105156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378" name="楕円 377"/>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110489</xdr:rowOff>
    </xdr:to>
    <xdr:cxnSp macro="">
      <xdr:nvCxnSpPr>
        <xdr:cNvPr id="379" name="直線コネクタ 378"/>
        <xdr:cNvCxnSpPr/>
      </xdr:nvCxnSpPr>
      <xdr:spPr>
        <a:xfrm flipV="1">
          <a:off x="9639300" y="180975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0"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1" name="n_2aveValue【市民会館】&#10;一人当たり面積"/>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6366</xdr:rowOff>
    </xdr:from>
    <xdr:ext cx="469744" cy="259045"/>
    <xdr:sp macro="" textlink="">
      <xdr:nvSpPr>
        <xdr:cNvPr id="382" name="n_1mainValue【市民会館】&#10;一人当たり面積"/>
        <xdr:cNvSpPr txBox="1"/>
      </xdr:nvSpPr>
      <xdr:spPr>
        <a:xfrm>
          <a:off x="9391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3" name="正方形/長方形 3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4" name="正方形/長方形 3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5" name="正方形/長方形 3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6" name="正方形/長方形 3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7" name="正方形/長方形 3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8" name="正方形/長方形 3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9" name="正方形/長方形 3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0" name="正方形/長方形 3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1" name="テキスト ボックス 3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2" name="直線コネクタ 3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3" name="テキスト ボックス 3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4" name="直線コネクタ 3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5" name="テキスト ボックス 3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6" name="直線コネクタ 3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7" name="テキスト ボックス 3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8" name="直線コネクタ 3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9" name="テキスト ボックス 3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0" name="直線コネクタ 3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1" name="テキスト ボックス 4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2" name="直線コネクタ 4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3" name="テキスト ボックス 4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07" name="直線コネクタ 406"/>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08"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09" name="直線コネクタ 408"/>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10"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11" name="直線コネクタ 410"/>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12"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13" name="フローチャート: 判断 412"/>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14" name="フローチャート: 判断 4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15" name="フローチャート: 判断 414"/>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6" name="テキスト ボックス 4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21" name="楕円 420"/>
        <xdr:cNvSpPr/>
      </xdr:nvSpPr>
      <xdr:spPr>
        <a:xfrm>
          <a:off x="16268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59072</xdr:rowOff>
    </xdr:from>
    <xdr:ext cx="405111" cy="259045"/>
    <xdr:sp macro="" textlink="">
      <xdr:nvSpPr>
        <xdr:cNvPr id="422" name="【一般廃棄物処理施設】&#10;有形固定資産減価償却率該当値テキスト"/>
        <xdr:cNvSpPr txBox="1"/>
      </xdr:nvSpPr>
      <xdr:spPr>
        <a:xfrm>
          <a:off x="163576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23" name="楕円 422"/>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38</xdr:row>
      <xdr:rowOff>167640</xdr:rowOff>
    </xdr:to>
    <xdr:cxnSp macro="">
      <xdr:nvCxnSpPr>
        <xdr:cNvPr id="424" name="直線コネクタ 423"/>
        <xdr:cNvCxnSpPr/>
      </xdr:nvCxnSpPr>
      <xdr:spPr>
        <a:xfrm flipV="1">
          <a:off x="15481300" y="6646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25"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26"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27" name="n_1main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51" name="直線コネクタ 450"/>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52"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53" name="直線コネクタ 452"/>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54"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55" name="直線コネクタ 454"/>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101528</xdr:rowOff>
    </xdr:from>
    <xdr:ext cx="534377" cy="259045"/>
    <xdr:sp macro="" textlink="">
      <xdr:nvSpPr>
        <xdr:cNvPr id="456" name="【一般廃棄物処理施設】&#10;一人当たり有形固定資産（償却資産）額平均値テキスト"/>
        <xdr:cNvSpPr txBox="1"/>
      </xdr:nvSpPr>
      <xdr:spPr>
        <a:xfrm>
          <a:off x="22199600" y="627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57" name="フローチャート: 判断 456"/>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58" name="フローチャート: 判断 457"/>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59" name="フローチャート: 判断 458"/>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42570</xdr:rowOff>
    </xdr:from>
    <xdr:to>
      <xdr:col>116</xdr:col>
      <xdr:colOff>114300</xdr:colOff>
      <xdr:row>40</xdr:row>
      <xdr:rowOff>144170</xdr:rowOff>
    </xdr:to>
    <xdr:sp macro="" textlink="">
      <xdr:nvSpPr>
        <xdr:cNvPr id="465" name="楕円 464"/>
        <xdr:cNvSpPr/>
      </xdr:nvSpPr>
      <xdr:spPr>
        <a:xfrm>
          <a:off x="22110700" y="69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20997</xdr:rowOff>
    </xdr:from>
    <xdr:ext cx="534377" cy="259045"/>
    <xdr:sp macro="" textlink="">
      <xdr:nvSpPr>
        <xdr:cNvPr id="466" name="【一般廃棄物処理施設】&#10;一人当たり有形固定資産（償却資産）額該当値テキスト"/>
        <xdr:cNvSpPr txBox="1"/>
      </xdr:nvSpPr>
      <xdr:spPr>
        <a:xfrm>
          <a:off x="22199600" y="68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34519</xdr:rowOff>
    </xdr:from>
    <xdr:to>
      <xdr:col>112</xdr:col>
      <xdr:colOff>38100</xdr:colOff>
      <xdr:row>40</xdr:row>
      <xdr:rowOff>136119</xdr:rowOff>
    </xdr:to>
    <xdr:sp macro="" textlink="">
      <xdr:nvSpPr>
        <xdr:cNvPr id="467" name="楕円 466"/>
        <xdr:cNvSpPr/>
      </xdr:nvSpPr>
      <xdr:spPr>
        <a:xfrm>
          <a:off x="21272500" y="68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85319</xdr:rowOff>
    </xdr:from>
    <xdr:to>
      <xdr:col>116</xdr:col>
      <xdr:colOff>63500</xdr:colOff>
      <xdr:row>40</xdr:row>
      <xdr:rowOff>93370</xdr:rowOff>
    </xdr:to>
    <xdr:cxnSp macro="">
      <xdr:nvCxnSpPr>
        <xdr:cNvPr id="468" name="直線コネクタ 467"/>
        <xdr:cNvCxnSpPr/>
      </xdr:nvCxnSpPr>
      <xdr:spPr>
        <a:xfrm>
          <a:off x="21323300" y="6943319"/>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26954</xdr:rowOff>
    </xdr:from>
    <xdr:ext cx="534377" cy="259045"/>
    <xdr:sp macro="" textlink="">
      <xdr:nvSpPr>
        <xdr:cNvPr id="469" name="n_1aveValue【一般廃棄物処理施設】&#10;一人当たり有形固定資産（償却資産）額"/>
        <xdr:cNvSpPr txBox="1"/>
      </xdr:nvSpPr>
      <xdr:spPr>
        <a:xfrm>
          <a:off x="21043411" y="619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130306</xdr:rowOff>
    </xdr:from>
    <xdr:ext cx="534377" cy="259045"/>
    <xdr:sp macro="" textlink="">
      <xdr:nvSpPr>
        <xdr:cNvPr id="470" name="n_2aveValue【一般廃棄物処理施設】&#10;一人当たり有形固定資産（償却資産）額"/>
        <xdr:cNvSpPr txBox="1"/>
      </xdr:nvSpPr>
      <xdr:spPr>
        <a:xfrm>
          <a:off x="20167111" y="613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127246</xdr:rowOff>
    </xdr:from>
    <xdr:ext cx="534377" cy="259045"/>
    <xdr:sp macro="" textlink="">
      <xdr:nvSpPr>
        <xdr:cNvPr id="471" name="n_1mainValue【一般廃棄物処理施設】&#10;一人当たり有形固定資産（償却資産）額"/>
        <xdr:cNvSpPr txBox="1"/>
      </xdr:nvSpPr>
      <xdr:spPr>
        <a:xfrm>
          <a:off x="21043411" y="69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3" name="直線コネクタ 4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4" name="テキスト ボックス 4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5" name="直線コネクタ 4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6" name="テキスト ボックス 4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7" name="直線コネクタ 4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8" name="テキスト ボックス 4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9" name="直線コネクタ 4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0" name="テキスト ボックス 4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1" name="直線コネクタ 4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2" name="テキスト ボックス 4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3" name="直線コネクタ 4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4" name="テキスト ボックス 4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498" name="直線コネクタ 49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49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00" name="直線コネクタ 49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0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02" name="直線コネクタ 50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4371</xdr:rowOff>
    </xdr:from>
    <xdr:ext cx="405111" cy="259045"/>
    <xdr:sp macro="" textlink="">
      <xdr:nvSpPr>
        <xdr:cNvPr id="503" name="【保健センター・保健所】&#10;有形固定資産減価償却率平均値テキスト"/>
        <xdr:cNvSpPr txBox="1"/>
      </xdr:nvSpPr>
      <xdr:spPr>
        <a:xfrm>
          <a:off x="16357600" y="10119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04" name="フローチャート: 判断 50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05" name="フローチャート: 判断 50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06" name="フローチャート: 判断 50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512" name="楕円 511"/>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513" name="【保健センター・保健所】&#10;有形固定資産減価償却率該当値テキスト"/>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171269</xdr:rowOff>
    </xdr:from>
    <xdr:to>
      <xdr:col>81</xdr:col>
      <xdr:colOff>101600</xdr:colOff>
      <xdr:row>57</xdr:row>
      <xdr:rowOff>101419</xdr:rowOff>
    </xdr:to>
    <xdr:sp macro="" textlink="">
      <xdr:nvSpPr>
        <xdr:cNvPr id="514" name="楕円 513"/>
        <xdr:cNvSpPr/>
      </xdr:nvSpPr>
      <xdr:spPr>
        <a:xfrm>
          <a:off x="15430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50619</xdr:rowOff>
    </xdr:to>
    <xdr:cxnSp macro="">
      <xdr:nvCxnSpPr>
        <xdr:cNvPr id="515" name="直線コネクタ 514"/>
        <xdr:cNvCxnSpPr/>
      </xdr:nvCxnSpPr>
      <xdr:spPr>
        <a:xfrm flipV="1">
          <a:off x="15481300" y="97612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16"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17"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117946</xdr:rowOff>
    </xdr:from>
    <xdr:ext cx="405111" cy="259045"/>
    <xdr:sp macro="" textlink="">
      <xdr:nvSpPr>
        <xdr:cNvPr id="518" name="n_1mainValue【保健センター・保健所】&#10;有形固定資産減価償却率"/>
        <xdr:cNvSpPr txBox="1"/>
      </xdr:nvSpPr>
      <xdr:spPr>
        <a:xfrm>
          <a:off x="15266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9" name="直線コネクタ 52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0" name="テキスト ボックス 52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1" name="直線コネクタ 53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2" name="テキスト ボックス 53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3" name="直線コネクタ 53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4" name="テキスト ボックス 53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5" name="直線コネクタ 53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6" name="テキスト ボックス 53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7" name="直線コネクタ 53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8" name="テキスト ボックス 53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42" name="直線コネクタ 54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4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44" name="直線コネクタ 54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4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46" name="直線コネクタ 54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47"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48" name="フローチャート: 判断 54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49" name="フローチャート: 判断 54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50" name="フローチャート: 判断 549"/>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556" name="楕円 555"/>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557"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558" name="楕円 557"/>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559" name="直線コネクタ 558"/>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60"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61"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562"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3" name="テキスト ボックス 57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4" name="直線コネクタ 57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5" name="テキスト ボックス 57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6" name="直線コネクタ 57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7" name="テキスト ボックス 57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8" name="直線コネクタ 57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9" name="テキスト ボックス 57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0" name="直線コネクタ 57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1" name="テキスト ボックス 58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585" name="直線コネクタ 584"/>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586"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587" name="直線コネクタ 586"/>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588"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589" name="直線コネクタ 588"/>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590"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591" name="フローチャート: 判断 590"/>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592" name="フローチャート: 判断 591"/>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93" name="フローチャート: 判断 59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4" name="テキスト ボックス 5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5" name="テキスト ボックス 5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6" name="テキスト ボックス 5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7" name="テキスト ボックス 5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8" name="テキスト ボックス 5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106172</xdr:rowOff>
    </xdr:from>
    <xdr:to>
      <xdr:col>85</xdr:col>
      <xdr:colOff>177800</xdr:colOff>
      <xdr:row>79</xdr:row>
      <xdr:rowOff>36322</xdr:rowOff>
    </xdr:to>
    <xdr:sp macro="" textlink="">
      <xdr:nvSpPr>
        <xdr:cNvPr id="599" name="楕円 598"/>
        <xdr:cNvSpPr/>
      </xdr:nvSpPr>
      <xdr:spPr>
        <a:xfrm>
          <a:off x="16268700" y="1347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21099</xdr:rowOff>
    </xdr:from>
    <xdr:ext cx="405111" cy="259045"/>
    <xdr:sp macro="" textlink="">
      <xdr:nvSpPr>
        <xdr:cNvPr id="600" name="【消防施設】&#10;有形固定資産減価償却率該当値テキスト"/>
        <xdr:cNvSpPr txBox="1"/>
      </xdr:nvSpPr>
      <xdr:spPr>
        <a:xfrm>
          <a:off x="16357600" y="133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74168</xdr:rowOff>
    </xdr:from>
    <xdr:to>
      <xdr:col>81</xdr:col>
      <xdr:colOff>101600</xdr:colOff>
      <xdr:row>80</xdr:row>
      <xdr:rowOff>4318</xdr:rowOff>
    </xdr:to>
    <xdr:sp macro="" textlink="">
      <xdr:nvSpPr>
        <xdr:cNvPr id="601" name="楕円 600"/>
        <xdr:cNvSpPr/>
      </xdr:nvSpPr>
      <xdr:spPr>
        <a:xfrm>
          <a:off x="15430500" y="13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156972</xdr:rowOff>
    </xdr:from>
    <xdr:to>
      <xdr:col>85</xdr:col>
      <xdr:colOff>127000</xdr:colOff>
      <xdr:row>79</xdr:row>
      <xdr:rowOff>124968</xdr:rowOff>
    </xdr:to>
    <xdr:cxnSp macro="">
      <xdr:nvCxnSpPr>
        <xdr:cNvPr id="602" name="直線コネクタ 601"/>
        <xdr:cNvCxnSpPr/>
      </xdr:nvCxnSpPr>
      <xdr:spPr>
        <a:xfrm flipV="1">
          <a:off x="15481300" y="13530072"/>
          <a:ext cx="8382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03"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04"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20845</xdr:rowOff>
    </xdr:from>
    <xdr:ext cx="405111" cy="259045"/>
    <xdr:sp macro="" textlink="">
      <xdr:nvSpPr>
        <xdr:cNvPr id="605" name="n_1mainValue【消防施設】&#10;有形固定資産減価償却率"/>
        <xdr:cNvSpPr txBox="1"/>
      </xdr:nvSpPr>
      <xdr:spPr>
        <a:xfrm>
          <a:off x="15266044" y="1339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6" name="直線コネクタ 61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7" name="テキスト ボックス 61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8" name="直線コネクタ 61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9" name="テキスト ボックス 61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0" name="直線コネクタ 61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1" name="テキスト ボックス 62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2" name="直線コネクタ 62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3" name="テキスト ボックス 62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4" name="直線コネクタ 62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5" name="テキスト ボックス 62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6" name="直線コネクタ 62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7" name="テキスト ボックス 62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8" name="直線コネクタ 6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9" name="テキスト ボックス 6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31" name="直線コネクタ 630"/>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32"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33" name="直線コネクタ 632"/>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4"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5" name="直線コネクタ 63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36"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37" name="フローチャート: 判断 636"/>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38" name="フローチャート: 判断 637"/>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39" name="フローチャート: 判断 638"/>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0" name="テキスト ボックス 63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1" name="テキスト ボックス 64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2" name="テキスト ボックス 64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3" name="テキスト ボックス 64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4" name="テキスト ボックス 64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645" name="楕円 644"/>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646" name="【消防施設】&#10;一人当たり面積該当値テキスト"/>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109764</xdr:rowOff>
    </xdr:from>
    <xdr:to>
      <xdr:col>112</xdr:col>
      <xdr:colOff>38100</xdr:colOff>
      <xdr:row>86</xdr:row>
      <xdr:rowOff>39914</xdr:rowOff>
    </xdr:to>
    <xdr:sp macro="" textlink="">
      <xdr:nvSpPr>
        <xdr:cNvPr id="647" name="楕円 646"/>
        <xdr:cNvSpPr/>
      </xdr:nvSpPr>
      <xdr:spPr>
        <a:xfrm>
          <a:off x="21272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85</xdr:row>
      <xdr:rowOff>160564</xdr:rowOff>
    </xdr:to>
    <xdr:cxnSp macro="">
      <xdr:nvCxnSpPr>
        <xdr:cNvPr id="648" name="直線コネクタ 647"/>
        <xdr:cNvCxnSpPr/>
      </xdr:nvCxnSpPr>
      <xdr:spPr>
        <a:xfrm>
          <a:off x="21323300" y="14733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49"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64606</xdr:rowOff>
    </xdr:from>
    <xdr:ext cx="469744" cy="259045"/>
    <xdr:sp macro="" textlink="">
      <xdr:nvSpPr>
        <xdr:cNvPr id="650" name="n_2aveValue【消防施設】&#10;一人当たり面積"/>
        <xdr:cNvSpPr txBox="1"/>
      </xdr:nvSpPr>
      <xdr:spPr>
        <a:xfrm>
          <a:off x="20199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31041</xdr:rowOff>
    </xdr:from>
    <xdr:ext cx="469744" cy="259045"/>
    <xdr:sp macro="" textlink="">
      <xdr:nvSpPr>
        <xdr:cNvPr id="651" name="n_1mainValue【消防施設】&#10;一人当たり面積"/>
        <xdr:cNvSpPr txBox="1"/>
      </xdr:nvSpPr>
      <xdr:spPr>
        <a:xfrm>
          <a:off x="210757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2" name="テキスト ボックス 6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4" name="テキスト ボックス 6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2" name="テキスト ボックス 6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676" name="直線コネクタ 675"/>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7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78" name="直線コネクタ 67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9"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80" name="直線コネクタ 679"/>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681"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682" name="フローチャート: 判断 681"/>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683" name="フローチャート: 判断 682"/>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84" name="フローチャート: 判断 683"/>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113030</xdr:rowOff>
    </xdr:from>
    <xdr:to>
      <xdr:col>85</xdr:col>
      <xdr:colOff>177800</xdr:colOff>
      <xdr:row>106</xdr:row>
      <xdr:rowOff>43180</xdr:rowOff>
    </xdr:to>
    <xdr:sp macro="" textlink="">
      <xdr:nvSpPr>
        <xdr:cNvPr id="690" name="楕円 689"/>
        <xdr:cNvSpPr/>
      </xdr:nvSpPr>
      <xdr:spPr>
        <a:xfrm>
          <a:off x="16268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91457</xdr:rowOff>
    </xdr:from>
    <xdr:ext cx="405111" cy="259045"/>
    <xdr:sp macro="" textlink="">
      <xdr:nvSpPr>
        <xdr:cNvPr id="691" name="【庁舎】&#10;有形固定資産減価償却率該当値テキスト"/>
        <xdr:cNvSpPr txBox="1"/>
      </xdr:nvSpPr>
      <xdr:spPr>
        <a:xfrm>
          <a:off x="1635760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166370</xdr:rowOff>
    </xdr:from>
    <xdr:to>
      <xdr:col>81</xdr:col>
      <xdr:colOff>101600</xdr:colOff>
      <xdr:row>106</xdr:row>
      <xdr:rowOff>96520</xdr:rowOff>
    </xdr:to>
    <xdr:sp macro="" textlink="">
      <xdr:nvSpPr>
        <xdr:cNvPr id="692" name="楕円 691"/>
        <xdr:cNvSpPr/>
      </xdr:nvSpPr>
      <xdr:spPr>
        <a:xfrm>
          <a:off x="15430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163830</xdr:rowOff>
    </xdr:from>
    <xdr:to>
      <xdr:col>85</xdr:col>
      <xdr:colOff>127000</xdr:colOff>
      <xdr:row>106</xdr:row>
      <xdr:rowOff>45720</xdr:rowOff>
    </xdr:to>
    <xdr:cxnSp macro="">
      <xdr:nvCxnSpPr>
        <xdr:cNvPr id="693" name="直線コネクタ 692"/>
        <xdr:cNvCxnSpPr/>
      </xdr:nvCxnSpPr>
      <xdr:spPr>
        <a:xfrm flipV="1">
          <a:off x="15481300" y="18166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694"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695"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87647</xdr:rowOff>
    </xdr:from>
    <xdr:ext cx="405111" cy="259045"/>
    <xdr:sp macro="" textlink="">
      <xdr:nvSpPr>
        <xdr:cNvPr id="696" name="n_1mainValue【庁舎】&#10;有形固定資産減価償却率"/>
        <xdr:cNvSpPr txBox="1"/>
      </xdr:nvSpPr>
      <xdr:spPr>
        <a:xfrm>
          <a:off x="152660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18" name="直線コネクタ 717"/>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21"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22" name="直線コネクタ 721"/>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23"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24" name="フローチャート: 判断 723"/>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25" name="フローチャート: 判断 724"/>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26" name="フローチャート: 判断 725"/>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32" name="楕円 731"/>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33" name="【庁舎】&#10;一人当たり面積該当値テキスト"/>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75692</xdr:rowOff>
    </xdr:from>
    <xdr:to>
      <xdr:col>112</xdr:col>
      <xdr:colOff>38100</xdr:colOff>
      <xdr:row>105</xdr:row>
      <xdr:rowOff>5842</xdr:rowOff>
    </xdr:to>
    <xdr:sp macro="" textlink="">
      <xdr:nvSpPr>
        <xdr:cNvPr id="734" name="楕円 733"/>
        <xdr:cNvSpPr/>
      </xdr:nvSpPr>
      <xdr:spPr>
        <a:xfrm>
          <a:off x="21272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126492</xdr:rowOff>
    </xdr:to>
    <xdr:cxnSp macro="">
      <xdr:nvCxnSpPr>
        <xdr:cNvPr id="735" name="直線コネクタ 734"/>
        <xdr:cNvCxnSpPr/>
      </xdr:nvCxnSpPr>
      <xdr:spPr>
        <a:xfrm>
          <a:off x="21323300" y="17957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36"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737" name="n_2aveValue【庁舎】&#10;一人当たり面積"/>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22369</xdr:rowOff>
    </xdr:from>
    <xdr:ext cx="469744" cy="259045"/>
    <xdr:sp macro="" textlink="">
      <xdr:nvSpPr>
        <xdr:cNvPr id="738" name="n_1main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各施設の有形固定資産減価償却率について，前年より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増加しており，老朽化割合は高くなっている。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福祉施設の有形固定資産減価償却率は，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類似団体内で最も高い数値となっており，</a:t>
          </a:r>
          <a:r>
            <a:rPr kumimoji="1" lang="ja-JP" altLang="en-US" sz="1300">
              <a:latin typeface="ＭＳ Ｐゴシック" panose="020B0600070205080204" pitchFamily="50" charset="-128"/>
              <a:ea typeface="ＭＳ Ｐゴシック" panose="020B0600070205080204" pitchFamily="50" charset="-128"/>
            </a:rPr>
            <a:t>図書館は低水準にある。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その他の施設については概ね類似団体内平均と同水準にある。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06920\Desktop\&#12467;&#12500;&#12540;&#12304;&#36001;&#25919;&#29366;&#27841;&#36039;&#26009;&#38598;&#12305;_342076_&#31119;&#23665;&#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H25</v>
          </cell>
          <cell r="C18" t="str">
            <v>H26</v>
          </cell>
          <cell r="D18" t="str">
            <v>H27</v>
          </cell>
          <cell r="E18" t="str">
            <v>H28</v>
          </cell>
          <cell r="F18" t="str">
            <v>H29</v>
          </cell>
        </row>
        <row r="19">
          <cell r="A19" t="str">
            <v>実質収支額</v>
          </cell>
          <cell r="B19">
            <v>2.98</v>
          </cell>
          <cell r="C19">
            <v>4.0599999999999996</v>
          </cell>
          <cell r="D19">
            <v>3.21</v>
          </cell>
          <cell r="E19">
            <v>3.57</v>
          </cell>
          <cell r="F19">
            <v>3.75</v>
          </cell>
        </row>
        <row r="20">
          <cell r="A20" t="str">
            <v>財政調整基金残高</v>
          </cell>
          <cell r="B20">
            <v>15.66</v>
          </cell>
          <cell r="C20">
            <v>14.1</v>
          </cell>
          <cell r="D20">
            <v>16.350000000000001</v>
          </cell>
          <cell r="E20">
            <v>17.899999999999999</v>
          </cell>
          <cell r="F20">
            <v>19.510000000000002</v>
          </cell>
        </row>
        <row r="21">
          <cell r="A21" t="str">
            <v>実質単年度収支</v>
          </cell>
          <cell r="B21">
            <v>2.25</v>
          </cell>
          <cell r="C21">
            <v>0.59</v>
          </cell>
          <cell r="D21">
            <v>2.16</v>
          </cell>
          <cell r="E21">
            <v>2.96</v>
          </cell>
          <cell r="F21">
            <v>2.97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4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0</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0</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170655067</v>
      </c>
      <c r="BO4" s="441"/>
      <c r="BP4" s="441"/>
      <c r="BQ4" s="441"/>
      <c r="BR4" s="441"/>
      <c r="BS4" s="441"/>
      <c r="BT4" s="441"/>
      <c r="BU4" s="442"/>
      <c r="BV4" s="440">
        <v>171734423</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3.8</v>
      </c>
      <c r="CU4" s="622"/>
      <c r="CV4" s="622"/>
      <c r="CW4" s="622"/>
      <c r="CX4" s="622"/>
      <c r="CY4" s="622"/>
      <c r="CZ4" s="622"/>
      <c r="DA4" s="623"/>
      <c r="DB4" s="621">
        <v>3.6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164878036</v>
      </c>
      <c r="BO5" s="446"/>
      <c r="BP5" s="446"/>
      <c r="BQ5" s="446"/>
      <c r="BR5" s="446"/>
      <c r="BS5" s="446"/>
      <c r="BT5" s="446"/>
      <c r="BU5" s="447"/>
      <c r="BV5" s="445">
        <v>166509668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84</v>
      </c>
      <c r="CU5" s="416"/>
      <c r="CV5" s="416"/>
      <c r="CW5" s="416"/>
      <c r="CX5" s="416"/>
      <c r="CY5" s="416"/>
      <c r="CZ5" s="416"/>
      <c r="DA5" s="417"/>
      <c r="DB5" s="415">
        <v>88.8</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5777031</v>
      </c>
      <c r="BO6" s="446"/>
      <c r="BP6" s="446"/>
      <c r="BQ6" s="446"/>
      <c r="BR6" s="446"/>
      <c r="BS6" s="446"/>
      <c r="BT6" s="446"/>
      <c r="BU6" s="447"/>
      <c r="BV6" s="445">
        <v>5224755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88.8</v>
      </c>
      <c r="CU6" s="596"/>
      <c r="CV6" s="596"/>
      <c r="CW6" s="596"/>
      <c r="CX6" s="596"/>
      <c r="CY6" s="596"/>
      <c r="CZ6" s="596"/>
      <c r="DA6" s="597"/>
      <c r="DB6" s="595">
        <v>93.9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87</v>
      </c>
      <c r="AV7" s="503"/>
      <c r="AW7" s="503"/>
      <c r="AX7" s="503"/>
      <c r="AY7" s="425" t="s">
        <v>99</v>
      </c>
      <c r="AZ7" s="426"/>
      <c r="BA7" s="426"/>
      <c r="BB7" s="426"/>
      <c r="BC7" s="426"/>
      <c r="BD7" s="426"/>
      <c r="BE7" s="426"/>
      <c r="BF7" s="426"/>
      <c r="BG7" s="426"/>
      <c r="BH7" s="426"/>
      <c r="BI7" s="426"/>
      <c r="BJ7" s="426"/>
      <c r="BK7" s="426"/>
      <c r="BL7" s="426"/>
      <c r="BM7" s="427"/>
      <c r="BN7" s="445">
        <v>1996075</v>
      </c>
      <c r="BO7" s="446"/>
      <c r="BP7" s="446"/>
      <c r="BQ7" s="446"/>
      <c r="BR7" s="446"/>
      <c r="BS7" s="446"/>
      <c r="BT7" s="446"/>
      <c r="BU7" s="447"/>
      <c r="BV7" s="445">
        <v>1657928</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100779724</v>
      </c>
      <c r="CU7" s="446"/>
      <c r="CV7" s="446"/>
      <c r="CW7" s="446"/>
      <c r="CX7" s="446"/>
      <c r="CY7" s="446"/>
      <c r="CZ7" s="446"/>
      <c r="DA7" s="447"/>
      <c r="DB7" s="445">
        <v>100027684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3780956</v>
      </c>
      <c r="BO8" s="446"/>
      <c r="BP8" s="446"/>
      <c r="BQ8" s="446"/>
      <c r="BR8" s="446"/>
      <c r="BS8" s="446"/>
      <c r="BT8" s="446"/>
      <c r="BU8" s="447"/>
      <c r="BV8" s="445">
        <v>3566827</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0.82</v>
      </c>
      <c r="CU8" s="559"/>
      <c r="CV8" s="559"/>
      <c r="CW8" s="559"/>
      <c r="CX8" s="559"/>
      <c r="CY8" s="559"/>
      <c r="CZ8" s="559"/>
      <c r="DA8" s="560"/>
      <c r="DB8" s="558">
        <v>0.82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464811</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214129</v>
      </c>
      <c r="BO9" s="446"/>
      <c r="BP9" s="446"/>
      <c r="BQ9" s="446"/>
      <c r="BR9" s="446"/>
      <c r="BS9" s="446"/>
      <c r="BT9" s="446"/>
      <c r="BU9" s="447"/>
      <c r="BV9" s="445">
        <v>358532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14</v>
      </c>
      <c r="CU9" s="416"/>
      <c r="CV9" s="416"/>
      <c r="CW9" s="416"/>
      <c r="CX9" s="416"/>
      <c r="CY9" s="416"/>
      <c r="CZ9" s="416"/>
      <c r="DA9" s="417"/>
      <c r="DB9" s="415">
        <v>16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461357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1760820</v>
      </c>
      <c r="BO10" s="446"/>
      <c r="BP10" s="446"/>
      <c r="BQ10" s="446"/>
      <c r="BR10" s="446"/>
      <c r="BS10" s="446"/>
      <c r="BT10" s="446"/>
      <c r="BU10" s="447"/>
      <c r="BV10" s="445">
        <v>1570771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109</v>
      </c>
      <c r="AV11" s="503"/>
      <c r="AW11" s="503"/>
      <c r="AX11" s="503"/>
      <c r="AY11" s="425" t="s">
        <v>120</v>
      </c>
      <c r="AZ11" s="426"/>
      <c r="BA11" s="426"/>
      <c r="BB11" s="426"/>
      <c r="BC11" s="426"/>
      <c r="BD11" s="426"/>
      <c r="BE11" s="426"/>
      <c r="BF11" s="426"/>
      <c r="BG11" s="426"/>
      <c r="BH11" s="426"/>
      <c r="BI11" s="426"/>
      <c r="BJ11" s="426"/>
      <c r="BK11" s="426"/>
      <c r="BL11" s="426"/>
      <c r="BM11" s="427"/>
      <c r="BN11" s="445">
        <v>1018980</v>
      </c>
      <c r="BO11" s="446"/>
      <c r="BP11" s="446"/>
      <c r="BQ11" s="446"/>
      <c r="BR11" s="446"/>
      <c r="BS11" s="446"/>
      <c r="BT11" s="446"/>
      <c r="BU11" s="447"/>
      <c r="BV11" s="445">
        <v>1031760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470786</v>
      </c>
      <c r="S12" s="574"/>
      <c r="T12" s="574"/>
      <c r="U12" s="574"/>
      <c r="V12" s="575"/>
      <c r="W12" s="576" t="s">
        <v>0</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87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462139</v>
      </c>
      <c r="S13" s="549"/>
      <c r="T13" s="549"/>
      <c r="U13" s="549"/>
      <c r="V13" s="550"/>
      <c r="W13" s="536" t="s">
        <v>132</v>
      </c>
      <c r="X13" s="458"/>
      <c r="Y13" s="458"/>
      <c r="Z13" s="458"/>
      <c r="AA13" s="458"/>
      <c r="AB13" s="459"/>
      <c r="AC13" s="421">
        <v>3365</v>
      </c>
      <c r="AD13" s="422"/>
      <c r="AE13" s="422"/>
      <c r="AF13" s="422"/>
      <c r="AG13" s="423"/>
      <c r="AH13" s="421">
        <v>3487</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2993929</v>
      </c>
      <c r="BO13" s="446"/>
      <c r="BP13" s="446"/>
      <c r="BQ13" s="446"/>
      <c r="BR13" s="446"/>
      <c r="BS13" s="446"/>
      <c r="BT13" s="446"/>
      <c r="BU13" s="447"/>
      <c r="BV13" s="445">
        <v>2961063</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2.1</v>
      </c>
      <c r="CU13" s="416"/>
      <c r="CV13" s="416"/>
      <c r="CW13" s="416"/>
      <c r="CX13" s="416"/>
      <c r="CY13" s="416"/>
      <c r="CZ13" s="416"/>
      <c r="DA13" s="417"/>
      <c r="DB13" s="415">
        <v>3.3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471345</v>
      </c>
      <c r="S14" s="549"/>
      <c r="T14" s="549"/>
      <c r="U14" s="549"/>
      <c r="V14" s="550"/>
      <c r="W14" s="551"/>
      <c r="X14" s="461"/>
      <c r="Y14" s="461"/>
      <c r="Z14" s="461"/>
      <c r="AA14" s="461"/>
      <c r="AB14" s="462"/>
      <c r="AC14" s="541">
        <v>1.7</v>
      </c>
      <c r="AD14" s="542"/>
      <c r="AE14" s="542"/>
      <c r="AF14" s="542"/>
      <c r="AG14" s="543"/>
      <c r="AH14" s="541">
        <v>1.8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130</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463371</v>
      </c>
      <c r="S15" s="549"/>
      <c r="T15" s="549"/>
      <c r="U15" s="549"/>
      <c r="V15" s="550"/>
      <c r="W15" s="536" t="s">
        <v>140</v>
      </c>
      <c r="X15" s="458"/>
      <c r="Y15" s="458"/>
      <c r="Z15" s="458"/>
      <c r="AA15" s="458"/>
      <c r="AB15" s="459"/>
      <c r="AC15" s="421">
        <v>66376</v>
      </c>
      <c r="AD15" s="422"/>
      <c r="AE15" s="422"/>
      <c r="AF15" s="422"/>
      <c r="AG15" s="423"/>
      <c r="AH15" s="421">
        <v>64573</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60946622</v>
      </c>
      <c r="BO15" s="441"/>
      <c r="BP15" s="441"/>
      <c r="BQ15" s="441"/>
      <c r="BR15" s="441"/>
      <c r="BS15" s="441"/>
      <c r="BT15" s="441"/>
      <c r="BU15" s="442"/>
      <c r="BV15" s="440">
        <v>60679383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32.6</v>
      </c>
      <c r="AD16" s="542"/>
      <c r="AE16" s="542"/>
      <c r="AF16" s="542"/>
      <c r="AG16" s="543"/>
      <c r="AH16" s="541">
        <v>32.9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74193861</v>
      </c>
      <c r="BO16" s="446"/>
      <c r="BP16" s="446"/>
      <c r="BQ16" s="446"/>
      <c r="BR16" s="446"/>
      <c r="BS16" s="446"/>
      <c r="BT16" s="446"/>
      <c r="BU16" s="447"/>
      <c r="BV16" s="445">
        <v>73884453</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134117</v>
      </c>
      <c r="AD17" s="422"/>
      <c r="AE17" s="422"/>
      <c r="AF17" s="422"/>
      <c r="AG17" s="423"/>
      <c r="AH17" s="421">
        <v>128374</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78237425</v>
      </c>
      <c r="BO17" s="446"/>
      <c r="BP17" s="446"/>
      <c r="BQ17" s="446"/>
      <c r="BR17" s="446"/>
      <c r="BS17" s="446"/>
      <c r="BT17" s="446"/>
      <c r="BU17" s="447"/>
      <c r="BV17" s="445">
        <v>77901808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518.14</v>
      </c>
      <c r="M18" s="510"/>
      <c r="N18" s="510"/>
      <c r="O18" s="510"/>
      <c r="P18" s="510"/>
      <c r="Q18" s="510"/>
      <c r="R18" s="511"/>
      <c r="S18" s="511"/>
      <c r="T18" s="511"/>
      <c r="U18" s="511"/>
      <c r="V18" s="512"/>
      <c r="W18" s="526"/>
      <c r="X18" s="527"/>
      <c r="Y18" s="527"/>
      <c r="Z18" s="527"/>
      <c r="AA18" s="527"/>
      <c r="AB18" s="537"/>
      <c r="AC18" s="409">
        <v>65.8</v>
      </c>
      <c r="AD18" s="410"/>
      <c r="AE18" s="410"/>
      <c r="AF18" s="410"/>
      <c r="AG18" s="513"/>
      <c r="AH18" s="409">
        <v>65.400000000000006</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84886123</v>
      </c>
      <c r="BO18" s="446"/>
      <c r="BP18" s="446"/>
      <c r="BQ18" s="446"/>
      <c r="BR18" s="446"/>
      <c r="BS18" s="446"/>
      <c r="BT18" s="446"/>
      <c r="BU18" s="447"/>
      <c r="BV18" s="445">
        <v>88439818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897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111484285</v>
      </c>
      <c r="BO19" s="446"/>
      <c r="BP19" s="446"/>
      <c r="BQ19" s="446"/>
      <c r="BR19" s="446"/>
      <c r="BS19" s="446"/>
      <c r="BT19" s="446"/>
      <c r="BU19" s="447"/>
      <c r="BV19" s="445">
        <v>110825513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185555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0</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0</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139952927</v>
      </c>
      <c r="BO23" s="446"/>
      <c r="BP23" s="446"/>
      <c r="BQ23" s="446"/>
      <c r="BR23" s="446"/>
      <c r="BS23" s="446"/>
      <c r="BT23" s="446"/>
      <c r="BU23" s="447"/>
      <c r="BV23" s="445">
        <v>141749576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11200</v>
      </c>
      <c r="R24" s="422"/>
      <c r="S24" s="422"/>
      <c r="T24" s="422"/>
      <c r="U24" s="422"/>
      <c r="V24" s="423"/>
      <c r="W24" s="487"/>
      <c r="X24" s="478"/>
      <c r="Y24" s="479"/>
      <c r="Z24" s="418" t="s">
        <v>164</v>
      </c>
      <c r="AA24" s="419"/>
      <c r="AB24" s="419"/>
      <c r="AC24" s="419"/>
      <c r="AD24" s="419"/>
      <c r="AE24" s="419"/>
      <c r="AF24" s="419"/>
      <c r="AG24" s="420"/>
      <c r="AH24" s="421">
        <v>2620</v>
      </c>
      <c r="AI24" s="422"/>
      <c r="AJ24" s="422"/>
      <c r="AK24" s="422"/>
      <c r="AL24" s="423"/>
      <c r="AM24" s="421">
        <v>8046020</v>
      </c>
      <c r="AN24" s="422"/>
      <c r="AO24" s="422"/>
      <c r="AP24" s="422"/>
      <c r="AQ24" s="422"/>
      <c r="AR24" s="423"/>
      <c r="AS24" s="421">
        <v>3071</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75171788</v>
      </c>
      <c r="BO24" s="446"/>
      <c r="BP24" s="446"/>
      <c r="BQ24" s="446"/>
      <c r="BR24" s="446"/>
      <c r="BS24" s="446"/>
      <c r="BT24" s="446"/>
      <c r="BU24" s="447"/>
      <c r="BV24" s="445">
        <v>77824530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2</v>
      </c>
      <c r="M25" s="422"/>
      <c r="N25" s="422"/>
      <c r="O25" s="422"/>
      <c r="P25" s="423"/>
      <c r="Q25" s="421">
        <v>9300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130</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10253207</v>
      </c>
      <c r="BO25" s="441"/>
      <c r="BP25" s="441"/>
      <c r="BQ25" s="441"/>
      <c r="BR25" s="441"/>
      <c r="BS25" s="441"/>
      <c r="BT25" s="441"/>
      <c r="BU25" s="442"/>
      <c r="BV25" s="440">
        <v>11818340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8150</v>
      </c>
      <c r="R26" s="422"/>
      <c r="S26" s="422"/>
      <c r="T26" s="422"/>
      <c r="U26" s="422"/>
      <c r="V26" s="423"/>
      <c r="W26" s="487"/>
      <c r="X26" s="478"/>
      <c r="Y26" s="479"/>
      <c r="Z26" s="418" t="s">
        <v>171</v>
      </c>
      <c r="AA26" s="500"/>
      <c r="AB26" s="500"/>
      <c r="AC26" s="500"/>
      <c r="AD26" s="500"/>
      <c r="AE26" s="500"/>
      <c r="AF26" s="500"/>
      <c r="AG26" s="501"/>
      <c r="AH26" s="421">
        <v>397</v>
      </c>
      <c r="AI26" s="422"/>
      <c r="AJ26" s="422"/>
      <c r="AK26" s="422"/>
      <c r="AL26" s="423"/>
      <c r="AM26" s="421">
        <v>1237846</v>
      </c>
      <c r="AN26" s="422"/>
      <c r="AO26" s="422"/>
      <c r="AP26" s="422"/>
      <c r="AQ26" s="422"/>
      <c r="AR26" s="423"/>
      <c r="AS26" s="421">
        <v>3118</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7650</v>
      </c>
      <c r="R27" s="422"/>
      <c r="S27" s="422"/>
      <c r="T27" s="422"/>
      <c r="U27" s="422"/>
      <c r="V27" s="423"/>
      <c r="W27" s="487"/>
      <c r="X27" s="478"/>
      <c r="Y27" s="479"/>
      <c r="Z27" s="418" t="s">
        <v>174</v>
      </c>
      <c r="AA27" s="419"/>
      <c r="AB27" s="419"/>
      <c r="AC27" s="419"/>
      <c r="AD27" s="419"/>
      <c r="AE27" s="419"/>
      <c r="AF27" s="419"/>
      <c r="AG27" s="420"/>
      <c r="AH27" s="421">
        <v>173</v>
      </c>
      <c r="AI27" s="422"/>
      <c r="AJ27" s="422"/>
      <c r="AK27" s="422"/>
      <c r="AL27" s="423"/>
      <c r="AM27" s="421">
        <v>648062</v>
      </c>
      <c r="AN27" s="422"/>
      <c r="AO27" s="422"/>
      <c r="AP27" s="422"/>
      <c r="AQ27" s="422"/>
      <c r="AR27" s="423"/>
      <c r="AS27" s="421">
        <v>3746</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168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6850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122</v>
      </c>
      <c r="AN28" s="422"/>
      <c r="AO28" s="422"/>
      <c r="AP28" s="422"/>
      <c r="AQ28" s="422"/>
      <c r="AR28" s="423"/>
      <c r="AS28" s="421" t="s">
        <v>130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19661112</v>
      </c>
      <c r="BO28" s="441"/>
      <c r="BP28" s="441"/>
      <c r="BQ28" s="441"/>
      <c r="BR28" s="441"/>
      <c r="BS28" s="441"/>
      <c r="BT28" s="441"/>
      <c r="BU28" s="442"/>
      <c r="BV28" s="440">
        <v>17900292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38</v>
      </c>
      <c r="M29" s="422"/>
      <c r="N29" s="422"/>
      <c r="O29" s="422"/>
      <c r="P29" s="423"/>
      <c r="Q29" s="421">
        <v>6350</v>
      </c>
      <c r="R29" s="422"/>
      <c r="S29" s="422"/>
      <c r="T29" s="422"/>
      <c r="U29" s="422"/>
      <c r="V29" s="423"/>
      <c r="W29" s="488"/>
      <c r="X29" s="489"/>
      <c r="Y29" s="490"/>
      <c r="Z29" s="418" t="s">
        <v>180</v>
      </c>
      <c r="AA29" s="419"/>
      <c r="AB29" s="419"/>
      <c r="AC29" s="419"/>
      <c r="AD29" s="419"/>
      <c r="AE29" s="419"/>
      <c r="AF29" s="419"/>
      <c r="AG29" s="420"/>
      <c r="AH29" s="421">
        <v>2793</v>
      </c>
      <c r="AI29" s="422"/>
      <c r="AJ29" s="422"/>
      <c r="AK29" s="422"/>
      <c r="AL29" s="423"/>
      <c r="AM29" s="421">
        <v>8694082</v>
      </c>
      <c r="AN29" s="422"/>
      <c r="AO29" s="422"/>
      <c r="AP29" s="422"/>
      <c r="AQ29" s="422"/>
      <c r="AR29" s="423"/>
      <c r="AS29" s="421">
        <v>3113</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3473132</v>
      </c>
      <c r="BO29" s="446"/>
      <c r="BP29" s="446"/>
      <c r="BQ29" s="446"/>
      <c r="BR29" s="446"/>
      <c r="BS29" s="446"/>
      <c r="BT29" s="446"/>
      <c r="BU29" s="447"/>
      <c r="BV29" s="445">
        <v>3469528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17115786</v>
      </c>
      <c r="BO30" s="449"/>
      <c r="BP30" s="449"/>
      <c r="BQ30" s="449"/>
      <c r="BR30" s="449"/>
      <c r="BS30" s="449"/>
      <c r="BT30" s="449"/>
      <c r="BU30" s="450"/>
      <c r="BV30" s="448">
        <v>15474743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193</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IF('各会計、関係団体の財政状況及び健全化判断比率'!B36="","",'各会計、関係団体の財政状況及び健全化判断比率'!B36)</f>
        <v>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16</v>
      </c>
      <c r="BX34" s="404"/>
      <c r="BY34" s="403" t="str">
        <f>IF('各会計、関係団体の財政状況及び健全化判断比率'!B68="","",'各会計、関係団体の財政状況及び健全化判断比率'!B68)</f>
        <v>福山地区消防組合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福山市土地開発公社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母子父子寡婦福祉資金貸付特別会計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水道事業会計</v>
      </c>
      <c r="AP35" s="403"/>
      <c r="AQ35" s="403"/>
      <c r="AR35" s="403"/>
      <c r="AS35" s="403"/>
      <c r="AT35" s="403"/>
      <c r="AU35" s="403"/>
      <c r="AV35" s="403"/>
      <c r="AW35" s="403"/>
      <c r="AX35" s="403"/>
      <c r="AY35" s="403"/>
      <c r="AZ35" s="403"/>
      <c r="BA35" s="403"/>
      <c r="BB35" s="403"/>
      <c r="BC35" s="403"/>
      <c r="BD35" s="193"/>
      <c r="BE35" s="404">
        <f t="shared" ref="BE35:BE43" si="1">IF(BG35="","",BE34+1)</f>
        <v>13</v>
      </c>
      <c r="BF35" s="404"/>
      <c r="BG35" s="403" t="str">
        <f>IF('各会計、関係団体の財政状況及び健全化判断比率'!B37="","",'各会計、関係団体の財政状況及び健全化判断比率'!B37)</f>
        <v>食肉センター特別会計</v>
      </c>
      <c r="BH35" s="403"/>
      <c r="BI35" s="403"/>
      <c r="BJ35" s="403"/>
      <c r="BK35" s="403"/>
      <c r="BL35" s="403"/>
      <c r="BM35" s="403"/>
      <c r="BN35" s="403"/>
      <c r="BO35" s="403"/>
      <c r="BP35" s="403"/>
      <c r="BQ35" s="403"/>
      <c r="BR35" s="403"/>
      <c r="BS35" s="403"/>
      <c r="BT35" s="403"/>
      <c r="BU35" s="403"/>
      <c r="BV35" s="193"/>
      <c r="BW35" s="404">
        <f t="shared" ref="BW35:BW43" si="2">IF(BY35="","",BW34+1)</f>
        <v>17</v>
      </c>
      <c r="BX35" s="404"/>
      <c r="BY35" s="403" t="str">
        <f>IF('各会計、関係団体の財政状況及び健全化判断比率'!B69="","",'各会計、関係団体の財政状況及び健全化判断比率'!B69)</f>
        <v>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福山市青少年育成事業団</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誠之奨学資金特別会計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工業用水道事業会計</v>
      </c>
      <c r="AP36" s="403"/>
      <c r="AQ36" s="403"/>
      <c r="AR36" s="403"/>
      <c r="AS36" s="403"/>
      <c r="AT36" s="403"/>
      <c r="AU36" s="403"/>
      <c r="AV36" s="403"/>
      <c r="AW36" s="403"/>
      <c r="AX36" s="403"/>
      <c r="AY36" s="403"/>
      <c r="AZ36" s="403"/>
      <c r="BA36" s="403"/>
      <c r="BB36" s="403"/>
      <c r="BC36" s="403"/>
      <c r="BD36" s="193"/>
      <c r="BE36" s="404">
        <f t="shared" si="1"/>
        <v>14</v>
      </c>
      <c r="BF36" s="404"/>
      <c r="BG36" s="403" t="str">
        <f>IF('各会計、関係団体の財政状況及び健全化判断比率'!B38="","",'各会計、関係団体の財政状況及び健全化判断比率'!B38)</f>
        <v>商業施設特別会計</v>
      </c>
      <c r="BH36" s="403"/>
      <c r="BI36" s="403"/>
      <c r="BJ36" s="403"/>
      <c r="BK36" s="403"/>
      <c r="BL36" s="403"/>
      <c r="BM36" s="403"/>
      <c r="BN36" s="403"/>
      <c r="BO36" s="403"/>
      <c r="BP36" s="403"/>
      <c r="BQ36" s="403"/>
      <c r="BR36" s="403"/>
      <c r="BS36" s="403"/>
      <c r="BT36" s="403"/>
      <c r="BU36" s="403"/>
      <c r="BV36" s="193"/>
      <c r="BW36" s="404">
        <f t="shared" si="2"/>
        <v>18</v>
      </c>
      <c r="BX36" s="404"/>
      <c r="BY36" s="403" t="str">
        <f>IF('各会計、関係団体の財政状況及び健全化判断比率'!B70="","",'各会計、関係団体の財政状況及び健全化判断比率'!B70)</f>
        <v>後期高齢者医療広域連合（特別会計）</v>
      </c>
      <c r="BZ36" s="403"/>
      <c r="CA36" s="403"/>
      <c r="CB36" s="403"/>
      <c r="CC36" s="403"/>
      <c r="CD36" s="403"/>
      <c r="CE36" s="403"/>
      <c r="CF36" s="403"/>
      <c r="CG36" s="403"/>
      <c r="CH36" s="403"/>
      <c r="CI36" s="403"/>
      <c r="CJ36" s="403"/>
      <c r="CK36" s="403"/>
      <c r="CL36" s="403"/>
      <c r="CM36" s="403"/>
      <c r="CN36" s="193"/>
      <c r="CO36" s="404">
        <f t="shared" si="3"/>
        <v>21</v>
      </c>
      <c r="CP36" s="404"/>
      <c r="CQ36" s="403" t="str">
        <f>IF('各会計、関係団体の財政状況及び健全化判断比率'!BS9="","",'各会計、関係団体の財政状況及び健全化判断比率'!BS9)</f>
        <v>福山市体育振興事業団</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f t="shared" si="0"/>
        <v>11</v>
      </c>
      <c r="AN37" s="404"/>
      <c r="AO37" s="403" t="str">
        <f>IF('各会計、関係団体の財政状況及び健全化判断比率'!B35="","",'各会計、関係団体の財政状況及び健全化判断比率'!B35)</f>
        <v>下水道事業会計</v>
      </c>
      <c r="AP37" s="403"/>
      <c r="AQ37" s="403"/>
      <c r="AR37" s="403"/>
      <c r="AS37" s="403"/>
      <c r="AT37" s="403"/>
      <c r="AU37" s="403"/>
      <c r="AV37" s="403"/>
      <c r="AW37" s="403"/>
      <c r="AX37" s="403"/>
      <c r="AY37" s="403"/>
      <c r="AZ37" s="403"/>
      <c r="BA37" s="403"/>
      <c r="BB37" s="403"/>
      <c r="BC37" s="403"/>
      <c r="BD37" s="193"/>
      <c r="BE37" s="404">
        <f t="shared" si="1"/>
        <v>15</v>
      </c>
      <c r="BF37" s="404"/>
      <c r="BG37" s="403" t="str">
        <f>IF('各会計、関係団体の財政状況及び健全化判断比率'!B39="","",'各会計、関係団体の財政状況及び健全化判断比率'!B39)</f>
        <v>都市開発事業特別会計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22</v>
      </c>
      <c r="CP37" s="404"/>
      <c r="CQ37" s="403" t="str">
        <f>IF('各会計、関係団体の財政状況及び健全化判断比率'!BS10="","",'各会計、関係団体の財政状況及び健全化判断比率'!BS10)</f>
        <v>福山市体育協会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23</v>
      </c>
      <c r="CP38" s="404"/>
      <c r="CQ38" s="403" t="str">
        <f>IF('各会計、関係団体の財政状況及び健全化判断比率'!BS11="","",'各会計、関係団体の財政状況及び健全化判断比率'!BS11)</f>
        <v>ふくやま芸術文化振興財団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24</v>
      </c>
      <c r="CP39" s="404"/>
      <c r="CQ39" s="403" t="str">
        <f>IF('各会計、関係団体の財政状況及び健全化判断比率'!BS12="","",'各会計、関係団体の財政状況及び健全化判断比率'!BS12)</f>
        <v>広島県東部花き流通センター</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25</v>
      </c>
      <c r="CP40" s="404"/>
      <c r="CQ40" s="403" t="str">
        <f>IF('各会計、関係団体の財政状況及び健全化判断比率'!BS13="","",'各会計、関係団体の財政状況及び健全化判断比率'!BS13)</f>
        <v>備後地域地場産業振興センター</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26</v>
      </c>
      <c r="CP41" s="404"/>
      <c r="CQ41" s="403" t="str">
        <f>IF('各会計、関係団体の財政状況及び健全化判断比率'!BS14="","",'各会計、関係団体の財政状況及び健全化判断比率'!BS14)</f>
        <v>福山勤労福祉・文化振興会</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27</v>
      </c>
      <c r="CP42" s="404"/>
      <c r="CQ42" s="403" t="str">
        <f>IF('各会計、関係団体の財政状況及び健全化判断比率'!BS15="","",'各会計、関係団体の財政状況及び健全化判断比率'!BS15)</f>
        <v>アリストぬまくま</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28</v>
      </c>
      <c r="CP43" s="404"/>
      <c r="CQ43" s="403" t="str">
        <f>IF('各会計、関係団体の財政状況及び健全化判断比率'!BS16="","",'各会計、関係団体の財政状況及び健全化判断比率'!BS16)</f>
        <v>福山市かんなべ文化振興会</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YFMSYuu0li7jOm1OFYRZgXE/0Jis0y4/6xojUQJMBW3IcfUTQqHpmvgZmexFgjVGX+4i5Ud3IgjrG8vKhwxKJA==" saltValue="3M8GhHVmCyWtG/35/AzK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0</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73777841</v>
      </c>
      <c r="S5" s="707"/>
      <c r="T5" s="707"/>
      <c r="U5" s="707"/>
      <c r="V5" s="707"/>
      <c r="W5" s="707"/>
      <c r="X5" s="707"/>
      <c r="Y5" s="753"/>
      <c r="Z5" s="771">
        <v>43.2</v>
      </c>
      <c r="AA5" s="771"/>
      <c r="AB5" s="771"/>
      <c r="AC5" s="771"/>
      <c r="AD5" s="772">
        <v>68621025</v>
      </c>
      <c r="AE5" s="772"/>
      <c r="AF5" s="772"/>
      <c r="AG5" s="772"/>
      <c r="AH5" s="772"/>
      <c r="AI5" s="772"/>
      <c r="AJ5" s="772"/>
      <c r="AK5" s="772"/>
      <c r="AL5" s="754">
        <v>71.8</v>
      </c>
      <c r="AM5" s="723"/>
      <c r="AN5" s="723"/>
      <c r="AO5" s="755"/>
      <c r="AP5" s="740" t="s">
        <v>222</v>
      </c>
      <c r="AQ5" s="741"/>
      <c r="AR5" s="741"/>
      <c r="AS5" s="741"/>
      <c r="AT5" s="741"/>
      <c r="AU5" s="741"/>
      <c r="AV5" s="741"/>
      <c r="AW5" s="741"/>
      <c r="AX5" s="741"/>
      <c r="AY5" s="741"/>
      <c r="AZ5" s="741"/>
      <c r="BA5" s="741"/>
      <c r="BB5" s="741"/>
      <c r="BC5" s="741"/>
      <c r="BD5" s="741"/>
      <c r="BE5" s="741"/>
      <c r="BF5" s="742"/>
      <c r="BG5" s="641">
        <v>65131224</v>
      </c>
      <c r="BH5" s="644"/>
      <c r="BI5" s="644"/>
      <c r="BJ5" s="644"/>
      <c r="BK5" s="644"/>
      <c r="BL5" s="644"/>
      <c r="BM5" s="644"/>
      <c r="BN5" s="645"/>
      <c r="BO5" s="703">
        <v>88.3</v>
      </c>
      <c r="BP5" s="703"/>
      <c r="BQ5" s="703"/>
      <c r="BR5" s="703"/>
      <c r="BS5" s="704">
        <v>937735</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1570740</v>
      </c>
      <c r="S6" s="644"/>
      <c r="T6" s="644"/>
      <c r="U6" s="644"/>
      <c r="V6" s="644"/>
      <c r="W6" s="644"/>
      <c r="X6" s="644"/>
      <c r="Y6" s="645"/>
      <c r="Z6" s="703">
        <v>0.9</v>
      </c>
      <c r="AA6" s="703"/>
      <c r="AB6" s="703"/>
      <c r="AC6" s="703"/>
      <c r="AD6" s="704">
        <v>1570740</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65131224</v>
      </c>
      <c r="BH6" s="644"/>
      <c r="BI6" s="644"/>
      <c r="BJ6" s="644"/>
      <c r="BK6" s="644"/>
      <c r="BL6" s="644"/>
      <c r="BM6" s="644"/>
      <c r="BN6" s="645"/>
      <c r="BO6" s="703">
        <v>88.3</v>
      </c>
      <c r="BP6" s="703"/>
      <c r="BQ6" s="703"/>
      <c r="BR6" s="703"/>
      <c r="BS6" s="704">
        <v>937735</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790260</v>
      </c>
      <c r="CS6" s="644"/>
      <c r="CT6" s="644"/>
      <c r="CU6" s="644"/>
      <c r="CV6" s="644"/>
      <c r="CW6" s="644"/>
      <c r="CX6" s="644"/>
      <c r="CY6" s="645"/>
      <c r="CZ6" s="754">
        <v>0.5</v>
      </c>
      <c r="DA6" s="723"/>
      <c r="DB6" s="723"/>
      <c r="DC6" s="757"/>
      <c r="DD6" s="649" t="s">
        <v>130</v>
      </c>
      <c r="DE6" s="644"/>
      <c r="DF6" s="644"/>
      <c r="DG6" s="644"/>
      <c r="DH6" s="644"/>
      <c r="DI6" s="644"/>
      <c r="DJ6" s="644"/>
      <c r="DK6" s="644"/>
      <c r="DL6" s="644"/>
      <c r="DM6" s="644"/>
      <c r="DN6" s="644"/>
      <c r="DO6" s="644"/>
      <c r="DP6" s="645"/>
      <c r="DQ6" s="649">
        <v>790260</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132081</v>
      </c>
      <c r="S7" s="644"/>
      <c r="T7" s="644"/>
      <c r="U7" s="644"/>
      <c r="V7" s="644"/>
      <c r="W7" s="644"/>
      <c r="X7" s="644"/>
      <c r="Y7" s="645"/>
      <c r="Z7" s="703">
        <v>0.1</v>
      </c>
      <c r="AA7" s="703"/>
      <c r="AB7" s="703"/>
      <c r="AC7" s="703"/>
      <c r="AD7" s="704">
        <v>132081</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29184673</v>
      </c>
      <c r="BH7" s="644"/>
      <c r="BI7" s="644"/>
      <c r="BJ7" s="644"/>
      <c r="BK7" s="644"/>
      <c r="BL7" s="644"/>
      <c r="BM7" s="644"/>
      <c r="BN7" s="645"/>
      <c r="BO7" s="703">
        <v>39.6</v>
      </c>
      <c r="BP7" s="703"/>
      <c r="BQ7" s="703"/>
      <c r="BR7" s="703"/>
      <c r="BS7" s="704">
        <v>937735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13997466</v>
      </c>
      <c r="CS7" s="644"/>
      <c r="CT7" s="644"/>
      <c r="CU7" s="644"/>
      <c r="CV7" s="644"/>
      <c r="CW7" s="644"/>
      <c r="CX7" s="644"/>
      <c r="CY7" s="645"/>
      <c r="CZ7" s="703">
        <v>8.5</v>
      </c>
      <c r="DA7" s="703"/>
      <c r="DB7" s="703"/>
      <c r="DC7" s="703"/>
      <c r="DD7" s="649">
        <v>314261</v>
      </c>
      <c r="DE7" s="644"/>
      <c r="DF7" s="644"/>
      <c r="DG7" s="644"/>
      <c r="DH7" s="644"/>
      <c r="DI7" s="644"/>
      <c r="DJ7" s="644"/>
      <c r="DK7" s="644"/>
      <c r="DL7" s="644"/>
      <c r="DM7" s="644"/>
      <c r="DN7" s="644"/>
      <c r="DO7" s="644"/>
      <c r="DP7" s="645"/>
      <c r="DQ7" s="649">
        <v>12551685</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295462</v>
      </c>
      <c r="S8" s="644"/>
      <c r="T8" s="644"/>
      <c r="U8" s="644"/>
      <c r="V8" s="644"/>
      <c r="W8" s="644"/>
      <c r="X8" s="644"/>
      <c r="Y8" s="645"/>
      <c r="Z8" s="703">
        <v>0.2</v>
      </c>
      <c r="AA8" s="703"/>
      <c r="AB8" s="703"/>
      <c r="AC8" s="703"/>
      <c r="AD8" s="704">
        <v>295462</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773076</v>
      </c>
      <c r="BH8" s="644"/>
      <c r="BI8" s="644"/>
      <c r="BJ8" s="644"/>
      <c r="BK8" s="644"/>
      <c r="BL8" s="644"/>
      <c r="BM8" s="644"/>
      <c r="BN8" s="645"/>
      <c r="BO8" s="703">
        <v>1</v>
      </c>
      <c r="BP8" s="703"/>
      <c r="BQ8" s="703"/>
      <c r="BR8" s="703"/>
      <c r="BS8" s="649" t="s">
        <v>234</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72512114</v>
      </c>
      <c r="CS8" s="644"/>
      <c r="CT8" s="644"/>
      <c r="CU8" s="644"/>
      <c r="CV8" s="644"/>
      <c r="CW8" s="644"/>
      <c r="CX8" s="644"/>
      <c r="CY8" s="645"/>
      <c r="CZ8" s="703">
        <v>44</v>
      </c>
      <c r="DA8" s="703"/>
      <c r="DB8" s="703"/>
      <c r="DC8" s="703"/>
      <c r="DD8" s="649">
        <v>1801859</v>
      </c>
      <c r="DE8" s="644"/>
      <c r="DF8" s="644"/>
      <c r="DG8" s="644"/>
      <c r="DH8" s="644"/>
      <c r="DI8" s="644"/>
      <c r="DJ8" s="644"/>
      <c r="DK8" s="644"/>
      <c r="DL8" s="644"/>
      <c r="DM8" s="644"/>
      <c r="DN8" s="644"/>
      <c r="DO8" s="644"/>
      <c r="DP8" s="645"/>
      <c r="DQ8" s="649">
        <v>33207151</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275927</v>
      </c>
      <c r="S9" s="644"/>
      <c r="T9" s="644"/>
      <c r="U9" s="644"/>
      <c r="V9" s="644"/>
      <c r="W9" s="644"/>
      <c r="X9" s="644"/>
      <c r="Y9" s="645"/>
      <c r="Z9" s="703">
        <v>0.2</v>
      </c>
      <c r="AA9" s="703"/>
      <c r="AB9" s="703"/>
      <c r="AC9" s="703"/>
      <c r="AD9" s="704">
        <v>275927</v>
      </c>
      <c r="AE9" s="704"/>
      <c r="AF9" s="704"/>
      <c r="AG9" s="704"/>
      <c r="AH9" s="704"/>
      <c r="AI9" s="704"/>
      <c r="AJ9" s="704"/>
      <c r="AK9" s="704"/>
      <c r="AL9" s="646">
        <v>0.3</v>
      </c>
      <c r="AM9" s="647"/>
      <c r="AN9" s="647"/>
      <c r="AO9" s="705"/>
      <c r="AP9" s="638" t="s">
        <v>237</v>
      </c>
      <c r="AQ9" s="639"/>
      <c r="AR9" s="639"/>
      <c r="AS9" s="639"/>
      <c r="AT9" s="639"/>
      <c r="AU9" s="639"/>
      <c r="AV9" s="639"/>
      <c r="AW9" s="639"/>
      <c r="AX9" s="639"/>
      <c r="AY9" s="639"/>
      <c r="AZ9" s="639"/>
      <c r="BA9" s="639"/>
      <c r="BB9" s="639"/>
      <c r="BC9" s="639"/>
      <c r="BD9" s="639"/>
      <c r="BE9" s="639"/>
      <c r="BF9" s="640"/>
      <c r="BG9" s="641">
        <v>22388836</v>
      </c>
      <c r="BH9" s="644"/>
      <c r="BI9" s="644"/>
      <c r="BJ9" s="644"/>
      <c r="BK9" s="644"/>
      <c r="BL9" s="644"/>
      <c r="BM9" s="644"/>
      <c r="BN9" s="645"/>
      <c r="BO9" s="703">
        <v>30.3</v>
      </c>
      <c r="BP9" s="703"/>
      <c r="BQ9" s="703"/>
      <c r="BR9" s="703"/>
      <c r="BS9" s="649" t="s">
        <v>130</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12764546</v>
      </c>
      <c r="CS9" s="644"/>
      <c r="CT9" s="644"/>
      <c r="CU9" s="644"/>
      <c r="CV9" s="644"/>
      <c r="CW9" s="644"/>
      <c r="CX9" s="644"/>
      <c r="CY9" s="645"/>
      <c r="CZ9" s="703">
        <v>7.7</v>
      </c>
      <c r="DA9" s="703"/>
      <c r="DB9" s="703"/>
      <c r="DC9" s="703"/>
      <c r="DD9" s="649">
        <v>969667</v>
      </c>
      <c r="DE9" s="644"/>
      <c r="DF9" s="644"/>
      <c r="DG9" s="644"/>
      <c r="DH9" s="644"/>
      <c r="DI9" s="644"/>
      <c r="DJ9" s="644"/>
      <c r="DK9" s="644"/>
      <c r="DL9" s="644"/>
      <c r="DM9" s="644"/>
      <c r="DN9" s="644"/>
      <c r="DO9" s="644"/>
      <c r="DP9" s="645"/>
      <c r="DQ9" s="649">
        <v>11206342</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130</v>
      </c>
      <c r="AA10" s="703"/>
      <c r="AB10" s="703"/>
      <c r="AC10" s="703"/>
      <c r="AD10" s="704" t="s">
        <v>130</v>
      </c>
      <c r="AE10" s="704"/>
      <c r="AF10" s="704"/>
      <c r="AG10" s="704"/>
      <c r="AH10" s="704"/>
      <c r="AI10" s="704"/>
      <c r="AJ10" s="704"/>
      <c r="AK10" s="704"/>
      <c r="AL10" s="646" t="s">
        <v>130</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1287554</v>
      </c>
      <c r="BH10" s="644"/>
      <c r="BI10" s="644"/>
      <c r="BJ10" s="644"/>
      <c r="BK10" s="644"/>
      <c r="BL10" s="644"/>
      <c r="BM10" s="644"/>
      <c r="BN10" s="645"/>
      <c r="BO10" s="703">
        <v>1.7</v>
      </c>
      <c r="BP10" s="703"/>
      <c r="BQ10" s="703"/>
      <c r="BR10" s="703"/>
      <c r="BS10" s="649" t="s">
        <v>130</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680211</v>
      </c>
      <c r="CS10" s="644"/>
      <c r="CT10" s="644"/>
      <c r="CU10" s="644"/>
      <c r="CV10" s="644"/>
      <c r="CW10" s="644"/>
      <c r="CX10" s="644"/>
      <c r="CY10" s="645"/>
      <c r="CZ10" s="703">
        <v>0.4</v>
      </c>
      <c r="DA10" s="703"/>
      <c r="DB10" s="703"/>
      <c r="DC10" s="703"/>
      <c r="DD10" s="649" t="s">
        <v>130</v>
      </c>
      <c r="DE10" s="644"/>
      <c r="DF10" s="644"/>
      <c r="DG10" s="644"/>
      <c r="DH10" s="644"/>
      <c r="DI10" s="644"/>
      <c r="DJ10" s="644"/>
      <c r="DK10" s="644"/>
      <c r="DL10" s="644"/>
      <c r="DM10" s="644"/>
      <c r="DN10" s="644"/>
      <c r="DO10" s="644"/>
      <c r="DP10" s="645"/>
      <c r="DQ10" s="649">
        <v>117875</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168</v>
      </c>
      <c r="AA11" s="703"/>
      <c r="AB11" s="703"/>
      <c r="AC11" s="703"/>
      <c r="AD11" s="704" t="s">
        <v>234</v>
      </c>
      <c r="AE11" s="704"/>
      <c r="AF11" s="704"/>
      <c r="AG11" s="704"/>
      <c r="AH11" s="704"/>
      <c r="AI11" s="704"/>
      <c r="AJ11" s="704"/>
      <c r="AK11" s="704"/>
      <c r="AL11" s="646" t="s">
        <v>234</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4735207</v>
      </c>
      <c r="BH11" s="644"/>
      <c r="BI11" s="644"/>
      <c r="BJ11" s="644"/>
      <c r="BK11" s="644"/>
      <c r="BL11" s="644"/>
      <c r="BM11" s="644"/>
      <c r="BN11" s="645"/>
      <c r="BO11" s="703">
        <v>6.4</v>
      </c>
      <c r="BP11" s="703"/>
      <c r="BQ11" s="703"/>
      <c r="BR11" s="703"/>
      <c r="BS11" s="649">
        <v>937735</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2287837</v>
      </c>
      <c r="CS11" s="644"/>
      <c r="CT11" s="644"/>
      <c r="CU11" s="644"/>
      <c r="CV11" s="644"/>
      <c r="CW11" s="644"/>
      <c r="CX11" s="644"/>
      <c r="CY11" s="645"/>
      <c r="CZ11" s="703">
        <v>1.4</v>
      </c>
      <c r="DA11" s="703"/>
      <c r="DB11" s="703"/>
      <c r="DC11" s="703"/>
      <c r="DD11" s="649">
        <v>1018757</v>
      </c>
      <c r="DE11" s="644"/>
      <c r="DF11" s="644"/>
      <c r="DG11" s="644"/>
      <c r="DH11" s="644"/>
      <c r="DI11" s="644"/>
      <c r="DJ11" s="644"/>
      <c r="DK11" s="644"/>
      <c r="DL11" s="644"/>
      <c r="DM11" s="644"/>
      <c r="DN11" s="644"/>
      <c r="DO11" s="644"/>
      <c r="DP11" s="645"/>
      <c r="DQ11" s="649">
        <v>1624263</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8551299</v>
      </c>
      <c r="S12" s="644"/>
      <c r="T12" s="644"/>
      <c r="U12" s="644"/>
      <c r="V12" s="644"/>
      <c r="W12" s="644"/>
      <c r="X12" s="644"/>
      <c r="Y12" s="645"/>
      <c r="Z12" s="703">
        <v>5</v>
      </c>
      <c r="AA12" s="703"/>
      <c r="AB12" s="703"/>
      <c r="AC12" s="703"/>
      <c r="AD12" s="704">
        <v>8551299</v>
      </c>
      <c r="AE12" s="704"/>
      <c r="AF12" s="704"/>
      <c r="AG12" s="704"/>
      <c r="AH12" s="704"/>
      <c r="AI12" s="704"/>
      <c r="AJ12" s="704"/>
      <c r="AK12" s="704"/>
      <c r="AL12" s="646">
        <v>8.9</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31373907</v>
      </c>
      <c r="BH12" s="644"/>
      <c r="BI12" s="644"/>
      <c r="BJ12" s="644"/>
      <c r="BK12" s="644"/>
      <c r="BL12" s="644"/>
      <c r="BM12" s="644"/>
      <c r="BN12" s="645"/>
      <c r="BO12" s="703">
        <v>42.5</v>
      </c>
      <c r="BP12" s="703"/>
      <c r="BQ12" s="703"/>
      <c r="BR12" s="703"/>
      <c r="BS12" s="649" t="s">
        <v>234</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1880744</v>
      </c>
      <c r="CS12" s="644"/>
      <c r="CT12" s="644"/>
      <c r="CU12" s="644"/>
      <c r="CV12" s="644"/>
      <c r="CW12" s="644"/>
      <c r="CX12" s="644"/>
      <c r="CY12" s="645"/>
      <c r="CZ12" s="703">
        <v>1.1000000000000001</v>
      </c>
      <c r="DA12" s="703"/>
      <c r="DB12" s="703"/>
      <c r="DC12" s="703"/>
      <c r="DD12" s="649">
        <v>2916</v>
      </c>
      <c r="DE12" s="644"/>
      <c r="DF12" s="644"/>
      <c r="DG12" s="644"/>
      <c r="DH12" s="644"/>
      <c r="DI12" s="644"/>
      <c r="DJ12" s="644"/>
      <c r="DK12" s="644"/>
      <c r="DL12" s="644"/>
      <c r="DM12" s="644"/>
      <c r="DN12" s="644"/>
      <c r="DO12" s="644"/>
      <c r="DP12" s="645"/>
      <c r="DQ12" s="649">
        <v>806098</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50228</v>
      </c>
      <c r="S13" s="644"/>
      <c r="T13" s="644"/>
      <c r="U13" s="644"/>
      <c r="V13" s="644"/>
      <c r="W13" s="644"/>
      <c r="X13" s="644"/>
      <c r="Y13" s="645"/>
      <c r="Z13" s="703">
        <v>0</v>
      </c>
      <c r="AA13" s="703"/>
      <c r="AB13" s="703"/>
      <c r="AC13" s="703"/>
      <c r="AD13" s="704">
        <v>50228</v>
      </c>
      <c r="AE13" s="704"/>
      <c r="AF13" s="704"/>
      <c r="AG13" s="704"/>
      <c r="AH13" s="704"/>
      <c r="AI13" s="704"/>
      <c r="AJ13" s="704"/>
      <c r="AK13" s="704"/>
      <c r="AL13" s="646">
        <v>0.1</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31322140</v>
      </c>
      <c r="BH13" s="644"/>
      <c r="BI13" s="644"/>
      <c r="BJ13" s="644"/>
      <c r="BK13" s="644"/>
      <c r="BL13" s="644"/>
      <c r="BM13" s="644"/>
      <c r="BN13" s="645"/>
      <c r="BO13" s="703">
        <v>42.5</v>
      </c>
      <c r="BP13" s="703"/>
      <c r="BQ13" s="703"/>
      <c r="BR13" s="703"/>
      <c r="BS13" s="649" t="s">
        <v>168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15542301</v>
      </c>
      <c r="CS13" s="644"/>
      <c r="CT13" s="644"/>
      <c r="CU13" s="644"/>
      <c r="CV13" s="644"/>
      <c r="CW13" s="644"/>
      <c r="CX13" s="644"/>
      <c r="CY13" s="645"/>
      <c r="CZ13" s="703">
        <v>9.4</v>
      </c>
      <c r="DA13" s="703"/>
      <c r="DB13" s="703"/>
      <c r="DC13" s="703"/>
      <c r="DD13" s="649">
        <v>6893280</v>
      </c>
      <c r="DE13" s="644"/>
      <c r="DF13" s="644"/>
      <c r="DG13" s="644"/>
      <c r="DH13" s="644"/>
      <c r="DI13" s="644"/>
      <c r="DJ13" s="644"/>
      <c r="DK13" s="644"/>
      <c r="DL13" s="644"/>
      <c r="DM13" s="644"/>
      <c r="DN13" s="644"/>
      <c r="DO13" s="644"/>
      <c r="DP13" s="645"/>
      <c r="DQ13" s="649">
        <v>10858987</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130</v>
      </c>
      <c r="AA14" s="703"/>
      <c r="AB14" s="703"/>
      <c r="AC14" s="703"/>
      <c r="AD14" s="704" t="s">
        <v>234</v>
      </c>
      <c r="AE14" s="704"/>
      <c r="AF14" s="704"/>
      <c r="AG14" s="704"/>
      <c r="AH14" s="704"/>
      <c r="AI14" s="704"/>
      <c r="AJ14" s="704"/>
      <c r="AK14" s="704"/>
      <c r="AL14" s="646" t="s">
        <v>130</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1293371</v>
      </c>
      <c r="BH14" s="644"/>
      <c r="BI14" s="644"/>
      <c r="BJ14" s="644"/>
      <c r="BK14" s="644"/>
      <c r="BL14" s="644"/>
      <c r="BM14" s="644"/>
      <c r="BN14" s="645"/>
      <c r="BO14" s="703">
        <v>1.8</v>
      </c>
      <c r="BP14" s="703"/>
      <c r="BQ14" s="703"/>
      <c r="BR14" s="703"/>
      <c r="BS14" s="649" t="s">
        <v>168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5475018</v>
      </c>
      <c r="CS14" s="644"/>
      <c r="CT14" s="644"/>
      <c r="CU14" s="644"/>
      <c r="CV14" s="644"/>
      <c r="CW14" s="644"/>
      <c r="CX14" s="644"/>
      <c r="CY14" s="645"/>
      <c r="CZ14" s="703">
        <v>3.3</v>
      </c>
      <c r="DA14" s="703"/>
      <c r="DB14" s="703"/>
      <c r="DC14" s="703"/>
      <c r="DD14" s="649">
        <v>72930</v>
      </c>
      <c r="DE14" s="644"/>
      <c r="DF14" s="644"/>
      <c r="DG14" s="644"/>
      <c r="DH14" s="644"/>
      <c r="DI14" s="644"/>
      <c r="DJ14" s="644"/>
      <c r="DK14" s="644"/>
      <c r="DL14" s="644"/>
      <c r="DM14" s="644"/>
      <c r="DN14" s="644"/>
      <c r="DO14" s="644"/>
      <c r="DP14" s="645"/>
      <c r="DQ14" s="649">
        <v>5296116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422972</v>
      </c>
      <c r="S15" s="644"/>
      <c r="T15" s="644"/>
      <c r="U15" s="644"/>
      <c r="V15" s="644"/>
      <c r="W15" s="644"/>
      <c r="X15" s="644"/>
      <c r="Y15" s="645"/>
      <c r="Z15" s="703">
        <v>0.2</v>
      </c>
      <c r="AA15" s="703"/>
      <c r="AB15" s="703"/>
      <c r="AC15" s="703"/>
      <c r="AD15" s="704">
        <v>422972</v>
      </c>
      <c r="AE15" s="704"/>
      <c r="AF15" s="704"/>
      <c r="AG15" s="704"/>
      <c r="AH15" s="704"/>
      <c r="AI15" s="704"/>
      <c r="AJ15" s="704"/>
      <c r="AK15" s="704"/>
      <c r="AL15" s="646">
        <v>0.4</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3278673</v>
      </c>
      <c r="BH15" s="644"/>
      <c r="BI15" s="644"/>
      <c r="BJ15" s="644"/>
      <c r="BK15" s="644"/>
      <c r="BL15" s="644"/>
      <c r="BM15" s="644"/>
      <c r="BN15" s="645"/>
      <c r="BO15" s="703">
        <v>4.4000000000000004</v>
      </c>
      <c r="BP15" s="703"/>
      <c r="BQ15" s="703"/>
      <c r="BR15" s="703"/>
      <c r="BS15" s="649" t="s">
        <v>130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22297443</v>
      </c>
      <c r="CS15" s="644"/>
      <c r="CT15" s="644"/>
      <c r="CU15" s="644"/>
      <c r="CV15" s="644"/>
      <c r="CW15" s="644"/>
      <c r="CX15" s="644"/>
      <c r="CY15" s="645"/>
      <c r="CZ15" s="703">
        <v>13.5</v>
      </c>
      <c r="DA15" s="703"/>
      <c r="DB15" s="703"/>
      <c r="DC15" s="703"/>
      <c r="DD15" s="649">
        <v>7937128</v>
      </c>
      <c r="DE15" s="644"/>
      <c r="DF15" s="644"/>
      <c r="DG15" s="644"/>
      <c r="DH15" s="644"/>
      <c r="DI15" s="644"/>
      <c r="DJ15" s="644"/>
      <c r="DK15" s="644"/>
      <c r="DL15" s="644"/>
      <c r="DM15" s="644"/>
      <c r="DN15" s="644"/>
      <c r="DO15" s="644"/>
      <c r="DP15" s="645"/>
      <c r="DQ15" s="649">
        <v>13618108</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130</v>
      </c>
      <c r="AA16" s="703"/>
      <c r="AB16" s="703"/>
      <c r="AC16" s="703"/>
      <c r="AD16" s="704" t="s">
        <v>234</v>
      </c>
      <c r="AE16" s="704"/>
      <c r="AF16" s="704"/>
      <c r="AG16" s="704"/>
      <c r="AH16" s="704"/>
      <c r="AI16" s="704"/>
      <c r="AJ16" s="704"/>
      <c r="AK16" s="704"/>
      <c r="AL16" s="646" t="s">
        <v>234</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130</v>
      </c>
      <c r="BH16" s="644"/>
      <c r="BI16" s="644"/>
      <c r="BJ16" s="644"/>
      <c r="BK16" s="644"/>
      <c r="BL16" s="644"/>
      <c r="BM16" s="644"/>
      <c r="BN16" s="645"/>
      <c r="BO16" s="703" t="s">
        <v>234</v>
      </c>
      <c r="BP16" s="703"/>
      <c r="BQ16" s="703"/>
      <c r="BR16" s="703"/>
      <c r="BS16" s="649" t="s">
        <v>130</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702670</v>
      </c>
      <c r="CS16" s="644"/>
      <c r="CT16" s="644"/>
      <c r="CU16" s="644"/>
      <c r="CV16" s="644"/>
      <c r="CW16" s="644"/>
      <c r="CX16" s="644"/>
      <c r="CY16" s="645"/>
      <c r="CZ16" s="703">
        <v>0.4</v>
      </c>
      <c r="DA16" s="703"/>
      <c r="DB16" s="703"/>
      <c r="DC16" s="703"/>
      <c r="DD16" s="649" t="s">
        <v>234</v>
      </c>
      <c r="DE16" s="644"/>
      <c r="DF16" s="644"/>
      <c r="DG16" s="644"/>
      <c r="DH16" s="644"/>
      <c r="DI16" s="644"/>
      <c r="DJ16" s="644"/>
      <c r="DK16" s="644"/>
      <c r="DL16" s="644"/>
      <c r="DM16" s="644"/>
      <c r="DN16" s="644"/>
      <c r="DO16" s="644"/>
      <c r="DP16" s="645"/>
      <c r="DQ16" s="649">
        <v>127408</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323162</v>
      </c>
      <c r="S17" s="644"/>
      <c r="T17" s="644"/>
      <c r="U17" s="644"/>
      <c r="V17" s="644"/>
      <c r="W17" s="644"/>
      <c r="X17" s="644"/>
      <c r="Y17" s="645"/>
      <c r="Z17" s="703">
        <v>0.2</v>
      </c>
      <c r="AA17" s="703"/>
      <c r="AB17" s="703"/>
      <c r="AC17" s="703"/>
      <c r="AD17" s="704">
        <v>323162</v>
      </c>
      <c r="AE17" s="704"/>
      <c r="AF17" s="704"/>
      <c r="AG17" s="704"/>
      <c r="AH17" s="704"/>
      <c r="AI17" s="704"/>
      <c r="AJ17" s="704"/>
      <c r="AK17" s="704"/>
      <c r="AL17" s="646">
        <v>0.3</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v>600</v>
      </c>
      <c r="BH17" s="644"/>
      <c r="BI17" s="644"/>
      <c r="BJ17" s="644"/>
      <c r="BK17" s="644"/>
      <c r="BL17" s="644"/>
      <c r="BM17" s="644"/>
      <c r="BN17" s="645"/>
      <c r="BO17" s="703">
        <v>0</v>
      </c>
      <c r="BP17" s="703"/>
      <c r="BQ17" s="703"/>
      <c r="BR17" s="703"/>
      <c r="BS17" s="649" t="s">
        <v>234</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15947426</v>
      </c>
      <c r="CS17" s="644"/>
      <c r="CT17" s="644"/>
      <c r="CU17" s="644"/>
      <c r="CV17" s="644"/>
      <c r="CW17" s="644"/>
      <c r="CX17" s="644"/>
      <c r="CY17" s="645"/>
      <c r="CZ17" s="703">
        <v>9.6999999999999993</v>
      </c>
      <c r="DA17" s="703"/>
      <c r="DB17" s="703"/>
      <c r="DC17" s="703"/>
      <c r="DD17" s="649" t="s">
        <v>130</v>
      </c>
      <c r="DE17" s="644"/>
      <c r="DF17" s="644"/>
      <c r="DG17" s="644"/>
      <c r="DH17" s="644"/>
      <c r="DI17" s="644"/>
      <c r="DJ17" s="644"/>
      <c r="DK17" s="644"/>
      <c r="DL17" s="644"/>
      <c r="DM17" s="644"/>
      <c r="DN17" s="644"/>
      <c r="DO17" s="644"/>
      <c r="DP17" s="645"/>
      <c r="DQ17" s="649">
        <v>15618587</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15847686</v>
      </c>
      <c r="S18" s="644"/>
      <c r="T18" s="644"/>
      <c r="U18" s="644"/>
      <c r="V18" s="644"/>
      <c r="W18" s="644"/>
      <c r="X18" s="644"/>
      <c r="Y18" s="645"/>
      <c r="Z18" s="703">
        <v>9.3000000000000007</v>
      </c>
      <c r="AA18" s="703"/>
      <c r="AB18" s="703"/>
      <c r="AC18" s="703"/>
      <c r="AD18" s="704">
        <v>14884819</v>
      </c>
      <c r="AE18" s="704"/>
      <c r="AF18" s="704"/>
      <c r="AG18" s="704"/>
      <c r="AH18" s="704"/>
      <c r="AI18" s="704"/>
      <c r="AJ18" s="704"/>
      <c r="AK18" s="704"/>
      <c r="AL18" s="646">
        <v>15.6</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130</v>
      </c>
      <c r="BP18" s="703"/>
      <c r="BQ18" s="703"/>
      <c r="BR18" s="703"/>
      <c r="BS18" s="649" t="s">
        <v>234</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168</v>
      </c>
      <c r="CS18" s="644"/>
      <c r="CT18" s="644"/>
      <c r="CU18" s="644"/>
      <c r="CV18" s="644"/>
      <c r="CW18" s="644"/>
      <c r="CX18" s="644"/>
      <c r="CY18" s="645"/>
      <c r="CZ18" s="703" t="s">
        <v>234</v>
      </c>
      <c r="DA18" s="703"/>
      <c r="DB18" s="703"/>
      <c r="DC18" s="703"/>
      <c r="DD18" s="649" t="s">
        <v>168</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14884819</v>
      </c>
      <c r="S19" s="644"/>
      <c r="T19" s="644"/>
      <c r="U19" s="644"/>
      <c r="V19" s="644"/>
      <c r="W19" s="644"/>
      <c r="X19" s="644"/>
      <c r="Y19" s="645"/>
      <c r="Z19" s="703">
        <v>8.6999999999999993</v>
      </c>
      <c r="AA19" s="703"/>
      <c r="AB19" s="703"/>
      <c r="AC19" s="703"/>
      <c r="AD19" s="704">
        <v>14884819</v>
      </c>
      <c r="AE19" s="704"/>
      <c r="AF19" s="704"/>
      <c r="AG19" s="704"/>
      <c r="AH19" s="704"/>
      <c r="AI19" s="704"/>
      <c r="AJ19" s="704"/>
      <c r="AK19" s="704"/>
      <c r="AL19" s="646">
        <v>15.6</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8646617</v>
      </c>
      <c r="BH19" s="644"/>
      <c r="BI19" s="644"/>
      <c r="BJ19" s="644"/>
      <c r="BK19" s="644"/>
      <c r="BL19" s="644"/>
      <c r="BM19" s="644"/>
      <c r="BN19" s="645"/>
      <c r="BO19" s="703">
        <v>11.7</v>
      </c>
      <c r="BP19" s="703"/>
      <c r="BQ19" s="703"/>
      <c r="BR19" s="703"/>
      <c r="BS19" s="649" t="s">
        <v>234</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234</v>
      </c>
      <c r="CS19" s="644"/>
      <c r="CT19" s="644"/>
      <c r="CU19" s="644"/>
      <c r="CV19" s="644"/>
      <c r="CW19" s="644"/>
      <c r="CX19" s="644"/>
      <c r="CY19" s="645"/>
      <c r="CZ19" s="703" t="s">
        <v>130</v>
      </c>
      <c r="DA19" s="703"/>
      <c r="DB19" s="703"/>
      <c r="DC19" s="703"/>
      <c r="DD19" s="649" t="s">
        <v>234</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962856</v>
      </c>
      <c r="S20" s="644"/>
      <c r="T20" s="644"/>
      <c r="U20" s="644"/>
      <c r="V20" s="644"/>
      <c r="W20" s="644"/>
      <c r="X20" s="644"/>
      <c r="Y20" s="645"/>
      <c r="Z20" s="703">
        <v>0.6</v>
      </c>
      <c r="AA20" s="703"/>
      <c r="AB20" s="703"/>
      <c r="AC20" s="703"/>
      <c r="AD20" s="704" t="s">
        <v>130</v>
      </c>
      <c r="AE20" s="704"/>
      <c r="AF20" s="704"/>
      <c r="AG20" s="704"/>
      <c r="AH20" s="704"/>
      <c r="AI20" s="704"/>
      <c r="AJ20" s="704"/>
      <c r="AK20" s="704"/>
      <c r="AL20" s="646" t="s">
        <v>234</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8646617</v>
      </c>
      <c r="BH20" s="644"/>
      <c r="BI20" s="644"/>
      <c r="BJ20" s="644"/>
      <c r="BK20" s="644"/>
      <c r="BL20" s="644"/>
      <c r="BM20" s="644"/>
      <c r="BN20" s="645"/>
      <c r="BO20" s="703">
        <v>11.7</v>
      </c>
      <c r="BP20" s="703"/>
      <c r="BQ20" s="703"/>
      <c r="BR20" s="703"/>
      <c r="BS20" s="649" t="s">
        <v>130</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164878036</v>
      </c>
      <c r="CS20" s="644"/>
      <c r="CT20" s="644"/>
      <c r="CU20" s="644"/>
      <c r="CV20" s="644"/>
      <c r="CW20" s="644"/>
      <c r="CX20" s="644"/>
      <c r="CY20" s="645"/>
      <c r="CZ20" s="703">
        <v>100</v>
      </c>
      <c r="DA20" s="703"/>
      <c r="DB20" s="703"/>
      <c r="DC20" s="703"/>
      <c r="DD20" s="649">
        <v>19010798</v>
      </c>
      <c r="DE20" s="644"/>
      <c r="DF20" s="644"/>
      <c r="DG20" s="644"/>
      <c r="DH20" s="644"/>
      <c r="DI20" s="644"/>
      <c r="DJ20" s="644"/>
      <c r="DK20" s="644"/>
      <c r="DL20" s="644"/>
      <c r="DM20" s="644"/>
      <c r="DN20" s="644"/>
      <c r="DO20" s="644"/>
      <c r="DP20" s="645"/>
      <c r="DQ20" s="649">
        <v>105822880</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v>11</v>
      </c>
      <c r="S21" s="644"/>
      <c r="T21" s="644"/>
      <c r="U21" s="644"/>
      <c r="V21" s="644"/>
      <c r="W21" s="644"/>
      <c r="X21" s="644"/>
      <c r="Y21" s="645"/>
      <c r="Z21" s="703">
        <v>0</v>
      </c>
      <c r="AA21" s="703"/>
      <c r="AB21" s="703"/>
      <c r="AC21" s="703"/>
      <c r="AD21" s="704" t="s">
        <v>130</v>
      </c>
      <c r="AE21" s="704"/>
      <c r="AF21" s="704"/>
      <c r="AG21" s="704"/>
      <c r="AH21" s="704"/>
      <c r="AI21" s="704"/>
      <c r="AJ21" s="704"/>
      <c r="AK21" s="704"/>
      <c r="AL21" s="646" t="s">
        <v>130</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14662</v>
      </c>
      <c r="BH21" s="644"/>
      <c r="BI21" s="644"/>
      <c r="BJ21" s="644"/>
      <c r="BK21" s="644"/>
      <c r="BL21" s="644"/>
      <c r="BM21" s="644"/>
      <c r="BN21" s="645"/>
      <c r="BO21" s="703">
        <v>0</v>
      </c>
      <c r="BP21" s="703"/>
      <c r="BQ21" s="703"/>
      <c r="BR21" s="703"/>
      <c r="BS21" s="649" t="s">
        <v>130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101247398</v>
      </c>
      <c r="S22" s="644"/>
      <c r="T22" s="644"/>
      <c r="U22" s="644"/>
      <c r="V22" s="644"/>
      <c r="W22" s="644"/>
      <c r="X22" s="644"/>
      <c r="Y22" s="645"/>
      <c r="Z22" s="703">
        <v>59.3</v>
      </c>
      <c r="AA22" s="703"/>
      <c r="AB22" s="703"/>
      <c r="AC22" s="703"/>
      <c r="AD22" s="704">
        <v>95127715</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v>3475139</v>
      </c>
      <c r="BH22" s="644"/>
      <c r="BI22" s="644"/>
      <c r="BJ22" s="644"/>
      <c r="BK22" s="644"/>
      <c r="BL22" s="644"/>
      <c r="BM22" s="644"/>
      <c r="BN22" s="645"/>
      <c r="BO22" s="703">
        <v>4.7</v>
      </c>
      <c r="BP22" s="703"/>
      <c r="BQ22" s="703"/>
      <c r="BR22" s="703"/>
      <c r="BS22" s="649" t="s">
        <v>130</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74975</v>
      </c>
      <c r="S23" s="644"/>
      <c r="T23" s="644"/>
      <c r="U23" s="644"/>
      <c r="V23" s="644"/>
      <c r="W23" s="644"/>
      <c r="X23" s="644"/>
      <c r="Y23" s="645"/>
      <c r="Z23" s="703">
        <v>0</v>
      </c>
      <c r="AA23" s="703"/>
      <c r="AB23" s="703"/>
      <c r="AC23" s="703"/>
      <c r="AD23" s="704">
        <v>74975</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v>5156816</v>
      </c>
      <c r="BH23" s="644"/>
      <c r="BI23" s="644"/>
      <c r="BJ23" s="644"/>
      <c r="BK23" s="644"/>
      <c r="BL23" s="644"/>
      <c r="BM23" s="644"/>
      <c r="BN23" s="645"/>
      <c r="BO23" s="703">
        <v>7</v>
      </c>
      <c r="BP23" s="703"/>
      <c r="BQ23" s="703"/>
      <c r="BR23" s="703"/>
      <c r="BS23" s="649" t="s">
        <v>168</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1507670</v>
      </c>
      <c r="S24" s="644"/>
      <c r="T24" s="644"/>
      <c r="U24" s="644"/>
      <c r="V24" s="644"/>
      <c r="W24" s="644"/>
      <c r="X24" s="644"/>
      <c r="Y24" s="645"/>
      <c r="Z24" s="703">
        <v>0.9</v>
      </c>
      <c r="AA24" s="703"/>
      <c r="AB24" s="703"/>
      <c r="AC24" s="703"/>
      <c r="AD24" s="704" t="s">
        <v>168</v>
      </c>
      <c r="AE24" s="704"/>
      <c r="AF24" s="704"/>
      <c r="AG24" s="704"/>
      <c r="AH24" s="704"/>
      <c r="AI24" s="704"/>
      <c r="AJ24" s="704"/>
      <c r="AK24" s="704"/>
      <c r="AL24" s="646" t="s">
        <v>168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234</v>
      </c>
      <c r="BP24" s="703"/>
      <c r="BQ24" s="703"/>
      <c r="BR24" s="703"/>
      <c r="BS24" s="649" t="s">
        <v>234</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87081752</v>
      </c>
      <c r="CS24" s="707"/>
      <c r="CT24" s="707"/>
      <c r="CU24" s="707"/>
      <c r="CV24" s="707"/>
      <c r="CW24" s="707"/>
      <c r="CX24" s="707"/>
      <c r="CY24" s="753"/>
      <c r="CZ24" s="754">
        <v>52.8</v>
      </c>
      <c r="DA24" s="723"/>
      <c r="DB24" s="723"/>
      <c r="DC24" s="757"/>
      <c r="DD24" s="752">
        <v>50193049</v>
      </c>
      <c r="DE24" s="707"/>
      <c r="DF24" s="707"/>
      <c r="DG24" s="707"/>
      <c r="DH24" s="707"/>
      <c r="DI24" s="707"/>
      <c r="DJ24" s="707"/>
      <c r="DK24" s="753"/>
      <c r="DL24" s="752">
        <v>48223459</v>
      </c>
      <c r="DM24" s="707"/>
      <c r="DN24" s="707"/>
      <c r="DO24" s="707"/>
      <c r="DP24" s="707"/>
      <c r="DQ24" s="707"/>
      <c r="DR24" s="707"/>
      <c r="DS24" s="707"/>
      <c r="DT24" s="707"/>
      <c r="DU24" s="707"/>
      <c r="DV24" s="753"/>
      <c r="DW24" s="754">
        <v>47.7</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3639942</v>
      </c>
      <c r="S25" s="644"/>
      <c r="T25" s="644"/>
      <c r="U25" s="644"/>
      <c r="V25" s="644"/>
      <c r="W25" s="644"/>
      <c r="X25" s="644"/>
      <c r="Y25" s="645"/>
      <c r="Z25" s="703">
        <v>2.1</v>
      </c>
      <c r="AA25" s="703"/>
      <c r="AB25" s="703"/>
      <c r="AC25" s="703"/>
      <c r="AD25" s="704">
        <v>104901</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130</v>
      </c>
      <c r="BP25" s="703"/>
      <c r="BQ25" s="703"/>
      <c r="BR25" s="703"/>
      <c r="BS25" s="649" t="s">
        <v>234</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24641769</v>
      </c>
      <c r="CS25" s="642"/>
      <c r="CT25" s="642"/>
      <c r="CU25" s="642"/>
      <c r="CV25" s="642"/>
      <c r="CW25" s="642"/>
      <c r="CX25" s="642"/>
      <c r="CY25" s="643"/>
      <c r="CZ25" s="646">
        <v>14.9</v>
      </c>
      <c r="DA25" s="675"/>
      <c r="DB25" s="675"/>
      <c r="DC25" s="676"/>
      <c r="DD25" s="649">
        <v>21646642</v>
      </c>
      <c r="DE25" s="642"/>
      <c r="DF25" s="642"/>
      <c r="DG25" s="642"/>
      <c r="DH25" s="642"/>
      <c r="DI25" s="642"/>
      <c r="DJ25" s="642"/>
      <c r="DK25" s="643"/>
      <c r="DL25" s="649">
        <v>20781319</v>
      </c>
      <c r="DM25" s="642"/>
      <c r="DN25" s="642"/>
      <c r="DO25" s="642"/>
      <c r="DP25" s="642"/>
      <c r="DQ25" s="642"/>
      <c r="DR25" s="642"/>
      <c r="DS25" s="642"/>
      <c r="DT25" s="642"/>
      <c r="DU25" s="642"/>
      <c r="DV25" s="643"/>
      <c r="DW25" s="646">
        <v>20.6</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1154370</v>
      </c>
      <c r="S26" s="644"/>
      <c r="T26" s="644"/>
      <c r="U26" s="644"/>
      <c r="V26" s="644"/>
      <c r="W26" s="644"/>
      <c r="X26" s="644"/>
      <c r="Y26" s="645"/>
      <c r="Z26" s="703">
        <v>0.7</v>
      </c>
      <c r="AA26" s="703"/>
      <c r="AB26" s="703"/>
      <c r="AC26" s="703"/>
      <c r="AD26" s="704" t="s">
        <v>130</v>
      </c>
      <c r="AE26" s="704"/>
      <c r="AF26" s="704"/>
      <c r="AG26" s="704"/>
      <c r="AH26" s="704"/>
      <c r="AI26" s="704"/>
      <c r="AJ26" s="704"/>
      <c r="AK26" s="704"/>
      <c r="AL26" s="646" t="s">
        <v>130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234</v>
      </c>
      <c r="BH26" s="644"/>
      <c r="BI26" s="644"/>
      <c r="BJ26" s="644"/>
      <c r="BK26" s="644"/>
      <c r="BL26" s="644"/>
      <c r="BM26" s="644"/>
      <c r="BN26" s="645"/>
      <c r="BO26" s="703" t="s">
        <v>130</v>
      </c>
      <c r="BP26" s="703"/>
      <c r="BQ26" s="703"/>
      <c r="BR26" s="703"/>
      <c r="BS26" s="649" t="s">
        <v>168</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15384514</v>
      </c>
      <c r="CS26" s="644"/>
      <c r="CT26" s="644"/>
      <c r="CU26" s="644"/>
      <c r="CV26" s="644"/>
      <c r="CW26" s="644"/>
      <c r="CX26" s="644"/>
      <c r="CY26" s="645"/>
      <c r="CZ26" s="646">
        <v>9.3000000000000007</v>
      </c>
      <c r="DA26" s="675"/>
      <c r="DB26" s="675"/>
      <c r="DC26" s="676"/>
      <c r="DD26" s="649">
        <v>12901916</v>
      </c>
      <c r="DE26" s="644"/>
      <c r="DF26" s="644"/>
      <c r="DG26" s="644"/>
      <c r="DH26" s="644"/>
      <c r="DI26" s="644"/>
      <c r="DJ26" s="644"/>
      <c r="DK26" s="645"/>
      <c r="DL26" s="649" t="s">
        <v>234</v>
      </c>
      <c r="DM26" s="644"/>
      <c r="DN26" s="644"/>
      <c r="DO26" s="644"/>
      <c r="DP26" s="644"/>
      <c r="DQ26" s="644"/>
      <c r="DR26" s="644"/>
      <c r="DS26" s="644"/>
      <c r="DT26" s="644"/>
      <c r="DU26" s="644"/>
      <c r="DV26" s="645"/>
      <c r="DW26" s="646" t="s">
        <v>234</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29624726</v>
      </c>
      <c r="S27" s="644"/>
      <c r="T27" s="644"/>
      <c r="U27" s="644"/>
      <c r="V27" s="644"/>
      <c r="W27" s="644"/>
      <c r="X27" s="644"/>
      <c r="Y27" s="645"/>
      <c r="Z27" s="703">
        <v>17.399999999999999</v>
      </c>
      <c r="AA27" s="703"/>
      <c r="AB27" s="703"/>
      <c r="AC27" s="703"/>
      <c r="AD27" s="704" t="s">
        <v>130</v>
      </c>
      <c r="AE27" s="704"/>
      <c r="AF27" s="704"/>
      <c r="AG27" s="704"/>
      <c r="AH27" s="704"/>
      <c r="AI27" s="704"/>
      <c r="AJ27" s="704"/>
      <c r="AK27" s="704"/>
      <c r="AL27" s="646" t="s">
        <v>234</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73777841</v>
      </c>
      <c r="BH27" s="644"/>
      <c r="BI27" s="644"/>
      <c r="BJ27" s="644"/>
      <c r="BK27" s="644"/>
      <c r="BL27" s="644"/>
      <c r="BM27" s="644"/>
      <c r="BN27" s="645"/>
      <c r="BO27" s="703">
        <v>100</v>
      </c>
      <c r="BP27" s="703"/>
      <c r="BQ27" s="703"/>
      <c r="BR27" s="703"/>
      <c r="BS27" s="649">
        <v>937735</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46492557</v>
      </c>
      <c r="CS27" s="642"/>
      <c r="CT27" s="642"/>
      <c r="CU27" s="642"/>
      <c r="CV27" s="642"/>
      <c r="CW27" s="642"/>
      <c r="CX27" s="642"/>
      <c r="CY27" s="643"/>
      <c r="CZ27" s="646">
        <v>28.2</v>
      </c>
      <c r="DA27" s="675"/>
      <c r="DB27" s="675"/>
      <c r="DC27" s="676"/>
      <c r="DD27" s="649">
        <v>12927820</v>
      </c>
      <c r="DE27" s="642"/>
      <c r="DF27" s="642"/>
      <c r="DG27" s="642"/>
      <c r="DH27" s="642"/>
      <c r="DI27" s="642"/>
      <c r="DJ27" s="642"/>
      <c r="DK27" s="643"/>
      <c r="DL27" s="649">
        <v>12842533</v>
      </c>
      <c r="DM27" s="642"/>
      <c r="DN27" s="642"/>
      <c r="DO27" s="642"/>
      <c r="DP27" s="642"/>
      <c r="DQ27" s="642"/>
      <c r="DR27" s="642"/>
      <c r="DS27" s="642"/>
      <c r="DT27" s="642"/>
      <c r="DU27" s="642"/>
      <c r="DV27" s="643"/>
      <c r="DW27" s="646">
        <v>12.7</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168</v>
      </c>
      <c r="S28" s="644"/>
      <c r="T28" s="644"/>
      <c r="U28" s="644"/>
      <c r="V28" s="644"/>
      <c r="W28" s="644"/>
      <c r="X28" s="644"/>
      <c r="Y28" s="645"/>
      <c r="Z28" s="703" t="s">
        <v>234</v>
      </c>
      <c r="AA28" s="703"/>
      <c r="AB28" s="703"/>
      <c r="AC28" s="703"/>
      <c r="AD28" s="704" t="s">
        <v>234</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15947426</v>
      </c>
      <c r="CS28" s="644"/>
      <c r="CT28" s="644"/>
      <c r="CU28" s="644"/>
      <c r="CV28" s="644"/>
      <c r="CW28" s="644"/>
      <c r="CX28" s="644"/>
      <c r="CY28" s="645"/>
      <c r="CZ28" s="646">
        <v>9.6999999999999993</v>
      </c>
      <c r="DA28" s="675"/>
      <c r="DB28" s="675"/>
      <c r="DC28" s="676"/>
      <c r="DD28" s="649">
        <v>15618587</v>
      </c>
      <c r="DE28" s="644"/>
      <c r="DF28" s="644"/>
      <c r="DG28" s="644"/>
      <c r="DH28" s="644"/>
      <c r="DI28" s="644"/>
      <c r="DJ28" s="644"/>
      <c r="DK28" s="645"/>
      <c r="DL28" s="649">
        <v>14599607</v>
      </c>
      <c r="DM28" s="644"/>
      <c r="DN28" s="644"/>
      <c r="DO28" s="644"/>
      <c r="DP28" s="644"/>
      <c r="DQ28" s="644"/>
      <c r="DR28" s="644"/>
      <c r="DS28" s="644"/>
      <c r="DT28" s="644"/>
      <c r="DU28" s="644"/>
      <c r="DV28" s="645"/>
      <c r="DW28" s="646">
        <v>14.5</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11682221</v>
      </c>
      <c r="S29" s="644"/>
      <c r="T29" s="644"/>
      <c r="U29" s="644"/>
      <c r="V29" s="644"/>
      <c r="W29" s="644"/>
      <c r="X29" s="644"/>
      <c r="Y29" s="645"/>
      <c r="Z29" s="703">
        <v>6.8</v>
      </c>
      <c r="AA29" s="703"/>
      <c r="AB29" s="703"/>
      <c r="AC29" s="703"/>
      <c r="AD29" s="704" t="s">
        <v>234</v>
      </c>
      <c r="AE29" s="704"/>
      <c r="AF29" s="704"/>
      <c r="AG29" s="704"/>
      <c r="AH29" s="704"/>
      <c r="AI29" s="704"/>
      <c r="AJ29" s="704"/>
      <c r="AK29" s="704"/>
      <c r="AL29" s="646" t="s">
        <v>234</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63</v>
      </c>
      <c r="CG29" s="682"/>
      <c r="CH29" s="682"/>
      <c r="CI29" s="682"/>
      <c r="CJ29" s="682"/>
      <c r="CK29" s="682"/>
      <c r="CL29" s="682"/>
      <c r="CM29" s="682"/>
      <c r="CN29" s="682"/>
      <c r="CO29" s="682"/>
      <c r="CP29" s="682"/>
      <c r="CQ29" s="683"/>
      <c r="CR29" s="641">
        <v>15947426</v>
      </c>
      <c r="CS29" s="642"/>
      <c r="CT29" s="642"/>
      <c r="CU29" s="642"/>
      <c r="CV29" s="642"/>
      <c r="CW29" s="642"/>
      <c r="CX29" s="642"/>
      <c r="CY29" s="643"/>
      <c r="CZ29" s="646">
        <v>9.6999999999999993</v>
      </c>
      <c r="DA29" s="675"/>
      <c r="DB29" s="675"/>
      <c r="DC29" s="676"/>
      <c r="DD29" s="649">
        <v>15618587</v>
      </c>
      <c r="DE29" s="642"/>
      <c r="DF29" s="642"/>
      <c r="DG29" s="642"/>
      <c r="DH29" s="642"/>
      <c r="DI29" s="642"/>
      <c r="DJ29" s="642"/>
      <c r="DK29" s="643"/>
      <c r="DL29" s="649">
        <v>14599607</v>
      </c>
      <c r="DM29" s="642"/>
      <c r="DN29" s="642"/>
      <c r="DO29" s="642"/>
      <c r="DP29" s="642"/>
      <c r="DQ29" s="642"/>
      <c r="DR29" s="642"/>
      <c r="DS29" s="642"/>
      <c r="DT29" s="642"/>
      <c r="DU29" s="642"/>
      <c r="DV29" s="643"/>
      <c r="DW29" s="646">
        <v>14.5</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436147</v>
      </c>
      <c r="S30" s="644"/>
      <c r="T30" s="644"/>
      <c r="U30" s="644"/>
      <c r="V30" s="644"/>
      <c r="W30" s="644"/>
      <c r="X30" s="644"/>
      <c r="Y30" s="645"/>
      <c r="Z30" s="703">
        <v>0.3</v>
      </c>
      <c r="AA30" s="703"/>
      <c r="AB30" s="703"/>
      <c r="AC30" s="703"/>
      <c r="AD30" s="704">
        <v>165201</v>
      </c>
      <c r="AE30" s="704"/>
      <c r="AF30" s="704"/>
      <c r="AG30" s="704"/>
      <c r="AH30" s="704"/>
      <c r="AI30" s="704"/>
      <c r="AJ30" s="704"/>
      <c r="AK30" s="704"/>
      <c r="AL30" s="646">
        <v>0.2</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99.3</v>
      </c>
      <c r="BH30" s="722"/>
      <c r="BI30" s="722"/>
      <c r="BJ30" s="722"/>
      <c r="BK30" s="722"/>
      <c r="BL30" s="722"/>
      <c r="BM30" s="723">
        <v>97.6</v>
      </c>
      <c r="BN30" s="722"/>
      <c r="BO30" s="722"/>
      <c r="BP30" s="722"/>
      <c r="BQ30" s="724"/>
      <c r="BR30" s="721">
        <v>99.3</v>
      </c>
      <c r="BS30" s="722"/>
      <c r="BT30" s="722"/>
      <c r="BU30" s="722"/>
      <c r="BV30" s="722"/>
      <c r="BW30" s="722"/>
      <c r="BX30" s="723">
        <v>97.5</v>
      </c>
      <c r="BY30" s="722"/>
      <c r="BZ30" s="722"/>
      <c r="CA30" s="722"/>
      <c r="CB30" s="724"/>
      <c r="CD30" s="727"/>
      <c r="CE30" s="728"/>
      <c r="CF30" s="685" t="s">
        <v>305</v>
      </c>
      <c r="CG30" s="682"/>
      <c r="CH30" s="682"/>
      <c r="CI30" s="682"/>
      <c r="CJ30" s="682"/>
      <c r="CK30" s="682"/>
      <c r="CL30" s="682"/>
      <c r="CM30" s="682"/>
      <c r="CN30" s="682"/>
      <c r="CO30" s="682"/>
      <c r="CP30" s="682"/>
      <c r="CQ30" s="683"/>
      <c r="CR30" s="641">
        <v>14801549</v>
      </c>
      <c r="CS30" s="644"/>
      <c r="CT30" s="644"/>
      <c r="CU30" s="644"/>
      <c r="CV30" s="644"/>
      <c r="CW30" s="644"/>
      <c r="CX30" s="644"/>
      <c r="CY30" s="645"/>
      <c r="CZ30" s="646">
        <v>9</v>
      </c>
      <c r="DA30" s="675"/>
      <c r="DB30" s="675"/>
      <c r="DC30" s="676"/>
      <c r="DD30" s="649">
        <v>14519511</v>
      </c>
      <c r="DE30" s="644"/>
      <c r="DF30" s="644"/>
      <c r="DG30" s="644"/>
      <c r="DH30" s="644"/>
      <c r="DI30" s="644"/>
      <c r="DJ30" s="644"/>
      <c r="DK30" s="645"/>
      <c r="DL30" s="649">
        <v>13500531</v>
      </c>
      <c r="DM30" s="644"/>
      <c r="DN30" s="644"/>
      <c r="DO30" s="644"/>
      <c r="DP30" s="644"/>
      <c r="DQ30" s="644"/>
      <c r="DR30" s="644"/>
      <c r="DS30" s="644"/>
      <c r="DT30" s="644"/>
      <c r="DU30" s="644"/>
      <c r="DV30" s="645"/>
      <c r="DW30" s="646">
        <v>13.4</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54862</v>
      </c>
      <c r="S31" s="644"/>
      <c r="T31" s="644"/>
      <c r="U31" s="644"/>
      <c r="V31" s="644"/>
      <c r="W31" s="644"/>
      <c r="X31" s="644"/>
      <c r="Y31" s="645"/>
      <c r="Z31" s="703">
        <v>0</v>
      </c>
      <c r="AA31" s="703"/>
      <c r="AB31" s="703"/>
      <c r="AC31" s="703"/>
      <c r="AD31" s="704" t="s">
        <v>130</v>
      </c>
      <c r="AE31" s="704"/>
      <c r="AF31" s="704"/>
      <c r="AG31" s="704"/>
      <c r="AH31" s="704"/>
      <c r="AI31" s="704"/>
      <c r="AJ31" s="704"/>
      <c r="AK31" s="704"/>
      <c r="AL31" s="646" t="s">
        <v>168</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v>
      </c>
      <c r="BH31" s="642"/>
      <c r="BI31" s="642"/>
      <c r="BJ31" s="642"/>
      <c r="BK31" s="642"/>
      <c r="BL31" s="642"/>
      <c r="BM31" s="647">
        <v>96.8</v>
      </c>
      <c r="BN31" s="720"/>
      <c r="BO31" s="720"/>
      <c r="BP31" s="720"/>
      <c r="BQ31" s="681"/>
      <c r="BR31" s="719">
        <v>98.9</v>
      </c>
      <c r="BS31" s="642"/>
      <c r="BT31" s="642"/>
      <c r="BU31" s="642"/>
      <c r="BV31" s="642"/>
      <c r="BW31" s="642"/>
      <c r="BX31" s="647">
        <v>96.5</v>
      </c>
      <c r="BY31" s="720"/>
      <c r="BZ31" s="720"/>
      <c r="CA31" s="720"/>
      <c r="CB31" s="681"/>
      <c r="CD31" s="727"/>
      <c r="CE31" s="728"/>
      <c r="CF31" s="685" t="s">
        <v>309</v>
      </c>
      <c r="CG31" s="682"/>
      <c r="CH31" s="682"/>
      <c r="CI31" s="682"/>
      <c r="CJ31" s="682"/>
      <c r="CK31" s="682"/>
      <c r="CL31" s="682"/>
      <c r="CM31" s="682"/>
      <c r="CN31" s="682"/>
      <c r="CO31" s="682"/>
      <c r="CP31" s="682"/>
      <c r="CQ31" s="683"/>
      <c r="CR31" s="641">
        <v>1145877</v>
      </c>
      <c r="CS31" s="642"/>
      <c r="CT31" s="642"/>
      <c r="CU31" s="642"/>
      <c r="CV31" s="642"/>
      <c r="CW31" s="642"/>
      <c r="CX31" s="642"/>
      <c r="CY31" s="643"/>
      <c r="CZ31" s="646">
        <v>0.7</v>
      </c>
      <c r="DA31" s="675"/>
      <c r="DB31" s="675"/>
      <c r="DC31" s="676"/>
      <c r="DD31" s="649">
        <v>1099076</v>
      </c>
      <c r="DE31" s="642"/>
      <c r="DF31" s="642"/>
      <c r="DG31" s="642"/>
      <c r="DH31" s="642"/>
      <c r="DI31" s="642"/>
      <c r="DJ31" s="642"/>
      <c r="DK31" s="643"/>
      <c r="DL31" s="649">
        <v>1099076</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532027</v>
      </c>
      <c r="S32" s="644"/>
      <c r="T32" s="644"/>
      <c r="U32" s="644"/>
      <c r="V32" s="644"/>
      <c r="W32" s="644"/>
      <c r="X32" s="644"/>
      <c r="Y32" s="645"/>
      <c r="Z32" s="703">
        <v>0.3</v>
      </c>
      <c r="AA32" s="703"/>
      <c r="AB32" s="703"/>
      <c r="AC32" s="703"/>
      <c r="AD32" s="704" t="s">
        <v>234</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99.5</v>
      </c>
      <c r="BH32" s="657"/>
      <c r="BI32" s="657"/>
      <c r="BJ32" s="657"/>
      <c r="BK32" s="657"/>
      <c r="BL32" s="657"/>
      <c r="BM32" s="701">
        <v>97.9</v>
      </c>
      <c r="BN32" s="657"/>
      <c r="BO32" s="657"/>
      <c r="BP32" s="657"/>
      <c r="BQ32" s="694"/>
      <c r="BR32" s="718">
        <v>99.5</v>
      </c>
      <c r="BS32" s="657"/>
      <c r="BT32" s="657"/>
      <c r="BU32" s="657"/>
      <c r="BV32" s="657"/>
      <c r="BW32" s="657"/>
      <c r="BX32" s="701">
        <v>97.8</v>
      </c>
      <c r="BY32" s="657"/>
      <c r="BZ32" s="657"/>
      <c r="CA32" s="657"/>
      <c r="CB32" s="694"/>
      <c r="CD32" s="729"/>
      <c r="CE32" s="730"/>
      <c r="CF32" s="685" t="s">
        <v>312</v>
      </c>
      <c r="CG32" s="682"/>
      <c r="CH32" s="682"/>
      <c r="CI32" s="682"/>
      <c r="CJ32" s="682"/>
      <c r="CK32" s="682"/>
      <c r="CL32" s="682"/>
      <c r="CM32" s="682"/>
      <c r="CN32" s="682"/>
      <c r="CO32" s="682"/>
      <c r="CP32" s="682"/>
      <c r="CQ32" s="683"/>
      <c r="CR32" s="641" t="s">
        <v>168</v>
      </c>
      <c r="CS32" s="644"/>
      <c r="CT32" s="644"/>
      <c r="CU32" s="644"/>
      <c r="CV32" s="644"/>
      <c r="CW32" s="644"/>
      <c r="CX32" s="644"/>
      <c r="CY32" s="645"/>
      <c r="CZ32" s="646" t="s">
        <v>130</v>
      </c>
      <c r="DA32" s="675"/>
      <c r="DB32" s="675"/>
      <c r="DC32" s="676"/>
      <c r="DD32" s="649" t="s">
        <v>130</v>
      </c>
      <c r="DE32" s="644"/>
      <c r="DF32" s="644"/>
      <c r="DG32" s="644"/>
      <c r="DH32" s="644"/>
      <c r="DI32" s="644"/>
      <c r="DJ32" s="644"/>
      <c r="DK32" s="645"/>
      <c r="DL32" s="649" t="s">
        <v>234</v>
      </c>
      <c r="DM32" s="644"/>
      <c r="DN32" s="644"/>
      <c r="DO32" s="644"/>
      <c r="DP32" s="644"/>
      <c r="DQ32" s="644"/>
      <c r="DR32" s="644"/>
      <c r="DS32" s="644"/>
      <c r="DT32" s="644"/>
      <c r="DU32" s="644"/>
      <c r="DV32" s="645"/>
      <c r="DW32" s="646" t="s">
        <v>234</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5224755</v>
      </c>
      <c r="S33" s="644"/>
      <c r="T33" s="644"/>
      <c r="U33" s="644"/>
      <c r="V33" s="644"/>
      <c r="W33" s="644"/>
      <c r="X33" s="644"/>
      <c r="Y33" s="645"/>
      <c r="Z33" s="703">
        <v>3.1</v>
      </c>
      <c r="AA33" s="703"/>
      <c r="AB33" s="703"/>
      <c r="AC33" s="703"/>
      <c r="AD33" s="704" t="s">
        <v>130</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58082816</v>
      </c>
      <c r="CS33" s="642"/>
      <c r="CT33" s="642"/>
      <c r="CU33" s="642"/>
      <c r="CV33" s="642"/>
      <c r="CW33" s="642"/>
      <c r="CX33" s="642"/>
      <c r="CY33" s="643"/>
      <c r="CZ33" s="646">
        <v>35.200000000000003</v>
      </c>
      <c r="DA33" s="675"/>
      <c r="DB33" s="675"/>
      <c r="DC33" s="676"/>
      <c r="DD33" s="649">
        <v>48936203</v>
      </c>
      <c r="DE33" s="642"/>
      <c r="DF33" s="642"/>
      <c r="DG33" s="642"/>
      <c r="DH33" s="642"/>
      <c r="DI33" s="642"/>
      <c r="DJ33" s="642"/>
      <c r="DK33" s="643"/>
      <c r="DL33" s="649">
        <v>36662664</v>
      </c>
      <c r="DM33" s="642"/>
      <c r="DN33" s="642"/>
      <c r="DO33" s="642"/>
      <c r="DP33" s="642"/>
      <c r="DQ33" s="642"/>
      <c r="DR33" s="642"/>
      <c r="DS33" s="642"/>
      <c r="DT33" s="642"/>
      <c r="DU33" s="642"/>
      <c r="DV33" s="643"/>
      <c r="DW33" s="646">
        <v>36.299999999999997</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2471074</v>
      </c>
      <c r="S34" s="644"/>
      <c r="T34" s="644"/>
      <c r="U34" s="644"/>
      <c r="V34" s="644"/>
      <c r="W34" s="644"/>
      <c r="X34" s="644"/>
      <c r="Y34" s="645"/>
      <c r="Z34" s="703">
        <v>1.4</v>
      </c>
      <c r="AA34" s="703"/>
      <c r="AB34" s="703"/>
      <c r="AC34" s="703"/>
      <c r="AD34" s="704">
        <v>79338</v>
      </c>
      <c r="AE34" s="704"/>
      <c r="AF34" s="704"/>
      <c r="AG34" s="704"/>
      <c r="AH34" s="704"/>
      <c r="AI34" s="704"/>
      <c r="AJ34" s="704"/>
      <c r="AK34" s="704"/>
      <c r="AL34" s="646">
        <v>0.1</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19547679</v>
      </c>
      <c r="CS34" s="644"/>
      <c r="CT34" s="644"/>
      <c r="CU34" s="644"/>
      <c r="CV34" s="644"/>
      <c r="CW34" s="644"/>
      <c r="CX34" s="644"/>
      <c r="CY34" s="645"/>
      <c r="CZ34" s="646">
        <v>11.9</v>
      </c>
      <c r="DA34" s="675"/>
      <c r="DB34" s="675"/>
      <c r="DC34" s="676"/>
      <c r="DD34" s="649">
        <v>16019221</v>
      </c>
      <c r="DE34" s="644"/>
      <c r="DF34" s="644"/>
      <c r="DG34" s="644"/>
      <c r="DH34" s="644"/>
      <c r="DI34" s="644"/>
      <c r="DJ34" s="644"/>
      <c r="DK34" s="645"/>
      <c r="DL34" s="649">
        <v>13055209</v>
      </c>
      <c r="DM34" s="644"/>
      <c r="DN34" s="644"/>
      <c r="DO34" s="644"/>
      <c r="DP34" s="644"/>
      <c r="DQ34" s="644"/>
      <c r="DR34" s="644"/>
      <c r="DS34" s="644"/>
      <c r="DT34" s="644"/>
      <c r="DU34" s="644"/>
      <c r="DV34" s="645"/>
      <c r="DW34" s="646">
        <v>12.9</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13004900</v>
      </c>
      <c r="S35" s="644"/>
      <c r="T35" s="644"/>
      <c r="U35" s="644"/>
      <c r="V35" s="644"/>
      <c r="W35" s="644"/>
      <c r="X35" s="644"/>
      <c r="Y35" s="645"/>
      <c r="Z35" s="703">
        <v>7.6</v>
      </c>
      <c r="AA35" s="703"/>
      <c r="AB35" s="703"/>
      <c r="AC35" s="703"/>
      <c r="AD35" s="704" t="s">
        <v>234</v>
      </c>
      <c r="AE35" s="704"/>
      <c r="AF35" s="704"/>
      <c r="AG35" s="704"/>
      <c r="AH35" s="704"/>
      <c r="AI35" s="704"/>
      <c r="AJ35" s="704"/>
      <c r="AK35" s="704"/>
      <c r="AL35" s="646" t="s">
        <v>130</v>
      </c>
      <c r="AM35" s="647"/>
      <c r="AN35" s="647"/>
      <c r="AO35" s="705"/>
      <c r="AP35" s="214"/>
      <c r="AQ35" s="709" t="s">
        <v>320</v>
      </c>
      <c r="AR35" s="710"/>
      <c r="AS35" s="710"/>
      <c r="AT35" s="710"/>
      <c r="AU35" s="710"/>
      <c r="AV35" s="710"/>
      <c r="AW35" s="710"/>
      <c r="AX35" s="710"/>
      <c r="AY35" s="711"/>
      <c r="AZ35" s="706">
        <v>21772242</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2199669</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1439700</v>
      </c>
      <c r="CS35" s="642"/>
      <c r="CT35" s="642"/>
      <c r="CU35" s="642"/>
      <c r="CV35" s="642"/>
      <c r="CW35" s="642"/>
      <c r="CX35" s="642"/>
      <c r="CY35" s="643"/>
      <c r="CZ35" s="646">
        <v>0.9</v>
      </c>
      <c r="DA35" s="675"/>
      <c r="DB35" s="675"/>
      <c r="DC35" s="676"/>
      <c r="DD35" s="649">
        <v>1091598</v>
      </c>
      <c r="DE35" s="642"/>
      <c r="DF35" s="642"/>
      <c r="DG35" s="642"/>
      <c r="DH35" s="642"/>
      <c r="DI35" s="642"/>
      <c r="DJ35" s="642"/>
      <c r="DK35" s="643"/>
      <c r="DL35" s="649">
        <v>1091598</v>
      </c>
      <c r="DM35" s="642"/>
      <c r="DN35" s="642"/>
      <c r="DO35" s="642"/>
      <c r="DP35" s="642"/>
      <c r="DQ35" s="642"/>
      <c r="DR35" s="642"/>
      <c r="DS35" s="642"/>
      <c r="DT35" s="642"/>
      <c r="DU35" s="642"/>
      <c r="DV35" s="643"/>
      <c r="DW35" s="646">
        <v>1.1000000000000001</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234</v>
      </c>
      <c r="AA36" s="703"/>
      <c r="AB36" s="703"/>
      <c r="AC36" s="703"/>
      <c r="AD36" s="704" t="s">
        <v>234</v>
      </c>
      <c r="AE36" s="704"/>
      <c r="AF36" s="704"/>
      <c r="AG36" s="704"/>
      <c r="AH36" s="704"/>
      <c r="AI36" s="704"/>
      <c r="AJ36" s="704"/>
      <c r="AK36" s="704"/>
      <c r="AL36" s="646" t="s">
        <v>168</v>
      </c>
      <c r="AM36" s="647"/>
      <c r="AN36" s="647"/>
      <c r="AO36" s="705"/>
      <c r="AQ36" s="678" t="s">
        <v>324</v>
      </c>
      <c r="AR36" s="679"/>
      <c r="AS36" s="679"/>
      <c r="AT36" s="679"/>
      <c r="AU36" s="679"/>
      <c r="AV36" s="679"/>
      <c r="AW36" s="679"/>
      <c r="AX36" s="679"/>
      <c r="AY36" s="680"/>
      <c r="AZ36" s="641">
        <v>4558613</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1436068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14783979</v>
      </c>
      <c r="CS36" s="644"/>
      <c r="CT36" s="644"/>
      <c r="CU36" s="644"/>
      <c r="CV36" s="644"/>
      <c r="CW36" s="644"/>
      <c r="CX36" s="644"/>
      <c r="CY36" s="645"/>
      <c r="CZ36" s="646">
        <v>9</v>
      </c>
      <c r="DA36" s="675"/>
      <c r="DB36" s="675"/>
      <c r="DC36" s="676"/>
      <c r="DD36" s="649">
        <v>13886576</v>
      </c>
      <c r="DE36" s="644"/>
      <c r="DF36" s="644"/>
      <c r="DG36" s="644"/>
      <c r="DH36" s="644"/>
      <c r="DI36" s="644"/>
      <c r="DJ36" s="644"/>
      <c r="DK36" s="645"/>
      <c r="DL36" s="649">
        <v>9770567</v>
      </c>
      <c r="DM36" s="644"/>
      <c r="DN36" s="644"/>
      <c r="DO36" s="644"/>
      <c r="DP36" s="644"/>
      <c r="DQ36" s="644"/>
      <c r="DR36" s="644"/>
      <c r="DS36" s="644"/>
      <c r="DT36" s="644"/>
      <c r="DU36" s="644"/>
      <c r="DV36" s="645"/>
      <c r="DW36" s="646">
        <v>9.6999999999999993</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5450000</v>
      </c>
      <c r="S37" s="644"/>
      <c r="T37" s="644"/>
      <c r="U37" s="644"/>
      <c r="V37" s="644"/>
      <c r="W37" s="644"/>
      <c r="X37" s="644"/>
      <c r="Y37" s="645"/>
      <c r="Z37" s="703">
        <v>3.2</v>
      </c>
      <c r="AA37" s="703"/>
      <c r="AB37" s="703"/>
      <c r="AC37" s="703"/>
      <c r="AD37" s="704" t="s">
        <v>130</v>
      </c>
      <c r="AE37" s="704"/>
      <c r="AF37" s="704"/>
      <c r="AG37" s="704"/>
      <c r="AH37" s="704"/>
      <c r="AI37" s="704"/>
      <c r="AJ37" s="704"/>
      <c r="AK37" s="704"/>
      <c r="AL37" s="646" t="s">
        <v>234</v>
      </c>
      <c r="AM37" s="647"/>
      <c r="AN37" s="647"/>
      <c r="AO37" s="705"/>
      <c r="AQ37" s="678" t="s">
        <v>328</v>
      </c>
      <c r="AR37" s="679"/>
      <c r="AS37" s="679"/>
      <c r="AT37" s="679"/>
      <c r="AU37" s="679"/>
      <c r="AV37" s="679"/>
      <c r="AW37" s="679"/>
      <c r="AX37" s="679"/>
      <c r="AY37" s="680"/>
      <c r="AZ37" s="641">
        <v>1302861</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61455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4858028</v>
      </c>
      <c r="CS37" s="642"/>
      <c r="CT37" s="642"/>
      <c r="CU37" s="642"/>
      <c r="CV37" s="642"/>
      <c r="CW37" s="642"/>
      <c r="CX37" s="642"/>
      <c r="CY37" s="643"/>
      <c r="CZ37" s="646">
        <v>2.9</v>
      </c>
      <c r="DA37" s="675"/>
      <c r="DB37" s="675"/>
      <c r="DC37" s="676"/>
      <c r="DD37" s="649">
        <v>4858028</v>
      </c>
      <c r="DE37" s="642"/>
      <c r="DF37" s="642"/>
      <c r="DG37" s="642"/>
      <c r="DH37" s="642"/>
      <c r="DI37" s="642"/>
      <c r="DJ37" s="642"/>
      <c r="DK37" s="643"/>
      <c r="DL37" s="649">
        <v>4726448</v>
      </c>
      <c r="DM37" s="642"/>
      <c r="DN37" s="642"/>
      <c r="DO37" s="642"/>
      <c r="DP37" s="642"/>
      <c r="DQ37" s="642"/>
      <c r="DR37" s="642"/>
      <c r="DS37" s="642"/>
      <c r="DT37" s="642"/>
      <c r="DU37" s="642"/>
      <c r="DV37" s="643"/>
      <c r="DW37" s="646">
        <v>4.7</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170655067</v>
      </c>
      <c r="S38" s="693"/>
      <c r="T38" s="693"/>
      <c r="U38" s="693"/>
      <c r="V38" s="693"/>
      <c r="W38" s="693"/>
      <c r="X38" s="693"/>
      <c r="Y38" s="698"/>
      <c r="Z38" s="699">
        <v>100</v>
      </c>
      <c r="AA38" s="699"/>
      <c r="AB38" s="699"/>
      <c r="AC38" s="699"/>
      <c r="AD38" s="700">
        <v>95552130</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210301</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97584</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15917444</v>
      </c>
      <c r="CS38" s="644"/>
      <c r="CT38" s="644"/>
      <c r="CU38" s="644"/>
      <c r="CV38" s="644"/>
      <c r="CW38" s="644"/>
      <c r="CX38" s="644"/>
      <c r="CY38" s="645"/>
      <c r="CZ38" s="646">
        <v>9.6999999999999993</v>
      </c>
      <c r="DA38" s="675"/>
      <c r="DB38" s="675"/>
      <c r="DC38" s="676"/>
      <c r="DD38" s="649">
        <v>13280794</v>
      </c>
      <c r="DE38" s="644"/>
      <c r="DF38" s="644"/>
      <c r="DG38" s="644"/>
      <c r="DH38" s="644"/>
      <c r="DI38" s="644"/>
      <c r="DJ38" s="644"/>
      <c r="DK38" s="645"/>
      <c r="DL38" s="649">
        <v>12058319</v>
      </c>
      <c r="DM38" s="644"/>
      <c r="DN38" s="644"/>
      <c r="DO38" s="644"/>
      <c r="DP38" s="644"/>
      <c r="DQ38" s="644"/>
      <c r="DR38" s="644"/>
      <c r="DS38" s="644"/>
      <c r="DT38" s="644"/>
      <c r="DU38" s="644"/>
      <c r="DV38" s="645"/>
      <c r="DW38" s="646">
        <v>11.9</v>
      </c>
      <c r="DX38" s="675"/>
      <c r="DY38" s="675"/>
      <c r="DZ38" s="675"/>
      <c r="EA38" s="675"/>
      <c r="EB38" s="675"/>
      <c r="EC38" s="677"/>
    </row>
    <row r="39" spans="2:133" ht="11.25" customHeight="1">
      <c r="AQ39" s="678" t="s">
        <v>335</v>
      </c>
      <c r="AR39" s="679"/>
      <c r="AS39" s="679"/>
      <c r="AT39" s="679"/>
      <c r="AU39" s="679"/>
      <c r="AV39" s="679"/>
      <c r="AW39" s="679"/>
      <c r="AX39" s="679"/>
      <c r="AY39" s="680"/>
      <c r="AZ39" s="641">
        <v>55400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3935494</v>
      </c>
      <c r="CS39" s="642"/>
      <c r="CT39" s="642"/>
      <c r="CU39" s="642"/>
      <c r="CV39" s="642"/>
      <c r="CW39" s="642"/>
      <c r="CX39" s="642"/>
      <c r="CY39" s="643"/>
      <c r="CZ39" s="646">
        <v>2.4</v>
      </c>
      <c r="DA39" s="675"/>
      <c r="DB39" s="675"/>
      <c r="DC39" s="676"/>
      <c r="DD39" s="649">
        <v>3893975</v>
      </c>
      <c r="DE39" s="642"/>
      <c r="DF39" s="642"/>
      <c r="DG39" s="642"/>
      <c r="DH39" s="642"/>
      <c r="DI39" s="642"/>
      <c r="DJ39" s="642"/>
      <c r="DK39" s="643"/>
      <c r="DL39" s="649" t="s">
        <v>130</v>
      </c>
      <c r="DM39" s="642"/>
      <c r="DN39" s="642"/>
      <c r="DO39" s="642"/>
      <c r="DP39" s="642"/>
      <c r="DQ39" s="642"/>
      <c r="DR39" s="642"/>
      <c r="DS39" s="642"/>
      <c r="DT39" s="642"/>
      <c r="DU39" s="642"/>
      <c r="DV39" s="643"/>
      <c r="DW39" s="646" t="s">
        <v>130</v>
      </c>
      <c r="DX39" s="675"/>
      <c r="DY39" s="675"/>
      <c r="DZ39" s="675"/>
      <c r="EA39" s="675"/>
      <c r="EB39" s="675"/>
      <c r="EC39" s="677"/>
    </row>
    <row r="40" spans="2:133" ht="11.25" customHeight="1">
      <c r="AQ40" s="678" t="s">
        <v>339</v>
      </c>
      <c r="AR40" s="679"/>
      <c r="AS40" s="679"/>
      <c r="AT40" s="679"/>
      <c r="AU40" s="679"/>
      <c r="AV40" s="679"/>
      <c r="AW40" s="679"/>
      <c r="AX40" s="679"/>
      <c r="AY40" s="680"/>
      <c r="AZ40" s="641">
        <v>3966750</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118</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2458520</v>
      </c>
      <c r="CS40" s="644"/>
      <c r="CT40" s="644"/>
      <c r="CU40" s="644"/>
      <c r="CV40" s="644"/>
      <c r="CW40" s="644"/>
      <c r="CX40" s="644"/>
      <c r="CY40" s="645"/>
      <c r="CZ40" s="646">
        <v>1.5</v>
      </c>
      <c r="DA40" s="675"/>
      <c r="DB40" s="675"/>
      <c r="DC40" s="676"/>
      <c r="DD40" s="649">
        <v>764039</v>
      </c>
      <c r="DE40" s="644"/>
      <c r="DF40" s="644"/>
      <c r="DG40" s="644"/>
      <c r="DH40" s="644"/>
      <c r="DI40" s="644"/>
      <c r="DJ40" s="644"/>
      <c r="DK40" s="645"/>
      <c r="DL40" s="649">
        <v>686971</v>
      </c>
      <c r="DM40" s="644"/>
      <c r="DN40" s="644"/>
      <c r="DO40" s="644"/>
      <c r="DP40" s="644"/>
      <c r="DQ40" s="644"/>
      <c r="DR40" s="644"/>
      <c r="DS40" s="644"/>
      <c r="DT40" s="644"/>
      <c r="DU40" s="644"/>
      <c r="DV40" s="645"/>
      <c r="DW40" s="646">
        <v>0.7</v>
      </c>
      <c r="DX40" s="675"/>
      <c r="DY40" s="675"/>
      <c r="DZ40" s="675"/>
      <c r="EA40" s="675"/>
      <c r="EB40" s="675"/>
      <c r="EC40" s="677"/>
    </row>
    <row r="41" spans="2:133" ht="11.25" customHeight="1">
      <c r="AQ41" s="690" t="s">
        <v>342</v>
      </c>
      <c r="AR41" s="691"/>
      <c r="AS41" s="691"/>
      <c r="AT41" s="691"/>
      <c r="AU41" s="691"/>
      <c r="AV41" s="691"/>
      <c r="AW41" s="691"/>
      <c r="AX41" s="691"/>
      <c r="AY41" s="692"/>
      <c r="AZ41" s="656">
        <v>11678317</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317</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130</v>
      </c>
      <c r="CS41" s="642"/>
      <c r="CT41" s="642"/>
      <c r="CU41" s="642"/>
      <c r="CV41" s="642"/>
      <c r="CW41" s="642"/>
      <c r="CX41" s="642"/>
      <c r="CY41" s="643"/>
      <c r="CZ41" s="646" t="s">
        <v>130</v>
      </c>
      <c r="DA41" s="675"/>
      <c r="DB41" s="675"/>
      <c r="DC41" s="676"/>
      <c r="DD41" s="649" t="s">
        <v>130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19713468</v>
      </c>
      <c r="CS42" s="644"/>
      <c r="CT42" s="644"/>
      <c r="CU42" s="644"/>
      <c r="CV42" s="644"/>
      <c r="CW42" s="644"/>
      <c r="CX42" s="644"/>
      <c r="CY42" s="645"/>
      <c r="CZ42" s="646">
        <v>12</v>
      </c>
      <c r="DA42" s="647"/>
      <c r="DB42" s="647"/>
      <c r="DC42" s="648"/>
      <c r="DD42" s="649">
        <v>6693628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783257</v>
      </c>
      <c r="CS43" s="642"/>
      <c r="CT43" s="642"/>
      <c r="CU43" s="642"/>
      <c r="CV43" s="642"/>
      <c r="CW43" s="642"/>
      <c r="CX43" s="642"/>
      <c r="CY43" s="643"/>
      <c r="CZ43" s="646">
        <v>0.5</v>
      </c>
      <c r="DA43" s="675"/>
      <c r="DB43" s="675"/>
      <c r="DC43" s="676"/>
      <c r="DD43" s="649">
        <v>762513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19010798</v>
      </c>
      <c r="CS44" s="644"/>
      <c r="CT44" s="644"/>
      <c r="CU44" s="644"/>
      <c r="CV44" s="644"/>
      <c r="CW44" s="644"/>
      <c r="CX44" s="644"/>
      <c r="CY44" s="645"/>
      <c r="CZ44" s="646">
        <v>11.5</v>
      </c>
      <c r="DA44" s="647"/>
      <c r="DB44" s="647"/>
      <c r="DC44" s="648"/>
      <c r="DD44" s="649">
        <v>6566220</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6369270</v>
      </c>
      <c r="CS45" s="642"/>
      <c r="CT45" s="642"/>
      <c r="CU45" s="642"/>
      <c r="CV45" s="642"/>
      <c r="CW45" s="642"/>
      <c r="CX45" s="642"/>
      <c r="CY45" s="643"/>
      <c r="CZ45" s="646">
        <v>3.9</v>
      </c>
      <c r="DA45" s="675"/>
      <c r="DB45" s="675"/>
      <c r="DC45" s="676"/>
      <c r="DD45" s="649">
        <v>614507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12223529</v>
      </c>
      <c r="CS46" s="644"/>
      <c r="CT46" s="644"/>
      <c r="CU46" s="644"/>
      <c r="CV46" s="644"/>
      <c r="CW46" s="644"/>
      <c r="CX46" s="644"/>
      <c r="CY46" s="645"/>
      <c r="CZ46" s="646">
        <v>7.4</v>
      </c>
      <c r="DA46" s="647"/>
      <c r="DB46" s="647"/>
      <c r="DC46" s="648"/>
      <c r="DD46" s="649">
        <v>5774864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v>702670</v>
      </c>
      <c r="CS47" s="642"/>
      <c r="CT47" s="642"/>
      <c r="CU47" s="642"/>
      <c r="CV47" s="642"/>
      <c r="CW47" s="642"/>
      <c r="CX47" s="642"/>
      <c r="CY47" s="643"/>
      <c r="CZ47" s="646">
        <v>0.4</v>
      </c>
      <c r="DA47" s="675"/>
      <c r="DB47" s="675"/>
      <c r="DC47" s="676"/>
      <c r="DD47" s="649">
        <v>127408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130</v>
      </c>
      <c r="CS48" s="644"/>
      <c r="CT48" s="644"/>
      <c r="CU48" s="644"/>
      <c r="CV48" s="644"/>
      <c r="CW48" s="644"/>
      <c r="CX48" s="644"/>
      <c r="CY48" s="645"/>
      <c r="CZ48" s="646" t="s">
        <v>130</v>
      </c>
      <c r="DA48" s="647"/>
      <c r="DB48" s="647"/>
      <c r="DC48" s="648"/>
      <c r="DD48" s="649" t="s">
        <v>130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164878036</v>
      </c>
      <c r="CS49" s="657"/>
      <c r="CT49" s="657"/>
      <c r="CU49" s="657"/>
      <c r="CV49" s="657"/>
      <c r="CW49" s="657"/>
      <c r="CX49" s="657"/>
      <c r="CY49" s="658"/>
      <c r="CZ49" s="659">
        <v>100</v>
      </c>
      <c r="DA49" s="660"/>
      <c r="DB49" s="660"/>
      <c r="DC49" s="661"/>
      <c r="DD49" s="662">
        <v>105822880</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8EAjgtbCf8vcP/Tn1B+V5G3ywfRxLQxuDwvRbVFi9LThWd4OYyAo5a0pw3EvyHEvEmdboRspwRcuGqK2mau3w==" saltValue="JqiQmEqQG9Vx+JMNUzG/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25" sqref="A25:BI25"/>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3" t="s">
        <v>357</v>
      </c>
      <c r="DK2" s="1184"/>
      <c r="DL2" s="1184"/>
      <c r="DM2" s="1184"/>
      <c r="DN2" s="1184"/>
      <c r="DO2" s="1185"/>
      <c r="DP2" s="229"/>
      <c r="DQ2" s="1183" t="s">
        <v>358</v>
      </c>
      <c r="DR2" s="1184"/>
      <c r="DS2" s="1184"/>
      <c r="DT2" s="1184"/>
      <c r="DU2" s="1184"/>
      <c r="DV2" s="1184"/>
      <c r="DW2" s="1184"/>
      <c r="DX2" s="1184"/>
      <c r="DY2" s="1184"/>
      <c r="DZ2" s="118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6" t="s">
        <v>359</v>
      </c>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c r="AD4" s="1136"/>
      <c r="AE4" s="1136"/>
      <c r="AF4" s="1136"/>
      <c r="AG4" s="1136"/>
      <c r="AH4" s="1136"/>
      <c r="AI4" s="1136"/>
      <c r="AJ4" s="1136"/>
      <c r="AK4" s="1136"/>
      <c r="AL4" s="1136"/>
      <c r="AM4" s="1136"/>
      <c r="AN4" s="1136"/>
      <c r="AO4" s="1136"/>
      <c r="AP4" s="1136"/>
      <c r="AQ4" s="1136"/>
      <c r="AR4" s="1136"/>
      <c r="AS4" s="1136"/>
      <c r="AT4" s="1136"/>
      <c r="AU4" s="1136"/>
      <c r="AV4" s="1136"/>
      <c r="AW4" s="1136"/>
      <c r="AX4" s="1136"/>
      <c r="AY4" s="1136"/>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6" t="s">
        <v>361</v>
      </c>
      <c r="B5" s="1067"/>
      <c r="C5" s="1067"/>
      <c r="D5" s="1067"/>
      <c r="E5" s="1067"/>
      <c r="F5" s="1067"/>
      <c r="G5" s="1067"/>
      <c r="H5" s="1067"/>
      <c r="I5" s="1067"/>
      <c r="J5" s="1067"/>
      <c r="K5" s="1067"/>
      <c r="L5" s="1067"/>
      <c r="M5" s="1067"/>
      <c r="N5" s="1067"/>
      <c r="O5" s="1067"/>
      <c r="P5" s="1068"/>
      <c r="Q5" s="1072" t="s">
        <v>362</v>
      </c>
      <c r="R5" s="1073"/>
      <c r="S5" s="1073"/>
      <c r="T5" s="1073"/>
      <c r="U5" s="1074"/>
      <c r="V5" s="1072" t="s">
        <v>363</v>
      </c>
      <c r="W5" s="1073"/>
      <c r="X5" s="1073"/>
      <c r="Y5" s="1073"/>
      <c r="Z5" s="1074"/>
      <c r="AA5" s="1072" t="s">
        <v>364</v>
      </c>
      <c r="AB5" s="1073"/>
      <c r="AC5" s="1073"/>
      <c r="AD5" s="1073"/>
      <c r="AE5" s="1073"/>
      <c r="AF5" s="1186" t="s">
        <v>365</v>
      </c>
      <c r="AG5" s="1073"/>
      <c r="AH5" s="1073"/>
      <c r="AI5" s="1073"/>
      <c r="AJ5" s="1088"/>
      <c r="AK5" s="1073" t="s">
        <v>366</v>
      </c>
      <c r="AL5" s="1073"/>
      <c r="AM5" s="1073"/>
      <c r="AN5" s="1073"/>
      <c r="AO5" s="1074"/>
      <c r="AP5" s="1072" t="s">
        <v>367</v>
      </c>
      <c r="AQ5" s="1073"/>
      <c r="AR5" s="1073"/>
      <c r="AS5" s="1073"/>
      <c r="AT5" s="1074"/>
      <c r="AU5" s="1072" t="s">
        <v>368</v>
      </c>
      <c r="AV5" s="1073"/>
      <c r="AW5" s="1073"/>
      <c r="AX5" s="1073"/>
      <c r="AY5" s="1088"/>
      <c r="AZ5" s="236"/>
      <c r="BA5" s="236"/>
      <c r="BB5" s="236"/>
      <c r="BC5" s="236"/>
      <c r="BD5" s="236"/>
      <c r="BE5" s="237"/>
      <c r="BF5" s="237"/>
      <c r="BG5" s="237"/>
      <c r="BH5" s="237"/>
      <c r="BI5" s="237"/>
      <c r="BJ5" s="237"/>
      <c r="BK5" s="237"/>
      <c r="BL5" s="237"/>
      <c r="BM5" s="237"/>
      <c r="BN5" s="237"/>
      <c r="BO5" s="237"/>
      <c r="BP5" s="237"/>
      <c r="BQ5" s="1066" t="s">
        <v>369</v>
      </c>
      <c r="BR5" s="1067"/>
      <c r="BS5" s="1067"/>
      <c r="BT5" s="1067"/>
      <c r="BU5" s="1067"/>
      <c r="BV5" s="1067"/>
      <c r="BW5" s="1067"/>
      <c r="BX5" s="1067"/>
      <c r="BY5" s="1067"/>
      <c r="BZ5" s="1067"/>
      <c r="CA5" s="1067"/>
      <c r="CB5" s="1067"/>
      <c r="CC5" s="1067"/>
      <c r="CD5" s="1067"/>
      <c r="CE5" s="1067"/>
      <c r="CF5" s="1067"/>
      <c r="CG5" s="1068"/>
      <c r="CH5" s="1072" t="s">
        <v>370</v>
      </c>
      <c r="CI5" s="1073"/>
      <c r="CJ5" s="1073"/>
      <c r="CK5" s="1073"/>
      <c r="CL5" s="1074"/>
      <c r="CM5" s="1072" t="s">
        <v>371</v>
      </c>
      <c r="CN5" s="1073"/>
      <c r="CO5" s="1073"/>
      <c r="CP5" s="1073"/>
      <c r="CQ5" s="1074"/>
      <c r="CR5" s="1072" t="s">
        <v>372</v>
      </c>
      <c r="CS5" s="1073"/>
      <c r="CT5" s="1073"/>
      <c r="CU5" s="1073"/>
      <c r="CV5" s="1074"/>
      <c r="CW5" s="1072" t="s">
        <v>373</v>
      </c>
      <c r="CX5" s="1073"/>
      <c r="CY5" s="1073"/>
      <c r="CZ5" s="1073"/>
      <c r="DA5" s="1074"/>
      <c r="DB5" s="1072" t="s">
        <v>374</v>
      </c>
      <c r="DC5" s="1073"/>
      <c r="DD5" s="1073"/>
      <c r="DE5" s="1073"/>
      <c r="DF5" s="1074"/>
      <c r="DG5" s="1172" t="s">
        <v>375</v>
      </c>
      <c r="DH5" s="1173"/>
      <c r="DI5" s="1173"/>
      <c r="DJ5" s="1173"/>
      <c r="DK5" s="1174"/>
      <c r="DL5" s="1172" t="s">
        <v>376</v>
      </c>
      <c r="DM5" s="1173"/>
      <c r="DN5" s="1173"/>
      <c r="DO5" s="1173"/>
      <c r="DP5" s="1174"/>
      <c r="DQ5" s="1072" t="s">
        <v>377</v>
      </c>
      <c r="DR5" s="1073"/>
      <c r="DS5" s="1073"/>
      <c r="DT5" s="1073"/>
      <c r="DU5" s="1074"/>
      <c r="DV5" s="1072" t="s">
        <v>368</v>
      </c>
      <c r="DW5" s="1073"/>
      <c r="DX5" s="1073"/>
      <c r="DY5" s="1073"/>
      <c r="DZ5" s="1088"/>
      <c r="EA5" s="234"/>
    </row>
    <row r="6" spans="1:131" s="235" customFormat="1" ht="26.25" customHeight="1" thickBot="1">
      <c r="A6" s="1069"/>
      <c r="B6" s="1070"/>
      <c r="C6" s="1070"/>
      <c r="D6" s="1070"/>
      <c r="E6" s="1070"/>
      <c r="F6" s="1070"/>
      <c r="G6" s="1070"/>
      <c r="H6" s="1070"/>
      <c r="I6" s="1070"/>
      <c r="J6" s="1070"/>
      <c r="K6" s="1070"/>
      <c r="L6" s="1070"/>
      <c r="M6" s="1070"/>
      <c r="N6" s="1070"/>
      <c r="O6" s="1070"/>
      <c r="P6" s="1071"/>
      <c r="Q6" s="1075"/>
      <c r="R6" s="1076"/>
      <c r="S6" s="1076"/>
      <c r="T6" s="1076"/>
      <c r="U6" s="1077"/>
      <c r="V6" s="1075"/>
      <c r="W6" s="1076"/>
      <c r="X6" s="1076"/>
      <c r="Y6" s="1076"/>
      <c r="Z6" s="1077"/>
      <c r="AA6" s="1075"/>
      <c r="AB6" s="1076"/>
      <c r="AC6" s="1076"/>
      <c r="AD6" s="1076"/>
      <c r="AE6" s="1076"/>
      <c r="AF6" s="1187"/>
      <c r="AG6" s="1076"/>
      <c r="AH6" s="1076"/>
      <c r="AI6" s="1076"/>
      <c r="AJ6" s="1089"/>
      <c r="AK6" s="1076"/>
      <c r="AL6" s="1076"/>
      <c r="AM6" s="1076"/>
      <c r="AN6" s="1076"/>
      <c r="AO6" s="1077"/>
      <c r="AP6" s="1075"/>
      <c r="AQ6" s="1076"/>
      <c r="AR6" s="1076"/>
      <c r="AS6" s="1076"/>
      <c r="AT6" s="1077"/>
      <c r="AU6" s="1075"/>
      <c r="AV6" s="1076"/>
      <c r="AW6" s="1076"/>
      <c r="AX6" s="1076"/>
      <c r="AY6" s="1089"/>
      <c r="AZ6" s="232"/>
      <c r="BA6" s="232"/>
      <c r="BB6" s="232"/>
      <c r="BC6" s="232"/>
      <c r="BD6" s="232"/>
      <c r="BE6" s="233"/>
      <c r="BF6" s="233"/>
      <c r="BG6" s="233"/>
      <c r="BH6" s="233"/>
      <c r="BI6" s="233"/>
      <c r="BJ6" s="233"/>
      <c r="BK6" s="233"/>
      <c r="BL6" s="233"/>
      <c r="BM6" s="233"/>
      <c r="BN6" s="233"/>
      <c r="BO6" s="233"/>
      <c r="BP6" s="233"/>
      <c r="BQ6" s="1069"/>
      <c r="BR6" s="1070"/>
      <c r="BS6" s="1070"/>
      <c r="BT6" s="1070"/>
      <c r="BU6" s="1070"/>
      <c r="BV6" s="1070"/>
      <c r="BW6" s="1070"/>
      <c r="BX6" s="1070"/>
      <c r="BY6" s="1070"/>
      <c r="BZ6" s="1070"/>
      <c r="CA6" s="1070"/>
      <c r="CB6" s="1070"/>
      <c r="CC6" s="1070"/>
      <c r="CD6" s="1070"/>
      <c r="CE6" s="1070"/>
      <c r="CF6" s="1070"/>
      <c r="CG6" s="1071"/>
      <c r="CH6" s="1075"/>
      <c r="CI6" s="1076"/>
      <c r="CJ6" s="1076"/>
      <c r="CK6" s="1076"/>
      <c r="CL6" s="1077"/>
      <c r="CM6" s="1075"/>
      <c r="CN6" s="1076"/>
      <c r="CO6" s="1076"/>
      <c r="CP6" s="1076"/>
      <c r="CQ6" s="1077"/>
      <c r="CR6" s="1075"/>
      <c r="CS6" s="1076"/>
      <c r="CT6" s="1076"/>
      <c r="CU6" s="1076"/>
      <c r="CV6" s="1077"/>
      <c r="CW6" s="1075"/>
      <c r="CX6" s="1076"/>
      <c r="CY6" s="1076"/>
      <c r="CZ6" s="1076"/>
      <c r="DA6" s="1077"/>
      <c r="DB6" s="1075"/>
      <c r="DC6" s="1076"/>
      <c r="DD6" s="1076"/>
      <c r="DE6" s="1076"/>
      <c r="DF6" s="1077"/>
      <c r="DG6" s="1175"/>
      <c r="DH6" s="1176"/>
      <c r="DI6" s="1176"/>
      <c r="DJ6" s="1176"/>
      <c r="DK6" s="1177"/>
      <c r="DL6" s="1175"/>
      <c r="DM6" s="1176"/>
      <c r="DN6" s="1176"/>
      <c r="DO6" s="1176"/>
      <c r="DP6" s="1177"/>
      <c r="DQ6" s="1075"/>
      <c r="DR6" s="1076"/>
      <c r="DS6" s="1076"/>
      <c r="DT6" s="1076"/>
      <c r="DU6" s="1077"/>
      <c r="DV6" s="1075"/>
      <c r="DW6" s="1076"/>
      <c r="DX6" s="1076"/>
      <c r="DY6" s="1076"/>
      <c r="DZ6" s="1089"/>
      <c r="EA6" s="234"/>
    </row>
    <row r="7" spans="1:131" s="235" customFormat="1" ht="26.25" customHeight="1" thickTop="1">
      <c r="A7" s="238">
        <v>1</v>
      </c>
      <c r="B7" s="1121" t="s">
        <v>378</v>
      </c>
      <c r="C7" s="1122"/>
      <c r="D7" s="1122"/>
      <c r="E7" s="1122"/>
      <c r="F7" s="1122"/>
      <c r="G7" s="1122"/>
      <c r="H7" s="1122"/>
      <c r="I7" s="1122"/>
      <c r="J7" s="1122"/>
      <c r="K7" s="1122"/>
      <c r="L7" s="1122"/>
      <c r="M7" s="1122"/>
      <c r="N7" s="1122"/>
      <c r="O7" s="1122"/>
      <c r="P7" s="1123"/>
      <c r="Q7" s="1178">
        <v>170463</v>
      </c>
      <c r="R7" s="1179"/>
      <c r="S7" s="1179"/>
      <c r="T7" s="1179"/>
      <c r="U7" s="1179"/>
      <c r="V7" s="1179">
        <v>164896</v>
      </c>
      <c r="W7" s="1179"/>
      <c r="X7" s="1179"/>
      <c r="Y7" s="1179"/>
      <c r="Z7" s="1179"/>
      <c r="AA7" s="1179">
        <f>Q7-V7</f>
        <v>5567</v>
      </c>
      <c r="AB7" s="1179"/>
      <c r="AC7" s="1179"/>
      <c r="AD7" s="1179"/>
      <c r="AE7" s="1126"/>
      <c r="AF7" s="1180">
        <v>3693</v>
      </c>
      <c r="AG7" s="1181"/>
      <c r="AH7" s="1181"/>
      <c r="AI7" s="1181"/>
      <c r="AJ7" s="1182"/>
      <c r="AK7" s="1165">
        <v>533320</v>
      </c>
      <c r="AL7" s="1166"/>
      <c r="AM7" s="1166"/>
      <c r="AN7" s="1166"/>
      <c r="AO7" s="1166"/>
      <c r="AP7" s="1166">
        <v>140697</v>
      </c>
      <c r="AQ7" s="1166"/>
      <c r="AR7" s="1166"/>
      <c r="AS7" s="1166"/>
      <c r="AT7" s="1166"/>
      <c r="AU7" s="1167"/>
      <c r="AV7" s="1167"/>
      <c r="AW7" s="1167"/>
      <c r="AX7" s="1167"/>
      <c r="AY7" s="1168"/>
      <c r="AZ7" s="232"/>
      <c r="BA7" s="232"/>
      <c r="BB7" s="232"/>
      <c r="BC7" s="232"/>
      <c r="BD7" s="232"/>
      <c r="BE7" s="233"/>
      <c r="BF7" s="233"/>
      <c r="BG7" s="233"/>
      <c r="BH7" s="233"/>
      <c r="BI7" s="233"/>
      <c r="BJ7" s="233"/>
      <c r="BK7" s="233"/>
      <c r="BL7" s="233"/>
      <c r="BM7" s="233"/>
      <c r="BN7" s="233"/>
      <c r="BO7" s="233"/>
      <c r="BP7" s="233"/>
      <c r="BQ7" s="239">
        <v>1</v>
      </c>
      <c r="BR7" s="240" t="s">
        <v>580</v>
      </c>
      <c r="BS7" s="1169" t="s">
        <v>581</v>
      </c>
      <c r="BT7" s="1170"/>
      <c r="BU7" s="1170"/>
      <c r="BV7" s="1170"/>
      <c r="BW7" s="1170"/>
      <c r="BX7" s="1170"/>
      <c r="BY7" s="1170"/>
      <c r="BZ7" s="1170"/>
      <c r="CA7" s="1170"/>
      <c r="CB7" s="1170"/>
      <c r="CC7" s="1170"/>
      <c r="CD7" s="1170"/>
      <c r="CE7" s="1170"/>
      <c r="CF7" s="1170"/>
      <c r="CG7" s="1171"/>
      <c r="CH7" s="1162">
        <v>1</v>
      </c>
      <c r="CI7" s="1163"/>
      <c r="CJ7" s="1163"/>
      <c r="CK7" s="1163"/>
      <c r="CL7" s="1164"/>
      <c r="CM7" s="1162">
        <v>742</v>
      </c>
      <c r="CN7" s="1163"/>
      <c r="CO7" s="1163"/>
      <c r="CP7" s="1163"/>
      <c r="CQ7" s="1164"/>
      <c r="CR7" s="1162">
        <v>5</v>
      </c>
      <c r="CS7" s="1163"/>
      <c r="CT7" s="1163"/>
      <c r="CU7" s="1163"/>
      <c r="CV7" s="1164"/>
      <c r="CW7" s="1162" t="s">
        <v>582</v>
      </c>
      <c r="CX7" s="1163"/>
      <c r="CY7" s="1163"/>
      <c r="CZ7" s="1163"/>
      <c r="DA7" s="1164"/>
      <c r="DB7" s="1162" t="s">
        <v>582</v>
      </c>
      <c r="DC7" s="1163"/>
      <c r="DD7" s="1163"/>
      <c r="DE7" s="1163"/>
      <c r="DF7" s="1164"/>
      <c r="DG7" s="1162" t="s">
        <v>582</v>
      </c>
      <c r="DH7" s="1163"/>
      <c r="DI7" s="1163"/>
      <c r="DJ7" s="1163"/>
      <c r="DK7" s="1164"/>
      <c r="DL7" s="1162" t="s">
        <v>582</v>
      </c>
      <c r="DM7" s="1163"/>
      <c r="DN7" s="1163"/>
      <c r="DO7" s="1163"/>
      <c r="DP7" s="1164"/>
      <c r="DQ7" s="1162" t="s">
        <v>582</v>
      </c>
      <c r="DR7" s="1163"/>
      <c r="DS7" s="1163"/>
      <c r="DT7" s="1163"/>
      <c r="DU7" s="1164"/>
      <c r="DV7" s="1188"/>
      <c r="DW7" s="1189"/>
      <c r="DX7" s="1189"/>
      <c r="DY7" s="1189"/>
      <c r="DZ7" s="1190"/>
      <c r="EA7" s="234"/>
    </row>
    <row r="8" spans="1:131" s="235" customFormat="1" ht="26.25" customHeight="1">
      <c r="A8" s="241">
        <v>2</v>
      </c>
      <c r="B8" s="1108" t="s">
        <v>379</v>
      </c>
      <c r="C8" s="1109"/>
      <c r="D8" s="1109"/>
      <c r="E8" s="1109"/>
      <c r="F8" s="1109"/>
      <c r="G8" s="1109"/>
      <c r="H8" s="1109"/>
      <c r="I8" s="1109"/>
      <c r="J8" s="1109"/>
      <c r="K8" s="1109"/>
      <c r="L8" s="1109"/>
      <c r="M8" s="1109"/>
      <c r="N8" s="1109"/>
      <c r="O8" s="1109"/>
      <c r="P8" s="1110"/>
      <c r="Q8" s="1114">
        <v>235</v>
      </c>
      <c r="R8" s="1115"/>
      <c r="S8" s="1115"/>
      <c r="T8" s="1115"/>
      <c r="U8" s="1115"/>
      <c r="V8" s="1115">
        <v>119</v>
      </c>
      <c r="W8" s="1115"/>
      <c r="X8" s="1115"/>
      <c r="Y8" s="1115"/>
      <c r="Z8" s="1115"/>
      <c r="AA8" s="1116">
        <f t="shared" ref="AA8:AA9" si="0">Q8-V8</f>
        <v>116</v>
      </c>
      <c r="AB8" s="1091"/>
      <c r="AC8" s="1091"/>
      <c r="AD8" s="1091"/>
      <c r="AE8" s="1092"/>
      <c r="AF8" s="1090">
        <v>1</v>
      </c>
      <c r="AG8" s="1091"/>
      <c r="AH8" s="1091"/>
      <c r="AI8" s="1091"/>
      <c r="AJ8" s="1092"/>
      <c r="AK8" s="1160" t="s">
        <v>576</v>
      </c>
      <c r="AL8" s="1161"/>
      <c r="AM8" s="1161"/>
      <c r="AN8" s="1161"/>
      <c r="AO8" s="1161"/>
      <c r="AP8" s="1161">
        <v>559</v>
      </c>
      <c r="AQ8" s="1161"/>
      <c r="AR8" s="1161"/>
      <c r="AS8" s="1161"/>
      <c r="AT8" s="1161"/>
      <c r="AU8" s="1158"/>
      <c r="AV8" s="1158"/>
      <c r="AW8" s="1158"/>
      <c r="AX8" s="1158"/>
      <c r="AY8" s="1159"/>
      <c r="AZ8" s="232"/>
      <c r="BA8" s="232"/>
      <c r="BB8" s="232"/>
      <c r="BC8" s="232"/>
      <c r="BD8" s="232"/>
      <c r="BE8" s="233"/>
      <c r="BF8" s="233"/>
      <c r="BG8" s="233"/>
      <c r="BH8" s="233"/>
      <c r="BI8" s="233"/>
      <c r="BJ8" s="233"/>
      <c r="BK8" s="233"/>
      <c r="BL8" s="233"/>
      <c r="BM8" s="233"/>
      <c r="BN8" s="233"/>
      <c r="BO8" s="233"/>
      <c r="BP8" s="233"/>
      <c r="BQ8" s="242">
        <v>2</v>
      </c>
      <c r="BR8" s="243"/>
      <c r="BS8" s="1085" t="s">
        <v>583</v>
      </c>
      <c r="BT8" s="1086"/>
      <c r="BU8" s="1086"/>
      <c r="BV8" s="1086"/>
      <c r="BW8" s="1086"/>
      <c r="BX8" s="1086"/>
      <c r="BY8" s="1086"/>
      <c r="BZ8" s="1086"/>
      <c r="CA8" s="1086"/>
      <c r="CB8" s="1086"/>
      <c r="CC8" s="1086"/>
      <c r="CD8" s="1086"/>
      <c r="CE8" s="1086"/>
      <c r="CF8" s="1086"/>
      <c r="CG8" s="1087"/>
      <c r="CH8" s="1060">
        <v>1</v>
      </c>
      <c r="CI8" s="1061"/>
      <c r="CJ8" s="1061"/>
      <c r="CK8" s="1061"/>
      <c r="CL8" s="1062"/>
      <c r="CM8" s="1060">
        <v>32</v>
      </c>
      <c r="CN8" s="1061"/>
      <c r="CO8" s="1061"/>
      <c r="CP8" s="1061"/>
      <c r="CQ8" s="1062"/>
      <c r="CR8" s="1060">
        <v>30</v>
      </c>
      <c r="CS8" s="1061"/>
      <c r="CT8" s="1061"/>
      <c r="CU8" s="1061"/>
      <c r="CV8" s="1062"/>
      <c r="CW8" s="1060">
        <v>1</v>
      </c>
      <c r="CX8" s="1061"/>
      <c r="CY8" s="1061"/>
      <c r="CZ8" s="1061"/>
      <c r="DA8" s="1062"/>
      <c r="DB8" s="1060" t="s">
        <v>576</v>
      </c>
      <c r="DC8" s="1061"/>
      <c r="DD8" s="1061"/>
      <c r="DE8" s="1061"/>
      <c r="DF8" s="1062"/>
      <c r="DG8" s="1060" t="s">
        <v>576</v>
      </c>
      <c r="DH8" s="1061"/>
      <c r="DI8" s="1061"/>
      <c r="DJ8" s="1061"/>
      <c r="DK8" s="1062"/>
      <c r="DL8" s="1060" t="s">
        <v>576</v>
      </c>
      <c r="DM8" s="1061"/>
      <c r="DN8" s="1061"/>
      <c r="DO8" s="1061"/>
      <c r="DP8" s="1062"/>
      <c r="DQ8" s="1060" t="s">
        <v>576</v>
      </c>
      <c r="DR8" s="1061"/>
      <c r="DS8" s="1061"/>
      <c r="DT8" s="1061"/>
      <c r="DU8" s="1062"/>
      <c r="DV8" s="1063"/>
      <c r="DW8" s="1064"/>
      <c r="DX8" s="1064"/>
      <c r="DY8" s="1064"/>
      <c r="DZ8" s="1065"/>
      <c r="EA8" s="234"/>
    </row>
    <row r="9" spans="1:131" s="235" customFormat="1" ht="26.25" customHeight="1">
      <c r="A9" s="241">
        <v>3</v>
      </c>
      <c r="B9" s="1108" t="s">
        <v>380</v>
      </c>
      <c r="C9" s="1109"/>
      <c r="D9" s="1109"/>
      <c r="E9" s="1109"/>
      <c r="F9" s="1109"/>
      <c r="G9" s="1109"/>
      <c r="H9" s="1109"/>
      <c r="I9" s="1109"/>
      <c r="J9" s="1109"/>
      <c r="K9" s="1109"/>
      <c r="L9" s="1109"/>
      <c r="M9" s="1109"/>
      <c r="N9" s="1109"/>
      <c r="O9" s="1109"/>
      <c r="P9" s="1110"/>
      <c r="Q9" s="1114">
        <v>89</v>
      </c>
      <c r="R9" s="1115"/>
      <c r="S9" s="1115"/>
      <c r="T9" s="1115"/>
      <c r="U9" s="1115"/>
      <c r="V9" s="1115">
        <v>3</v>
      </c>
      <c r="W9" s="1115"/>
      <c r="X9" s="1115"/>
      <c r="Y9" s="1115"/>
      <c r="Z9" s="1115"/>
      <c r="AA9" s="1116">
        <f t="shared" si="0"/>
        <v>86</v>
      </c>
      <c r="AB9" s="1091"/>
      <c r="AC9" s="1091"/>
      <c r="AD9" s="1091"/>
      <c r="AE9" s="1092"/>
      <c r="AF9" s="1090">
        <v>86</v>
      </c>
      <c r="AG9" s="1091"/>
      <c r="AH9" s="1091"/>
      <c r="AI9" s="1091"/>
      <c r="AJ9" s="1092"/>
      <c r="AK9" s="1160">
        <v>0</v>
      </c>
      <c r="AL9" s="1161"/>
      <c r="AM9" s="1161"/>
      <c r="AN9" s="1161"/>
      <c r="AO9" s="1161"/>
      <c r="AP9" s="1161" t="s">
        <v>576</v>
      </c>
      <c r="AQ9" s="1161"/>
      <c r="AR9" s="1161"/>
      <c r="AS9" s="1161"/>
      <c r="AT9" s="1161"/>
      <c r="AU9" s="1158"/>
      <c r="AV9" s="1158"/>
      <c r="AW9" s="1158"/>
      <c r="AX9" s="1158"/>
      <c r="AY9" s="1159"/>
      <c r="AZ9" s="232"/>
      <c r="BA9" s="232"/>
      <c r="BB9" s="232"/>
      <c r="BC9" s="232"/>
      <c r="BD9" s="232"/>
      <c r="BE9" s="233"/>
      <c r="BF9" s="233"/>
      <c r="BG9" s="233"/>
      <c r="BH9" s="233"/>
      <c r="BI9" s="233"/>
      <c r="BJ9" s="233"/>
      <c r="BK9" s="233"/>
      <c r="BL9" s="233"/>
      <c r="BM9" s="233"/>
      <c r="BN9" s="233"/>
      <c r="BO9" s="233"/>
      <c r="BP9" s="233"/>
      <c r="BQ9" s="242">
        <v>3</v>
      </c>
      <c r="BR9" s="243"/>
      <c r="BS9" s="1085" t="s">
        <v>584</v>
      </c>
      <c r="BT9" s="1086"/>
      <c r="BU9" s="1086"/>
      <c r="BV9" s="1086"/>
      <c r="BW9" s="1086"/>
      <c r="BX9" s="1086"/>
      <c r="BY9" s="1086"/>
      <c r="BZ9" s="1086"/>
      <c r="CA9" s="1086"/>
      <c r="CB9" s="1086"/>
      <c r="CC9" s="1086"/>
      <c r="CD9" s="1086"/>
      <c r="CE9" s="1086"/>
      <c r="CF9" s="1086"/>
      <c r="CG9" s="1087"/>
      <c r="CH9" s="1060">
        <v>4</v>
      </c>
      <c r="CI9" s="1061"/>
      <c r="CJ9" s="1061"/>
      <c r="CK9" s="1061"/>
      <c r="CL9" s="1062"/>
      <c r="CM9" s="1060">
        <v>131</v>
      </c>
      <c r="CN9" s="1061"/>
      <c r="CO9" s="1061"/>
      <c r="CP9" s="1061"/>
      <c r="CQ9" s="1062"/>
      <c r="CR9" s="1060">
        <v>30</v>
      </c>
      <c r="CS9" s="1061"/>
      <c r="CT9" s="1061"/>
      <c r="CU9" s="1061"/>
      <c r="CV9" s="1062"/>
      <c r="CW9" s="1060">
        <v>9</v>
      </c>
      <c r="CX9" s="1061"/>
      <c r="CY9" s="1061"/>
      <c r="CZ9" s="1061"/>
      <c r="DA9" s="1062"/>
      <c r="DB9" s="1060" t="s">
        <v>576</v>
      </c>
      <c r="DC9" s="1061"/>
      <c r="DD9" s="1061"/>
      <c r="DE9" s="1061"/>
      <c r="DF9" s="1062"/>
      <c r="DG9" s="1060" t="s">
        <v>576</v>
      </c>
      <c r="DH9" s="1061"/>
      <c r="DI9" s="1061"/>
      <c r="DJ9" s="1061"/>
      <c r="DK9" s="1062"/>
      <c r="DL9" s="1060" t="s">
        <v>576</v>
      </c>
      <c r="DM9" s="1061"/>
      <c r="DN9" s="1061"/>
      <c r="DO9" s="1061"/>
      <c r="DP9" s="1062"/>
      <c r="DQ9" s="1060" t="s">
        <v>576</v>
      </c>
      <c r="DR9" s="1061"/>
      <c r="DS9" s="1061"/>
      <c r="DT9" s="1061"/>
      <c r="DU9" s="1062"/>
      <c r="DV9" s="1063"/>
      <c r="DW9" s="1064"/>
      <c r="DX9" s="1064"/>
      <c r="DY9" s="1064"/>
      <c r="DZ9" s="1065"/>
      <c r="EA9" s="234"/>
    </row>
    <row r="10" spans="1:131" s="235" customFormat="1" ht="26.25" customHeight="1">
      <c r="A10" s="241">
        <v>4</v>
      </c>
      <c r="B10" s="1108"/>
      <c r="C10" s="1109"/>
      <c r="D10" s="1109"/>
      <c r="E10" s="1109"/>
      <c r="F10" s="1109"/>
      <c r="G10" s="1109"/>
      <c r="H10" s="1109"/>
      <c r="I10" s="1109"/>
      <c r="J10" s="1109"/>
      <c r="K10" s="1109"/>
      <c r="L10" s="1109"/>
      <c r="M10" s="1109"/>
      <c r="N10" s="1109"/>
      <c r="O10" s="1109"/>
      <c r="P10" s="1110"/>
      <c r="Q10" s="1114"/>
      <c r="R10" s="1115"/>
      <c r="S10" s="1115"/>
      <c r="T10" s="1115"/>
      <c r="U10" s="1115"/>
      <c r="V10" s="1115"/>
      <c r="W10" s="1115"/>
      <c r="X10" s="1115"/>
      <c r="Y10" s="1115"/>
      <c r="Z10" s="1115"/>
      <c r="AA10" s="1115"/>
      <c r="AB10" s="1115"/>
      <c r="AC10" s="1115"/>
      <c r="AD10" s="1115"/>
      <c r="AE10" s="1116"/>
      <c r="AF10" s="1090"/>
      <c r="AG10" s="1091"/>
      <c r="AH10" s="1091"/>
      <c r="AI10" s="1091"/>
      <c r="AJ10" s="1092"/>
      <c r="AK10" s="1160"/>
      <c r="AL10" s="1161"/>
      <c r="AM10" s="1161"/>
      <c r="AN10" s="1161"/>
      <c r="AO10" s="1161"/>
      <c r="AP10" s="1161"/>
      <c r="AQ10" s="1161"/>
      <c r="AR10" s="1161"/>
      <c r="AS10" s="1161"/>
      <c r="AT10" s="1161"/>
      <c r="AU10" s="1158"/>
      <c r="AV10" s="1158"/>
      <c r="AW10" s="1158"/>
      <c r="AX10" s="1158"/>
      <c r="AY10" s="1159"/>
      <c r="AZ10" s="232"/>
      <c r="BA10" s="232"/>
      <c r="BB10" s="232"/>
      <c r="BC10" s="232"/>
      <c r="BD10" s="232"/>
      <c r="BE10" s="233"/>
      <c r="BF10" s="233"/>
      <c r="BG10" s="233"/>
      <c r="BH10" s="233"/>
      <c r="BI10" s="233"/>
      <c r="BJ10" s="233"/>
      <c r="BK10" s="233"/>
      <c r="BL10" s="233"/>
      <c r="BM10" s="233"/>
      <c r="BN10" s="233"/>
      <c r="BO10" s="233"/>
      <c r="BP10" s="233"/>
      <c r="BQ10" s="242">
        <v>4</v>
      </c>
      <c r="BR10" s="243"/>
      <c r="BS10" s="1085" t="s">
        <v>585</v>
      </c>
      <c r="BT10" s="1086"/>
      <c r="BU10" s="1086"/>
      <c r="BV10" s="1086"/>
      <c r="BW10" s="1086"/>
      <c r="BX10" s="1086"/>
      <c r="BY10" s="1086"/>
      <c r="BZ10" s="1086"/>
      <c r="CA10" s="1086"/>
      <c r="CB10" s="1086"/>
      <c r="CC10" s="1086"/>
      <c r="CD10" s="1086"/>
      <c r="CE10" s="1086"/>
      <c r="CF10" s="1086"/>
      <c r="CG10" s="1087"/>
      <c r="CH10" s="1060">
        <v>0</v>
      </c>
      <c r="CI10" s="1061"/>
      <c r="CJ10" s="1061"/>
      <c r="CK10" s="1061"/>
      <c r="CL10" s="1062"/>
      <c r="CM10" s="1060">
        <v>87</v>
      </c>
      <c r="CN10" s="1061"/>
      <c r="CO10" s="1061"/>
      <c r="CP10" s="1061"/>
      <c r="CQ10" s="1062"/>
      <c r="CR10" s="1060">
        <v>13</v>
      </c>
      <c r="CS10" s="1061"/>
      <c r="CT10" s="1061"/>
      <c r="CU10" s="1061"/>
      <c r="CV10" s="1062"/>
      <c r="CW10" s="1060">
        <v>8</v>
      </c>
      <c r="CX10" s="1061"/>
      <c r="CY10" s="1061"/>
      <c r="CZ10" s="1061"/>
      <c r="DA10" s="1062"/>
      <c r="DB10" s="1060" t="s">
        <v>576</v>
      </c>
      <c r="DC10" s="1061"/>
      <c r="DD10" s="1061"/>
      <c r="DE10" s="1061"/>
      <c r="DF10" s="1062"/>
      <c r="DG10" s="1060" t="s">
        <v>576</v>
      </c>
      <c r="DH10" s="1061"/>
      <c r="DI10" s="1061"/>
      <c r="DJ10" s="1061"/>
      <c r="DK10" s="1062"/>
      <c r="DL10" s="1060" t="s">
        <v>576</v>
      </c>
      <c r="DM10" s="1061"/>
      <c r="DN10" s="1061"/>
      <c r="DO10" s="1061"/>
      <c r="DP10" s="1062"/>
      <c r="DQ10" s="1060" t="s">
        <v>576</v>
      </c>
      <c r="DR10" s="1061"/>
      <c r="DS10" s="1061"/>
      <c r="DT10" s="1061"/>
      <c r="DU10" s="1062"/>
      <c r="DV10" s="1063"/>
      <c r="DW10" s="1064"/>
      <c r="DX10" s="1064"/>
      <c r="DY10" s="1064"/>
      <c r="DZ10" s="1065"/>
      <c r="EA10" s="234"/>
    </row>
    <row r="11" spans="1:131" s="235" customFormat="1" ht="26.25" customHeight="1">
      <c r="A11" s="241">
        <v>5</v>
      </c>
      <c r="B11" s="1108"/>
      <c r="C11" s="1109"/>
      <c r="D11" s="1109"/>
      <c r="E11" s="1109"/>
      <c r="F11" s="1109"/>
      <c r="G11" s="1109"/>
      <c r="H11" s="1109"/>
      <c r="I11" s="1109"/>
      <c r="J11" s="1109"/>
      <c r="K11" s="1109"/>
      <c r="L11" s="1109"/>
      <c r="M11" s="1109"/>
      <c r="N11" s="1109"/>
      <c r="O11" s="1109"/>
      <c r="P11" s="1110"/>
      <c r="Q11" s="1114"/>
      <c r="R11" s="1115"/>
      <c r="S11" s="1115"/>
      <c r="T11" s="1115"/>
      <c r="U11" s="1115"/>
      <c r="V11" s="1115"/>
      <c r="W11" s="1115"/>
      <c r="X11" s="1115"/>
      <c r="Y11" s="1115"/>
      <c r="Z11" s="1115"/>
      <c r="AA11" s="1115"/>
      <c r="AB11" s="1115"/>
      <c r="AC11" s="1115"/>
      <c r="AD11" s="1115"/>
      <c r="AE11" s="1116"/>
      <c r="AF11" s="1090"/>
      <c r="AG11" s="1091"/>
      <c r="AH11" s="1091"/>
      <c r="AI11" s="1091"/>
      <c r="AJ11" s="1092"/>
      <c r="AK11" s="1160"/>
      <c r="AL11" s="1161"/>
      <c r="AM11" s="1161"/>
      <c r="AN11" s="1161"/>
      <c r="AO11" s="1161"/>
      <c r="AP11" s="1161"/>
      <c r="AQ11" s="1161"/>
      <c r="AR11" s="1161"/>
      <c r="AS11" s="1161"/>
      <c r="AT11" s="1161"/>
      <c r="AU11" s="1158"/>
      <c r="AV11" s="1158"/>
      <c r="AW11" s="1158"/>
      <c r="AX11" s="1158"/>
      <c r="AY11" s="1159"/>
      <c r="AZ11" s="232"/>
      <c r="BA11" s="232"/>
      <c r="BB11" s="232"/>
      <c r="BC11" s="232"/>
      <c r="BD11" s="232"/>
      <c r="BE11" s="233"/>
      <c r="BF11" s="233"/>
      <c r="BG11" s="233"/>
      <c r="BH11" s="233"/>
      <c r="BI11" s="233"/>
      <c r="BJ11" s="233"/>
      <c r="BK11" s="233"/>
      <c r="BL11" s="233"/>
      <c r="BM11" s="233"/>
      <c r="BN11" s="233"/>
      <c r="BO11" s="233"/>
      <c r="BP11" s="233"/>
      <c r="BQ11" s="242">
        <v>5</v>
      </c>
      <c r="BR11" s="243"/>
      <c r="BS11" s="1085" t="s">
        <v>586</v>
      </c>
      <c r="BT11" s="1086"/>
      <c r="BU11" s="1086"/>
      <c r="BV11" s="1086"/>
      <c r="BW11" s="1086"/>
      <c r="BX11" s="1086"/>
      <c r="BY11" s="1086"/>
      <c r="BZ11" s="1086"/>
      <c r="CA11" s="1086"/>
      <c r="CB11" s="1086"/>
      <c r="CC11" s="1086"/>
      <c r="CD11" s="1086"/>
      <c r="CE11" s="1086"/>
      <c r="CF11" s="1086"/>
      <c r="CG11" s="1087"/>
      <c r="CH11" s="1060">
        <v>19</v>
      </c>
      <c r="CI11" s="1061"/>
      <c r="CJ11" s="1061"/>
      <c r="CK11" s="1061"/>
      <c r="CL11" s="1062"/>
      <c r="CM11" s="1060">
        <v>714</v>
      </c>
      <c r="CN11" s="1061"/>
      <c r="CO11" s="1061"/>
      <c r="CP11" s="1061"/>
      <c r="CQ11" s="1062"/>
      <c r="CR11" s="1060">
        <v>48</v>
      </c>
      <c r="CS11" s="1061"/>
      <c r="CT11" s="1061"/>
      <c r="CU11" s="1061"/>
      <c r="CV11" s="1062"/>
      <c r="CW11" s="1060">
        <v>21</v>
      </c>
      <c r="CX11" s="1061"/>
      <c r="CY11" s="1061"/>
      <c r="CZ11" s="1061"/>
      <c r="DA11" s="1062"/>
      <c r="DB11" s="1060" t="s">
        <v>576</v>
      </c>
      <c r="DC11" s="1061"/>
      <c r="DD11" s="1061"/>
      <c r="DE11" s="1061"/>
      <c r="DF11" s="1062"/>
      <c r="DG11" s="1060" t="s">
        <v>576</v>
      </c>
      <c r="DH11" s="1061"/>
      <c r="DI11" s="1061"/>
      <c r="DJ11" s="1061"/>
      <c r="DK11" s="1062"/>
      <c r="DL11" s="1060" t="s">
        <v>576</v>
      </c>
      <c r="DM11" s="1061"/>
      <c r="DN11" s="1061"/>
      <c r="DO11" s="1061"/>
      <c r="DP11" s="1062"/>
      <c r="DQ11" s="1060" t="s">
        <v>576</v>
      </c>
      <c r="DR11" s="1061"/>
      <c r="DS11" s="1061"/>
      <c r="DT11" s="1061"/>
      <c r="DU11" s="1062"/>
      <c r="DV11" s="1063"/>
      <c r="DW11" s="1064"/>
      <c r="DX11" s="1064"/>
      <c r="DY11" s="1064"/>
      <c r="DZ11" s="1065"/>
      <c r="EA11" s="234"/>
    </row>
    <row r="12" spans="1:131" s="235" customFormat="1" ht="26.25" customHeight="1">
      <c r="A12" s="241">
        <v>6</v>
      </c>
      <c r="B12" s="1108"/>
      <c r="C12" s="1109"/>
      <c r="D12" s="1109"/>
      <c r="E12" s="1109"/>
      <c r="F12" s="1109"/>
      <c r="G12" s="1109"/>
      <c r="H12" s="1109"/>
      <c r="I12" s="1109"/>
      <c r="J12" s="1109"/>
      <c r="K12" s="1109"/>
      <c r="L12" s="1109"/>
      <c r="M12" s="1109"/>
      <c r="N12" s="1109"/>
      <c r="O12" s="1109"/>
      <c r="P12" s="1110"/>
      <c r="Q12" s="1114"/>
      <c r="R12" s="1115"/>
      <c r="S12" s="1115"/>
      <c r="T12" s="1115"/>
      <c r="U12" s="1115"/>
      <c r="V12" s="1115"/>
      <c r="W12" s="1115"/>
      <c r="X12" s="1115"/>
      <c r="Y12" s="1115"/>
      <c r="Z12" s="1115"/>
      <c r="AA12" s="1115"/>
      <c r="AB12" s="1115"/>
      <c r="AC12" s="1115"/>
      <c r="AD12" s="1115"/>
      <c r="AE12" s="1116"/>
      <c r="AF12" s="1090"/>
      <c r="AG12" s="1091"/>
      <c r="AH12" s="1091"/>
      <c r="AI12" s="1091"/>
      <c r="AJ12" s="1092"/>
      <c r="AK12" s="1160"/>
      <c r="AL12" s="1161"/>
      <c r="AM12" s="1161"/>
      <c r="AN12" s="1161"/>
      <c r="AO12" s="1161"/>
      <c r="AP12" s="1161"/>
      <c r="AQ12" s="1161"/>
      <c r="AR12" s="1161"/>
      <c r="AS12" s="1161"/>
      <c r="AT12" s="1161"/>
      <c r="AU12" s="1158"/>
      <c r="AV12" s="1158"/>
      <c r="AW12" s="1158"/>
      <c r="AX12" s="1158"/>
      <c r="AY12" s="1159"/>
      <c r="AZ12" s="232"/>
      <c r="BA12" s="232"/>
      <c r="BB12" s="232"/>
      <c r="BC12" s="232"/>
      <c r="BD12" s="232"/>
      <c r="BE12" s="233"/>
      <c r="BF12" s="233"/>
      <c r="BG12" s="233"/>
      <c r="BH12" s="233"/>
      <c r="BI12" s="233"/>
      <c r="BJ12" s="233"/>
      <c r="BK12" s="233"/>
      <c r="BL12" s="233"/>
      <c r="BM12" s="233"/>
      <c r="BN12" s="233"/>
      <c r="BO12" s="233"/>
      <c r="BP12" s="233"/>
      <c r="BQ12" s="242">
        <v>6</v>
      </c>
      <c r="BR12" s="243"/>
      <c r="BS12" s="1085" t="s">
        <v>587</v>
      </c>
      <c r="BT12" s="1086"/>
      <c r="BU12" s="1086"/>
      <c r="BV12" s="1086"/>
      <c r="BW12" s="1086"/>
      <c r="BX12" s="1086"/>
      <c r="BY12" s="1086"/>
      <c r="BZ12" s="1086"/>
      <c r="CA12" s="1086"/>
      <c r="CB12" s="1086"/>
      <c r="CC12" s="1086"/>
      <c r="CD12" s="1086"/>
      <c r="CE12" s="1086"/>
      <c r="CF12" s="1086"/>
      <c r="CG12" s="1087"/>
      <c r="CH12" s="1060">
        <v>3</v>
      </c>
      <c r="CI12" s="1061"/>
      <c r="CJ12" s="1061"/>
      <c r="CK12" s="1061"/>
      <c r="CL12" s="1062"/>
      <c r="CM12" s="1060">
        <v>184</v>
      </c>
      <c r="CN12" s="1061"/>
      <c r="CO12" s="1061"/>
      <c r="CP12" s="1061"/>
      <c r="CQ12" s="1062"/>
      <c r="CR12" s="1060">
        <v>34</v>
      </c>
      <c r="CS12" s="1061"/>
      <c r="CT12" s="1061"/>
      <c r="CU12" s="1061"/>
      <c r="CV12" s="1062"/>
      <c r="CW12" s="1060" t="s">
        <v>576</v>
      </c>
      <c r="CX12" s="1061"/>
      <c r="CY12" s="1061"/>
      <c r="CZ12" s="1061"/>
      <c r="DA12" s="1062"/>
      <c r="DB12" s="1060" t="s">
        <v>576</v>
      </c>
      <c r="DC12" s="1061"/>
      <c r="DD12" s="1061"/>
      <c r="DE12" s="1061"/>
      <c r="DF12" s="1062"/>
      <c r="DG12" s="1060" t="s">
        <v>576</v>
      </c>
      <c r="DH12" s="1061"/>
      <c r="DI12" s="1061"/>
      <c r="DJ12" s="1061"/>
      <c r="DK12" s="1062"/>
      <c r="DL12" s="1060" t="s">
        <v>576</v>
      </c>
      <c r="DM12" s="1061"/>
      <c r="DN12" s="1061"/>
      <c r="DO12" s="1061"/>
      <c r="DP12" s="1062"/>
      <c r="DQ12" s="1060" t="s">
        <v>576</v>
      </c>
      <c r="DR12" s="1061"/>
      <c r="DS12" s="1061"/>
      <c r="DT12" s="1061"/>
      <c r="DU12" s="1062"/>
      <c r="DV12" s="1063"/>
      <c r="DW12" s="1064"/>
      <c r="DX12" s="1064"/>
      <c r="DY12" s="1064"/>
      <c r="DZ12" s="1065"/>
      <c r="EA12" s="234"/>
    </row>
    <row r="13" spans="1:131" s="235" customFormat="1" ht="26.25" customHeight="1">
      <c r="A13" s="241">
        <v>7</v>
      </c>
      <c r="B13" s="1108"/>
      <c r="C13" s="1109"/>
      <c r="D13" s="1109"/>
      <c r="E13" s="1109"/>
      <c r="F13" s="1109"/>
      <c r="G13" s="1109"/>
      <c r="H13" s="1109"/>
      <c r="I13" s="1109"/>
      <c r="J13" s="1109"/>
      <c r="K13" s="1109"/>
      <c r="L13" s="1109"/>
      <c r="M13" s="1109"/>
      <c r="N13" s="1109"/>
      <c r="O13" s="1109"/>
      <c r="P13" s="1110"/>
      <c r="Q13" s="1114"/>
      <c r="R13" s="1115"/>
      <c r="S13" s="1115"/>
      <c r="T13" s="1115"/>
      <c r="U13" s="1115"/>
      <c r="V13" s="1115"/>
      <c r="W13" s="1115"/>
      <c r="X13" s="1115"/>
      <c r="Y13" s="1115"/>
      <c r="Z13" s="1115"/>
      <c r="AA13" s="1115"/>
      <c r="AB13" s="1115"/>
      <c r="AC13" s="1115"/>
      <c r="AD13" s="1115"/>
      <c r="AE13" s="1116"/>
      <c r="AF13" s="1090"/>
      <c r="AG13" s="1091"/>
      <c r="AH13" s="1091"/>
      <c r="AI13" s="1091"/>
      <c r="AJ13" s="1092"/>
      <c r="AK13" s="1160"/>
      <c r="AL13" s="1161"/>
      <c r="AM13" s="1161"/>
      <c r="AN13" s="1161"/>
      <c r="AO13" s="1161"/>
      <c r="AP13" s="1161"/>
      <c r="AQ13" s="1161"/>
      <c r="AR13" s="1161"/>
      <c r="AS13" s="1161"/>
      <c r="AT13" s="1161"/>
      <c r="AU13" s="1158"/>
      <c r="AV13" s="1158"/>
      <c r="AW13" s="1158"/>
      <c r="AX13" s="1158"/>
      <c r="AY13" s="1159"/>
      <c r="AZ13" s="232"/>
      <c r="BA13" s="232"/>
      <c r="BB13" s="232"/>
      <c r="BC13" s="232"/>
      <c r="BD13" s="232"/>
      <c r="BE13" s="233"/>
      <c r="BF13" s="233"/>
      <c r="BG13" s="233"/>
      <c r="BH13" s="233"/>
      <c r="BI13" s="233"/>
      <c r="BJ13" s="233"/>
      <c r="BK13" s="233"/>
      <c r="BL13" s="233"/>
      <c r="BM13" s="233"/>
      <c r="BN13" s="233"/>
      <c r="BO13" s="233"/>
      <c r="BP13" s="233"/>
      <c r="BQ13" s="242">
        <v>7</v>
      </c>
      <c r="BR13" s="243"/>
      <c r="BS13" s="1085" t="s">
        <v>588</v>
      </c>
      <c r="BT13" s="1086"/>
      <c r="BU13" s="1086"/>
      <c r="BV13" s="1086"/>
      <c r="BW13" s="1086"/>
      <c r="BX13" s="1086"/>
      <c r="BY13" s="1086"/>
      <c r="BZ13" s="1086"/>
      <c r="CA13" s="1086"/>
      <c r="CB13" s="1086"/>
      <c r="CC13" s="1086"/>
      <c r="CD13" s="1086"/>
      <c r="CE13" s="1086"/>
      <c r="CF13" s="1086"/>
      <c r="CG13" s="1087"/>
      <c r="CH13" s="1060">
        <v>-15</v>
      </c>
      <c r="CI13" s="1061"/>
      <c r="CJ13" s="1061"/>
      <c r="CK13" s="1061"/>
      <c r="CL13" s="1062"/>
      <c r="CM13" s="1060">
        <v>323</v>
      </c>
      <c r="CN13" s="1061"/>
      <c r="CO13" s="1061"/>
      <c r="CP13" s="1061"/>
      <c r="CQ13" s="1062"/>
      <c r="CR13" s="1060">
        <v>10</v>
      </c>
      <c r="CS13" s="1061"/>
      <c r="CT13" s="1061"/>
      <c r="CU13" s="1061"/>
      <c r="CV13" s="1062"/>
      <c r="CW13" s="1060">
        <v>31</v>
      </c>
      <c r="CX13" s="1061"/>
      <c r="CY13" s="1061"/>
      <c r="CZ13" s="1061"/>
      <c r="DA13" s="1062"/>
      <c r="DB13" s="1060" t="s">
        <v>576</v>
      </c>
      <c r="DC13" s="1061"/>
      <c r="DD13" s="1061"/>
      <c r="DE13" s="1061"/>
      <c r="DF13" s="1062"/>
      <c r="DG13" s="1060" t="s">
        <v>576</v>
      </c>
      <c r="DH13" s="1061"/>
      <c r="DI13" s="1061"/>
      <c r="DJ13" s="1061"/>
      <c r="DK13" s="1062"/>
      <c r="DL13" s="1060" t="s">
        <v>576</v>
      </c>
      <c r="DM13" s="1061"/>
      <c r="DN13" s="1061"/>
      <c r="DO13" s="1061"/>
      <c r="DP13" s="1062"/>
      <c r="DQ13" s="1060" t="s">
        <v>576</v>
      </c>
      <c r="DR13" s="1061"/>
      <c r="DS13" s="1061"/>
      <c r="DT13" s="1061"/>
      <c r="DU13" s="1062"/>
      <c r="DV13" s="1063"/>
      <c r="DW13" s="1064"/>
      <c r="DX13" s="1064"/>
      <c r="DY13" s="1064"/>
      <c r="DZ13" s="1065"/>
      <c r="EA13" s="234"/>
    </row>
    <row r="14" spans="1:131" s="235" customFormat="1" ht="26.25" customHeight="1">
      <c r="A14" s="241">
        <v>8</v>
      </c>
      <c r="B14" s="1108"/>
      <c r="C14" s="1109"/>
      <c r="D14" s="1109"/>
      <c r="E14" s="1109"/>
      <c r="F14" s="1109"/>
      <c r="G14" s="1109"/>
      <c r="H14" s="1109"/>
      <c r="I14" s="1109"/>
      <c r="J14" s="1109"/>
      <c r="K14" s="1109"/>
      <c r="L14" s="1109"/>
      <c r="M14" s="1109"/>
      <c r="N14" s="1109"/>
      <c r="O14" s="1109"/>
      <c r="P14" s="1110"/>
      <c r="Q14" s="1114"/>
      <c r="R14" s="1115"/>
      <c r="S14" s="1115"/>
      <c r="T14" s="1115"/>
      <c r="U14" s="1115"/>
      <c r="V14" s="1115"/>
      <c r="W14" s="1115"/>
      <c r="X14" s="1115"/>
      <c r="Y14" s="1115"/>
      <c r="Z14" s="1115"/>
      <c r="AA14" s="1115"/>
      <c r="AB14" s="1115"/>
      <c r="AC14" s="1115"/>
      <c r="AD14" s="1115"/>
      <c r="AE14" s="1116"/>
      <c r="AF14" s="1090"/>
      <c r="AG14" s="1091"/>
      <c r="AH14" s="1091"/>
      <c r="AI14" s="1091"/>
      <c r="AJ14" s="1092"/>
      <c r="AK14" s="1160"/>
      <c r="AL14" s="1161"/>
      <c r="AM14" s="1161"/>
      <c r="AN14" s="1161"/>
      <c r="AO14" s="1161"/>
      <c r="AP14" s="1161"/>
      <c r="AQ14" s="1161"/>
      <c r="AR14" s="1161"/>
      <c r="AS14" s="1161"/>
      <c r="AT14" s="1161"/>
      <c r="AU14" s="1158"/>
      <c r="AV14" s="1158"/>
      <c r="AW14" s="1158"/>
      <c r="AX14" s="1158"/>
      <c r="AY14" s="1159"/>
      <c r="AZ14" s="232"/>
      <c r="BA14" s="232"/>
      <c r="BB14" s="232"/>
      <c r="BC14" s="232"/>
      <c r="BD14" s="232"/>
      <c r="BE14" s="233"/>
      <c r="BF14" s="233"/>
      <c r="BG14" s="233"/>
      <c r="BH14" s="233"/>
      <c r="BI14" s="233"/>
      <c r="BJ14" s="233"/>
      <c r="BK14" s="233"/>
      <c r="BL14" s="233"/>
      <c r="BM14" s="233"/>
      <c r="BN14" s="233"/>
      <c r="BO14" s="233"/>
      <c r="BP14" s="233"/>
      <c r="BQ14" s="242">
        <v>8</v>
      </c>
      <c r="BR14" s="243"/>
      <c r="BS14" s="1085" t="s">
        <v>589</v>
      </c>
      <c r="BT14" s="1086"/>
      <c r="BU14" s="1086"/>
      <c r="BV14" s="1086"/>
      <c r="BW14" s="1086"/>
      <c r="BX14" s="1086"/>
      <c r="BY14" s="1086"/>
      <c r="BZ14" s="1086"/>
      <c r="CA14" s="1086"/>
      <c r="CB14" s="1086"/>
      <c r="CC14" s="1086"/>
      <c r="CD14" s="1086"/>
      <c r="CE14" s="1086"/>
      <c r="CF14" s="1086"/>
      <c r="CG14" s="1087"/>
      <c r="CH14" s="1060">
        <v>1</v>
      </c>
      <c r="CI14" s="1061"/>
      <c r="CJ14" s="1061"/>
      <c r="CK14" s="1061"/>
      <c r="CL14" s="1062"/>
      <c r="CM14" s="1060">
        <v>50</v>
      </c>
      <c r="CN14" s="1061"/>
      <c r="CO14" s="1061"/>
      <c r="CP14" s="1061"/>
      <c r="CQ14" s="1062"/>
      <c r="CR14" s="1060">
        <v>15</v>
      </c>
      <c r="CS14" s="1061"/>
      <c r="CT14" s="1061"/>
      <c r="CU14" s="1061"/>
      <c r="CV14" s="1062"/>
      <c r="CW14" s="1060">
        <v>5</v>
      </c>
      <c r="CX14" s="1061"/>
      <c r="CY14" s="1061"/>
      <c r="CZ14" s="1061"/>
      <c r="DA14" s="1062"/>
      <c r="DB14" s="1060" t="s">
        <v>576</v>
      </c>
      <c r="DC14" s="1061"/>
      <c r="DD14" s="1061"/>
      <c r="DE14" s="1061"/>
      <c r="DF14" s="1062"/>
      <c r="DG14" s="1060" t="s">
        <v>576</v>
      </c>
      <c r="DH14" s="1061"/>
      <c r="DI14" s="1061"/>
      <c r="DJ14" s="1061"/>
      <c r="DK14" s="1062"/>
      <c r="DL14" s="1060" t="s">
        <v>576</v>
      </c>
      <c r="DM14" s="1061"/>
      <c r="DN14" s="1061"/>
      <c r="DO14" s="1061"/>
      <c r="DP14" s="1062"/>
      <c r="DQ14" s="1060" t="s">
        <v>576</v>
      </c>
      <c r="DR14" s="1061"/>
      <c r="DS14" s="1061"/>
      <c r="DT14" s="1061"/>
      <c r="DU14" s="1062"/>
      <c r="DV14" s="1063"/>
      <c r="DW14" s="1064"/>
      <c r="DX14" s="1064"/>
      <c r="DY14" s="1064"/>
      <c r="DZ14" s="1065"/>
      <c r="EA14" s="234"/>
    </row>
    <row r="15" spans="1:131" s="235" customFormat="1" ht="26.25" customHeight="1">
      <c r="A15" s="241">
        <v>9</v>
      </c>
      <c r="B15" s="1108"/>
      <c r="C15" s="1109"/>
      <c r="D15" s="1109"/>
      <c r="E15" s="1109"/>
      <c r="F15" s="1109"/>
      <c r="G15" s="1109"/>
      <c r="H15" s="1109"/>
      <c r="I15" s="1109"/>
      <c r="J15" s="1109"/>
      <c r="K15" s="1109"/>
      <c r="L15" s="1109"/>
      <c r="M15" s="1109"/>
      <c r="N15" s="1109"/>
      <c r="O15" s="1109"/>
      <c r="P15" s="1110"/>
      <c r="Q15" s="1114"/>
      <c r="R15" s="1115"/>
      <c r="S15" s="1115"/>
      <c r="T15" s="1115"/>
      <c r="U15" s="1115"/>
      <c r="V15" s="1115"/>
      <c r="W15" s="1115"/>
      <c r="X15" s="1115"/>
      <c r="Y15" s="1115"/>
      <c r="Z15" s="1115"/>
      <c r="AA15" s="1115"/>
      <c r="AB15" s="1115"/>
      <c r="AC15" s="1115"/>
      <c r="AD15" s="1115"/>
      <c r="AE15" s="1116"/>
      <c r="AF15" s="1090"/>
      <c r="AG15" s="1091"/>
      <c r="AH15" s="1091"/>
      <c r="AI15" s="1091"/>
      <c r="AJ15" s="1092"/>
      <c r="AK15" s="1160"/>
      <c r="AL15" s="1161"/>
      <c r="AM15" s="1161"/>
      <c r="AN15" s="1161"/>
      <c r="AO15" s="1161"/>
      <c r="AP15" s="1161"/>
      <c r="AQ15" s="1161"/>
      <c r="AR15" s="1161"/>
      <c r="AS15" s="1161"/>
      <c r="AT15" s="1161"/>
      <c r="AU15" s="1158"/>
      <c r="AV15" s="1158"/>
      <c r="AW15" s="1158"/>
      <c r="AX15" s="1158"/>
      <c r="AY15" s="1159"/>
      <c r="AZ15" s="232"/>
      <c r="BA15" s="232"/>
      <c r="BB15" s="232"/>
      <c r="BC15" s="232"/>
      <c r="BD15" s="232"/>
      <c r="BE15" s="233"/>
      <c r="BF15" s="233"/>
      <c r="BG15" s="233"/>
      <c r="BH15" s="233"/>
      <c r="BI15" s="233"/>
      <c r="BJ15" s="233"/>
      <c r="BK15" s="233"/>
      <c r="BL15" s="233"/>
      <c r="BM15" s="233"/>
      <c r="BN15" s="233"/>
      <c r="BO15" s="233"/>
      <c r="BP15" s="233"/>
      <c r="BQ15" s="242">
        <v>9</v>
      </c>
      <c r="BR15" s="243"/>
      <c r="BS15" s="1085" t="s">
        <v>590</v>
      </c>
      <c r="BT15" s="1086"/>
      <c r="BU15" s="1086"/>
      <c r="BV15" s="1086"/>
      <c r="BW15" s="1086"/>
      <c r="BX15" s="1086"/>
      <c r="BY15" s="1086"/>
      <c r="BZ15" s="1086"/>
      <c r="CA15" s="1086"/>
      <c r="CB15" s="1086"/>
      <c r="CC15" s="1086"/>
      <c r="CD15" s="1086"/>
      <c r="CE15" s="1086"/>
      <c r="CF15" s="1086"/>
      <c r="CG15" s="1087"/>
      <c r="CH15" s="1060">
        <v>1</v>
      </c>
      <c r="CI15" s="1061"/>
      <c r="CJ15" s="1061"/>
      <c r="CK15" s="1061"/>
      <c r="CL15" s="1062"/>
      <c r="CM15" s="1060">
        <v>43</v>
      </c>
      <c r="CN15" s="1061"/>
      <c r="CO15" s="1061"/>
      <c r="CP15" s="1061"/>
      <c r="CQ15" s="1062"/>
      <c r="CR15" s="1060">
        <v>4</v>
      </c>
      <c r="CS15" s="1061"/>
      <c r="CT15" s="1061"/>
      <c r="CU15" s="1061"/>
      <c r="CV15" s="1062"/>
      <c r="CW15" s="1060" t="s">
        <v>576</v>
      </c>
      <c r="CX15" s="1061"/>
      <c r="CY15" s="1061"/>
      <c r="CZ15" s="1061"/>
      <c r="DA15" s="1062"/>
      <c r="DB15" s="1060" t="s">
        <v>576</v>
      </c>
      <c r="DC15" s="1061"/>
      <c r="DD15" s="1061"/>
      <c r="DE15" s="1061"/>
      <c r="DF15" s="1062"/>
      <c r="DG15" s="1060" t="s">
        <v>576</v>
      </c>
      <c r="DH15" s="1061"/>
      <c r="DI15" s="1061"/>
      <c r="DJ15" s="1061"/>
      <c r="DK15" s="1062"/>
      <c r="DL15" s="1060" t="s">
        <v>576</v>
      </c>
      <c r="DM15" s="1061"/>
      <c r="DN15" s="1061"/>
      <c r="DO15" s="1061"/>
      <c r="DP15" s="1062"/>
      <c r="DQ15" s="1060" t="s">
        <v>576</v>
      </c>
      <c r="DR15" s="1061"/>
      <c r="DS15" s="1061"/>
      <c r="DT15" s="1061"/>
      <c r="DU15" s="1062"/>
      <c r="DV15" s="1063"/>
      <c r="DW15" s="1064"/>
      <c r="DX15" s="1064"/>
      <c r="DY15" s="1064"/>
      <c r="DZ15" s="1065"/>
      <c r="EA15" s="234"/>
    </row>
    <row r="16" spans="1:131" s="235" customFormat="1" ht="26.25" customHeight="1">
      <c r="A16" s="241">
        <v>10</v>
      </c>
      <c r="B16" s="1108"/>
      <c r="C16" s="1109"/>
      <c r="D16" s="1109"/>
      <c r="E16" s="1109"/>
      <c r="F16" s="1109"/>
      <c r="G16" s="1109"/>
      <c r="H16" s="1109"/>
      <c r="I16" s="1109"/>
      <c r="J16" s="1109"/>
      <c r="K16" s="1109"/>
      <c r="L16" s="1109"/>
      <c r="M16" s="1109"/>
      <c r="N16" s="1109"/>
      <c r="O16" s="1109"/>
      <c r="P16" s="1110"/>
      <c r="Q16" s="1114"/>
      <c r="R16" s="1115"/>
      <c r="S16" s="1115"/>
      <c r="T16" s="1115"/>
      <c r="U16" s="1115"/>
      <c r="V16" s="1115"/>
      <c r="W16" s="1115"/>
      <c r="X16" s="1115"/>
      <c r="Y16" s="1115"/>
      <c r="Z16" s="1115"/>
      <c r="AA16" s="1115"/>
      <c r="AB16" s="1115"/>
      <c r="AC16" s="1115"/>
      <c r="AD16" s="1115"/>
      <c r="AE16" s="1116"/>
      <c r="AF16" s="1090"/>
      <c r="AG16" s="1091"/>
      <c r="AH16" s="1091"/>
      <c r="AI16" s="1091"/>
      <c r="AJ16" s="1092"/>
      <c r="AK16" s="1160"/>
      <c r="AL16" s="1161"/>
      <c r="AM16" s="1161"/>
      <c r="AN16" s="1161"/>
      <c r="AO16" s="1161"/>
      <c r="AP16" s="1161"/>
      <c r="AQ16" s="1161"/>
      <c r="AR16" s="1161"/>
      <c r="AS16" s="1161"/>
      <c r="AT16" s="1161"/>
      <c r="AU16" s="1158"/>
      <c r="AV16" s="1158"/>
      <c r="AW16" s="1158"/>
      <c r="AX16" s="1158"/>
      <c r="AY16" s="1159"/>
      <c r="AZ16" s="232"/>
      <c r="BA16" s="232"/>
      <c r="BB16" s="232"/>
      <c r="BC16" s="232"/>
      <c r="BD16" s="232"/>
      <c r="BE16" s="233"/>
      <c r="BF16" s="233"/>
      <c r="BG16" s="233"/>
      <c r="BH16" s="233"/>
      <c r="BI16" s="233"/>
      <c r="BJ16" s="233"/>
      <c r="BK16" s="233"/>
      <c r="BL16" s="233"/>
      <c r="BM16" s="233"/>
      <c r="BN16" s="233"/>
      <c r="BO16" s="233"/>
      <c r="BP16" s="233"/>
      <c r="BQ16" s="242">
        <v>10</v>
      </c>
      <c r="BR16" s="243"/>
      <c r="BS16" s="1085" t="s">
        <v>591</v>
      </c>
      <c r="BT16" s="1086"/>
      <c r="BU16" s="1086"/>
      <c r="BV16" s="1086"/>
      <c r="BW16" s="1086"/>
      <c r="BX16" s="1086"/>
      <c r="BY16" s="1086"/>
      <c r="BZ16" s="1086"/>
      <c r="CA16" s="1086"/>
      <c r="CB16" s="1086"/>
      <c r="CC16" s="1086"/>
      <c r="CD16" s="1086"/>
      <c r="CE16" s="1086"/>
      <c r="CF16" s="1086"/>
      <c r="CG16" s="1087"/>
      <c r="CH16" s="1060">
        <v>-6</v>
      </c>
      <c r="CI16" s="1061"/>
      <c r="CJ16" s="1061"/>
      <c r="CK16" s="1061"/>
      <c r="CL16" s="1062"/>
      <c r="CM16" s="1060">
        <v>85</v>
      </c>
      <c r="CN16" s="1061"/>
      <c r="CO16" s="1061"/>
      <c r="CP16" s="1061"/>
      <c r="CQ16" s="1062"/>
      <c r="CR16" s="1060">
        <v>50</v>
      </c>
      <c r="CS16" s="1061"/>
      <c r="CT16" s="1061"/>
      <c r="CU16" s="1061"/>
      <c r="CV16" s="1062"/>
      <c r="CW16" s="1060">
        <v>3</v>
      </c>
      <c r="CX16" s="1061"/>
      <c r="CY16" s="1061"/>
      <c r="CZ16" s="1061"/>
      <c r="DA16" s="1062"/>
      <c r="DB16" s="1060" t="s">
        <v>576</v>
      </c>
      <c r="DC16" s="1061"/>
      <c r="DD16" s="1061"/>
      <c r="DE16" s="1061"/>
      <c r="DF16" s="1062"/>
      <c r="DG16" s="1060" t="s">
        <v>576</v>
      </c>
      <c r="DH16" s="1061"/>
      <c r="DI16" s="1061"/>
      <c r="DJ16" s="1061"/>
      <c r="DK16" s="1062"/>
      <c r="DL16" s="1060" t="s">
        <v>576</v>
      </c>
      <c r="DM16" s="1061"/>
      <c r="DN16" s="1061"/>
      <c r="DO16" s="1061"/>
      <c r="DP16" s="1062"/>
      <c r="DQ16" s="1060" t="s">
        <v>576</v>
      </c>
      <c r="DR16" s="1061"/>
      <c r="DS16" s="1061"/>
      <c r="DT16" s="1061"/>
      <c r="DU16" s="1062"/>
      <c r="DV16" s="1063"/>
      <c r="DW16" s="1064"/>
      <c r="DX16" s="1064"/>
      <c r="DY16" s="1064"/>
      <c r="DZ16" s="1065"/>
      <c r="EA16" s="234"/>
    </row>
    <row r="17" spans="1:131" s="235" customFormat="1" ht="26.25" customHeight="1">
      <c r="A17" s="241">
        <v>11</v>
      </c>
      <c r="B17" s="1108"/>
      <c r="C17" s="1109"/>
      <c r="D17" s="1109"/>
      <c r="E17" s="1109"/>
      <c r="F17" s="1109"/>
      <c r="G17" s="1109"/>
      <c r="H17" s="1109"/>
      <c r="I17" s="1109"/>
      <c r="J17" s="1109"/>
      <c r="K17" s="1109"/>
      <c r="L17" s="1109"/>
      <c r="M17" s="1109"/>
      <c r="N17" s="1109"/>
      <c r="O17" s="1109"/>
      <c r="P17" s="1110"/>
      <c r="Q17" s="1114"/>
      <c r="R17" s="1115"/>
      <c r="S17" s="1115"/>
      <c r="T17" s="1115"/>
      <c r="U17" s="1115"/>
      <c r="V17" s="1115"/>
      <c r="W17" s="1115"/>
      <c r="X17" s="1115"/>
      <c r="Y17" s="1115"/>
      <c r="Z17" s="1115"/>
      <c r="AA17" s="1115"/>
      <c r="AB17" s="1115"/>
      <c r="AC17" s="1115"/>
      <c r="AD17" s="1115"/>
      <c r="AE17" s="1116"/>
      <c r="AF17" s="1090"/>
      <c r="AG17" s="1091"/>
      <c r="AH17" s="1091"/>
      <c r="AI17" s="1091"/>
      <c r="AJ17" s="1092"/>
      <c r="AK17" s="1160"/>
      <c r="AL17" s="1161"/>
      <c r="AM17" s="1161"/>
      <c r="AN17" s="1161"/>
      <c r="AO17" s="1161"/>
      <c r="AP17" s="1161"/>
      <c r="AQ17" s="1161"/>
      <c r="AR17" s="1161"/>
      <c r="AS17" s="1161"/>
      <c r="AT17" s="1161"/>
      <c r="AU17" s="1158"/>
      <c r="AV17" s="1158"/>
      <c r="AW17" s="1158"/>
      <c r="AX17" s="1158"/>
      <c r="AY17" s="1159"/>
      <c r="AZ17" s="232"/>
      <c r="BA17" s="232"/>
      <c r="BB17" s="232"/>
      <c r="BC17" s="232"/>
      <c r="BD17" s="232"/>
      <c r="BE17" s="233"/>
      <c r="BF17" s="233"/>
      <c r="BG17" s="233"/>
      <c r="BH17" s="233"/>
      <c r="BI17" s="233"/>
      <c r="BJ17" s="233"/>
      <c r="BK17" s="233"/>
      <c r="BL17" s="233"/>
      <c r="BM17" s="233"/>
      <c r="BN17" s="233"/>
      <c r="BO17" s="233"/>
      <c r="BP17" s="233"/>
      <c r="BQ17" s="242">
        <v>11</v>
      </c>
      <c r="BR17" s="243"/>
      <c r="BS17" s="1085"/>
      <c r="BT17" s="1086"/>
      <c r="BU17" s="1086"/>
      <c r="BV17" s="1086"/>
      <c r="BW17" s="1086"/>
      <c r="BX17" s="1086"/>
      <c r="BY17" s="1086"/>
      <c r="BZ17" s="1086"/>
      <c r="CA17" s="1086"/>
      <c r="CB17" s="1086"/>
      <c r="CC17" s="1086"/>
      <c r="CD17" s="1086"/>
      <c r="CE17" s="1086"/>
      <c r="CF17" s="1086"/>
      <c r="CG17" s="1087"/>
      <c r="CH17" s="1060"/>
      <c r="CI17" s="1061"/>
      <c r="CJ17" s="1061"/>
      <c r="CK17" s="1061"/>
      <c r="CL17" s="1062"/>
      <c r="CM17" s="1060"/>
      <c r="CN17" s="1061"/>
      <c r="CO17" s="1061"/>
      <c r="CP17" s="1061"/>
      <c r="CQ17" s="1062"/>
      <c r="CR17" s="1060"/>
      <c r="CS17" s="1061"/>
      <c r="CT17" s="1061"/>
      <c r="CU17" s="1061"/>
      <c r="CV17" s="1062"/>
      <c r="CW17" s="1060"/>
      <c r="CX17" s="1061"/>
      <c r="CY17" s="1061"/>
      <c r="CZ17" s="1061"/>
      <c r="DA17" s="1062"/>
      <c r="DB17" s="1060"/>
      <c r="DC17" s="1061"/>
      <c r="DD17" s="1061"/>
      <c r="DE17" s="1061"/>
      <c r="DF17" s="1062"/>
      <c r="DG17" s="1060"/>
      <c r="DH17" s="1061"/>
      <c r="DI17" s="1061"/>
      <c r="DJ17" s="1061"/>
      <c r="DK17" s="1062"/>
      <c r="DL17" s="1060"/>
      <c r="DM17" s="1061"/>
      <c r="DN17" s="1061"/>
      <c r="DO17" s="1061"/>
      <c r="DP17" s="1062"/>
      <c r="DQ17" s="1060"/>
      <c r="DR17" s="1061"/>
      <c r="DS17" s="1061"/>
      <c r="DT17" s="1061"/>
      <c r="DU17" s="1062"/>
      <c r="DV17" s="1063"/>
      <c r="DW17" s="1064"/>
      <c r="DX17" s="1064"/>
      <c r="DY17" s="1064"/>
      <c r="DZ17" s="1065"/>
      <c r="EA17" s="234"/>
    </row>
    <row r="18" spans="1:131" s="235" customFormat="1" ht="26.25" customHeight="1">
      <c r="A18" s="241">
        <v>12</v>
      </c>
      <c r="B18" s="1108"/>
      <c r="C18" s="1109"/>
      <c r="D18" s="1109"/>
      <c r="E18" s="1109"/>
      <c r="F18" s="1109"/>
      <c r="G18" s="1109"/>
      <c r="H18" s="1109"/>
      <c r="I18" s="1109"/>
      <c r="J18" s="1109"/>
      <c r="K18" s="1109"/>
      <c r="L18" s="1109"/>
      <c r="M18" s="1109"/>
      <c r="N18" s="1109"/>
      <c r="O18" s="1109"/>
      <c r="P18" s="1110"/>
      <c r="Q18" s="1114"/>
      <c r="R18" s="1115"/>
      <c r="S18" s="1115"/>
      <c r="T18" s="1115"/>
      <c r="U18" s="1115"/>
      <c r="V18" s="1115"/>
      <c r="W18" s="1115"/>
      <c r="X18" s="1115"/>
      <c r="Y18" s="1115"/>
      <c r="Z18" s="1115"/>
      <c r="AA18" s="1115"/>
      <c r="AB18" s="1115"/>
      <c r="AC18" s="1115"/>
      <c r="AD18" s="1115"/>
      <c r="AE18" s="1116"/>
      <c r="AF18" s="1090"/>
      <c r="AG18" s="1091"/>
      <c r="AH18" s="1091"/>
      <c r="AI18" s="1091"/>
      <c r="AJ18" s="1092"/>
      <c r="AK18" s="1160"/>
      <c r="AL18" s="1161"/>
      <c r="AM18" s="1161"/>
      <c r="AN18" s="1161"/>
      <c r="AO18" s="1161"/>
      <c r="AP18" s="1161"/>
      <c r="AQ18" s="1161"/>
      <c r="AR18" s="1161"/>
      <c r="AS18" s="1161"/>
      <c r="AT18" s="1161"/>
      <c r="AU18" s="1158"/>
      <c r="AV18" s="1158"/>
      <c r="AW18" s="1158"/>
      <c r="AX18" s="1158"/>
      <c r="AY18" s="1159"/>
      <c r="AZ18" s="232"/>
      <c r="BA18" s="232"/>
      <c r="BB18" s="232"/>
      <c r="BC18" s="232"/>
      <c r="BD18" s="232"/>
      <c r="BE18" s="233"/>
      <c r="BF18" s="233"/>
      <c r="BG18" s="233"/>
      <c r="BH18" s="233"/>
      <c r="BI18" s="233"/>
      <c r="BJ18" s="233"/>
      <c r="BK18" s="233"/>
      <c r="BL18" s="233"/>
      <c r="BM18" s="233"/>
      <c r="BN18" s="233"/>
      <c r="BO18" s="233"/>
      <c r="BP18" s="233"/>
      <c r="BQ18" s="242">
        <v>12</v>
      </c>
      <c r="BR18" s="243"/>
      <c r="BS18" s="1085"/>
      <c r="BT18" s="1086"/>
      <c r="BU18" s="1086"/>
      <c r="BV18" s="1086"/>
      <c r="BW18" s="1086"/>
      <c r="BX18" s="1086"/>
      <c r="BY18" s="1086"/>
      <c r="BZ18" s="1086"/>
      <c r="CA18" s="1086"/>
      <c r="CB18" s="1086"/>
      <c r="CC18" s="1086"/>
      <c r="CD18" s="1086"/>
      <c r="CE18" s="1086"/>
      <c r="CF18" s="1086"/>
      <c r="CG18" s="1087"/>
      <c r="CH18" s="1060"/>
      <c r="CI18" s="1061"/>
      <c r="CJ18" s="1061"/>
      <c r="CK18" s="1061"/>
      <c r="CL18" s="1062"/>
      <c r="CM18" s="1060"/>
      <c r="CN18" s="1061"/>
      <c r="CO18" s="1061"/>
      <c r="CP18" s="1061"/>
      <c r="CQ18" s="1062"/>
      <c r="CR18" s="1060"/>
      <c r="CS18" s="1061"/>
      <c r="CT18" s="1061"/>
      <c r="CU18" s="1061"/>
      <c r="CV18" s="1062"/>
      <c r="CW18" s="1060"/>
      <c r="CX18" s="1061"/>
      <c r="CY18" s="1061"/>
      <c r="CZ18" s="1061"/>
      <c r="DA18" s="1062"/>
      <c r="DB18" s="1060"/>
      <c r="DC18" s="1061"/>
      <c r="DD18" s="1061"/>
      <c r="DE18" s="1061"/>
      <c r="DF18" s="1062"/>
      <c r="DG18" s="1060"/>
      <c r="DH18" s="1061"/>
      <c r="DI18" s="1061"/>
      <c r="DJ18" s="1061"/>
      <c r="DK18" s="1062"/>
      <c r="DL18" s="1060"/>
      <c r="DM18" s="1061"/>
      <c r="DN18" s="1061"/>
      <c r="DO18" s="1061"/>
      <c r="DP18" s="1062"/>
      <c r="DQ18" s="1060"/>
      <c r="DR18" s="1061"/>
      <c r="DS18" s="1061"/>
      <c r="DT18" s="1061"/>
      <c r="DU18" s="1062"/>
      <c r="DV18" s="1063"/>
      <c r="DW18" s="1064"/>
      <c r="DX18" s="1064"/>
      <c r="DY18" s="1064"/>
      <c r="DZ18" s="1065"/>
      <c r="EA18" s="234"/>
    </row>
    <row r="19" spans="1:131" s="235" customFormat="1" ht="26.25" customHeight="1">
      <c r="A19" s="241">
        <v>13</v>
      </c>
      <c r="B19" s="1108"/>
      <c r="C19" s="1109"/>
      <c r="D19" s="1109"/>
      <c r="E19" s="1109"/>
      <c r="F19" s="1109"/>
      <c r="G19" s="1109"/>
      <c r="H19" s="1109"/>
      <c r="I19" s="1109"/>
      <c r="J19" s="1109"/>
      <c r="K19" s="1109"/>
      <c r="L19" s="1109"/>
      <c r="M19" s="1109"/>
      <c r="N19" s="1109"/>
      <c r="O19" s="1109"/>
      <c r="P19" s="1110"/>
      <c r="Q19" s="1114"/>
      <c r="R19" s="1115"/>
      <c r="S19" s="1115"/>
      <c r="T19" s="1115"/>
      <c r="U19" s="1115"/>
      <c r="V19" s="1115"/>
      <c r="W19" s="1115"/>
      <c r="X19" s="1115"/>
      <c r="Y19" s="1115"/>
      <c r="Z19" s="1115"/>
      <c r="AA19" s="1115"/>
      <c r="AB19" s="1115"/>
      <c r="AC19" s="1115"/>
      <c r="AD19" s="1115"/>
      <c r="AE19" s="1116"/>
      <c r="AF19" s="1090"/>
      <c r="AG19" s="1091"/>
      <c r="AH19" s="1091"/>
      <c r="AI19" s="1091"/>
      <c r="AJ19" s="1092"/>
      <c r="AK19" s="1160"/>
      <c r="AL19" s="1161"/>
      <c r="AM19" s="1161"/>
      <c r="AN19" s="1161"/>
      <c r="AO19" s="1161"/>
      <c r="AP19" s="1161"/>
      <c r="AQ19" s="1161"/>
      <c r="AR19" s="1161"/>
      <c r="AS19" s="1161"/>
      <c r="AT19" s="1161"/>
      <c r="AU19" s="1158"/>
      <c r="AV19" s="1158"/>
      <c r="AW19" s="1158"/>
      <c r="AX19" s="1158"/>
      <c r="AY19" s="1159"/>
      <c r="AZ19" s="232"/>
      <c r="BA19" s="232"/>
      <c r="BB19" s="232"/>
      <c r="BC19" s="232"/>
      <c r="BD19" s="232"/>
      <c r="BE19" s="233"/>
      <c r="BF19" s="233"/>
      <c r="BG19" s="233"/>
      <c r="BH19" s="233"/>
      <c r="BI19" s="233"/>
      <c r="BJ19" s="233"/>
      <c r="BK19" s="233"/>
      <c r="BL19" s="233"/>
      <c r="BM19" s="233"/>
      <c r="BN19" s="233"/>
      <c r="BO19" s="233"/>
      <c r="BP19" s="233"/>
      <c r="BQ19" s="242">
        <v>13</v>
      </c>
      <c r="BR19" s="243"/>
      <c r="BS19" s="1085"/>
      <c r="BT19" s="1086"/>
      <c r="BU19" s="1086"/>
      <c r="BV19" s="1086"/>
      <c r="BW19" s="1086"/>
      <c r="BX19" s="1086"/>
      <c r="BY19" s="1086"/>
      <c r="BZ19" s="1086"/>
      <c r="CA19" s="1086"/>
      <c r="CB19" s="1086"/>
      <c r="CC19" s="1086"/>
      <c r="CD19" s="1086"/>
      <c r="CE19" s="1086"/>
      <c r="CF19" s="1086"/>
      <c r="CG19" s="1087"/>
      <c r="CH19" s="1060"/>
      <c r="CI19" s="1061"/>
      <c r="CJ19" s="1061"/>
      <c r="CK19" s="1061"/>
      <c r="CL19" s="1062"/>
      <c r="CM19" s="1060"/>
      <c r="CN19" s="1061"/>
      <c r="CO19" s="1061"/>
      <c r="CP19" s="1061"/>
      <c r="CQ19" s="1062"/>
      <c r="CR19" s="1060"/>
      <c r="CS19" s="1061"/>
      <c r="CT19" s="1061"/>
      <c r="CU19" s="1061"/>
      <c r="CV19" s="1062"/>
      <c r="CW19" s="1060"/>
      <c r="CX19" s="1061"/>
      <c r="CY19" s="1061"/>
      <c r="CZ19" s="1061"/>
      <c r="DA19" s="1062"/>
      <c r="DB19" s="1060"/>
      <c r="DC19" s="1061"/>
      <c r="DD19" s="1061"/>
      <c r="DE19" s="1061"/>
      <c r="DF19" s="1062"/>
      <c r="DG19" s="1060"/>
      <c r="DH19" s="1061"/>
      <c r="DI19" s="1061"/>
      <c r="DJ19" s="1061"/>
      <c r="DK19" s="1062"/>
      <c r="DL19" s="1060"/>
      <c r="DM19" s="1061"/>
      <c r="DN19" s="1061"/>
      <c r="DO19" s="1061"/>
      <c r="DP19" s="1062"/>
      <c r="DQ19" s="1060"/>
      <c r="DR19" s="1061"/>
      <c r="DS19" s="1061"/>
      <c r="DT19" s="1061"/>
      <c r="DU19" s="1062"/>
      <c r="DV19" s="1063"/>
      <c r="DW19" s="1064"/>
      <c r="DX19" s="1064"/>
      <c r="DY19" s="1064"/>
      <c r="DZ19" s="1065"/>
      <c r="EA19" s="234"/>
    </row>
    <row r="20" spans="1:131" s="235" customFormat="1" ht="26.25" customHeight="1">
      <c r="A20" s="241">
        <v>14</v>
      </c>
      <c r="B20" s="1108"/>
      <c r="C20" s="1109"/>
      <c r="D20" s="1109"/>
      <c r="E20" s="1109"/>
      <c r="F20" s="1109"/>
      <c r="G20" s="1109"/>
      <c r="H20" s="1109"/>
      <c r="I20" s="1109"/>
      <c r="J20" s="1109"/>
      <c r="K20" s="1109"/>
      <c r="L20" s="1109"/>
      <c r="M20" s="1109"/>
      <c r="N20" s="1109"/>
      <c r="O20" s="1109"/>
      <c r="P20" s="1110"/>
      <c r="Q20" s="1114"/>
      <c r="R20" s="1115"/>
      <c r="S20" s="1115"/>
      <c r="T20" s="1115"/>
      <c r="U20" s="1115"/>
      <c r="V20" s="1115"/>
      <c r="W20" s="1115"/>
      <c r="X20" s="1115"/>
      <c r="Y20" s="1115"/>
      <c r="Z20" s="1115"/>
      <c r="AA20" s="1115"/>
      <c r="AB20" s="1115"/>
      <c r="AC20" s="1115"/>
      <c r="AD20" s="1115"/>
      <c r="AE20" s="1116"/>
      <c r="AF20" s="1090"/>
      <c r="AG20" s="1091"/>
      <c r="AH20" s="1091"/>
      <c r="AI20" s="1091"/>
      <c r="AJ20" s="1092"/>
      <c r="AK20" s="1160"/>
      <c r="AL20" s="1161"/>
      <c r="AM20" s="1161"/>
      <c r="AN20" s="1161"/>
      <c r="AO20" s="1161"/>
      <c r="AP20" s="1161"/>
      <c r="AQ20" s="1161"/>
      <c r="AR20" s="1161"/>
      <c r="AS20" s="1161"/>
      <c r="AT20" s="1161"/>
      <c r="AU20" s="1158"/>
      <c r="AV20" s="1158"/>
      <c r="AW20" s="1158"/>
      <c r="AX20" s="1158"/>
      <c r="AY20" s="1159"/>
      <c r="AZ20" s="232"/>
      <c r="BA20" s="232"/>
      <c r="BB20" s="232"/>
      <c r="BC20" s="232"/>
      <c r="BD20" s="232"/>
      <c r="BE20" s="233"/>
      <c r="BF20" s="233"/>
      <c r="BG20" s="233"/>
      <c r="BH20" s="233"/>
      <c r="BI20" s="233"/>
      <c r="BJ20" s="233"/>
      <c r="BK20" s="233"/>
      <c r="BL20" s="233"/>
      <c r="BM20" s="233"/>
      <c r="BN20" s="233"/>
      <c r="BO20" s="233"/>
      <c r="BP20" s="233"/>
      <c r="BQ20" s="242">
        <v>14</v>
      </c>
      <c r="BR20" s="243"/>
      <c r="BS20" s="1085"/>
      <c r="BT20" s="1086"/>
      <c r="BU20" s="1086"/>
      <c r="BV20" s="1086"/>
      <c r="BW20" s="1086"/>
      <c r="BX20" s="1086"/>
      <c r="BY20" s="1086"/>
      <c r="BZ20" s="1086"/>
      <c r="CA20" s="1086"/>
      <c r="CB20" s="1086"/>
      <c r="CC20" s="1086"/>
      <c r="CD20" s="1086"/>
      <c r="CE20" s="1086"/>
      <c r="CF20" s="1086"/>
      <c r="CG20" s="1087"/>
      <c r="CH20" s="1060"/>
      <c r="CI20" s="1061"/>
      <c r="CJ20" s="1061"/>
      <c r="CK20" s="1061"/>
      <c r="CL20" s="1062"/>
      <c r="CM20" s="1060"/>
      <c r="CN20" s="1061"/>
      <c r="CO20" s="1061"/>
      <c r="CP20" s="1061"/>
      <c r="CQ20" s="1062"/>
      <c r="CR20" s="1060"/>
      <c r="CS20" s="1061"/>
      <c r="CT20" s="1061"/>
      <c r="CU20" s="1061"/>
      <c r="CV20" s="1062"/>
      <c r="CW20" s="1060"/>
      <c r="CX20" s="1061"/>
      <c r="CY20" s="1061"/>
      <c r="CZ20" s="1061"/>
      <c r="DA20" s="1062"/>
      <c r="DB20" s="1060"/>
      <c r="DC20" s="1061"/>
      <c r="DD20" s="1061"/>
      <c r="DE20" s="1061"/>
      <c r="DF20" s="1062"/>
      <c r="DG20" s="1060"/>
      <c r="DH20" s="1061"/>
      <c r="DI20" s="1061"/>
      <c r="DJ20" s="1061"/>
      <c r="DK20" s="1062"/>
      <c r="DL20" s="1060"/>
      <c r="DM20" s="1061"/>
      <c r="DN20" s="1061"/>
      <c r="DO20" s="1061"/>
      <c r="DP20" s="1062"/>
      <c r="DQ20" s="1060"/>
      <c r="DR20" s="1061"/>
      <c r="DS20" s="1061"/>
      <c r="DT20" s="1061"/>
      <c r="DU20" s="1062"/>
      <c r="DV20" s="1063"/>
      <c r="DW20" s="1064"/>
      <c r="DX20" s="1064"/>
      <c r="DY20" s="1064"/>
      <c r="DZ20" s="1065"/>
      <c r="EA20" s="234"/>
    </row>
    <row r="21" spans="1:131" s="235" customFormat="1" ht="26.25" customHeight="1" thickBot="1">
      <c r="A21" s="241">
        <v>15</v>
      </c>
      <c r="B21" s="1108"/>
      <c r="C21" s="1109"/>
      <c r="D21" s="1109"/>
      <c r="E21" s="1109"/>
      <c r="F21" s="1109"/>
      <c r="G21" s="1109"/>
      <c r="H21" s="1109"/>
      <c r="I21" s="1109"/>
      <c r="J21" s="1109"/>
      <c r="K21" s="1109"/>
      <c r="L21" s="1109"/>
      <c r="M21" s="1109"/>
      <c r="N21" s="1109"/>
      <c r="O21" s="1109"/>
      <c r="P21" s="1110"/>
      <c r="Q21" s="1114"/>
      <c r="R21" s="1115"/>
      <c r="S21" s="1115"/>
      <c r="T21" s="1115"/>
      <c r="U21" s="1115"/>
      <c r="V21" s="1115"/>
      <c r="W21" s="1115"/>
      <c r="X21" s="1115"/>
      <c r="Y21" s="1115"/>
      <c r="Z21" s="1115"/>
      <c r="AA21" s="1115"/>
      <c r="AB21" s="1115"/>
      <c r="AC21" s="1115"/>
      <c r="AD21" s="1115"/>
      <c r="AE21" s="1116"/>
      <c r="AF21" s="1090"/>
      <c r="AG21" s="1091"/>
      <c r="AH21" s="1091"/>
      <c r="AI21" s="1091"/>
      <c r="AJ21" s="1092"/>
      <c r="AK21" s="1160"/>
      <c r="AL21" s="1161"/>
      <c r="AM21" s="1161"/>
      <c r="AN21" s="1161"/>
      <c r="AO21" s="1161"/>
      <c r="AP21" s="1161"/>
      <c r="AQ21" s="1161"/>
      <c r="AR21" s="1161"/>
      <c r="AS21" s="1161"/>
      <c r="AT21" s="1161"/>
      <c r="AU21" s="1158"/>
      <c r="AV21" s="1158"/>
      <c r="AW21" s="1158"/>
      <c r="AX21" s="1158"/>
      <c r="AY21" s="1159"/>
      <c r="AZ21" s="232"/>
      <c r="BA21" s="232"/>
      <c r="BB21" s="232"/>
      <c r="BC21" s="232"/>
      <c r="BD21" s="232"/>
      <c r="BE21" s="233"/>
      <c r="BF21" s="233"/>
      <c r="BG21" s="233"/>
      <c r="BH21" s="233"/>
      <c r="BI21" s="233"/>
      <c r="BJ21" s="233"/>
      <c r="BK21" s="233"/>
      <c r="BL21" s="233"/>
      <c r="BM21" s="233"/>
      <c r="BN21" s="233"/>
      <c r="BO21" s="233"/>
      <c r="BP21" s="233"/>
      <c r="BQ21" s="242">
        <v>15</v>
      </c>
      <c r="BR21" s="243"/>
      <c r="BS21" s="1085"/>
      <c r="BT21" s="1086"/>
      <c r="BU21" s="1086"/>
      <c r="BV21" s="1086"/>
      <c r="BW21" s="1086"/>
      <c r="BX21" s="1086"/>
      <c r="BY21" s="1086"/>
      <c r="BZ21" s="1086"/>
      <c r="CA21" s="1086"/>
      <c r="CB21" s="1086"/>
      <c r="CC21" s="1086"/>
      <c r="CD21" s="1086"/>
      <c r="CE21" s="1086"/>
      <c r="CF21" s="1086"/>
      <c r="CG21" s="1087"/>
      <c r="CH21" s="1060"/>
      <c r="CI21" s="1061"/>
      <c r="CJ21" s="1061"/>
      <c r="CK21" s="1061"/>
      <c r="CL21" s="1062"/>
      <c r="CM21" s="1060"/>
      <c r="CN21" s="1061"/>
      <c r="CO21" s="1061"/>
      <c r="CP21" s="1061"/>
      <c r="CQ21" s="1062"/>
      <c r="CR21" s="1060"/>
      <c r="CS21" s="1061"/>
      <c r="CT21" s="1061"/>
      <c r="CU21" s="1061"/>
      <c r="CV21" s="1062"/>
      <c r="CW21" s="1060"/>
      <c r="CX21" s="1061"/>
      <c r="CY21" s="1061"/>
      <c r="CZ21" s="1061"/>
      <c r="DA21" s="1062"/>
      <c r="DB21" s="1060"/>
      <c r="DC21" s="1061"/>
      <c r="DD21" s="1061"/>
      <c r="DE21" s="1061"/>
      <c r="DF21" s="1062"/>
      <c r="DG21" s="1060"/>
      <c r="DH21" s="1061"/>
      <c r="DI21" s="1061"/>
      <c r="DJ21" s="1061"/>
      <c r="DK21" s="1062"/>
      <c r="DL21" s="1060"/>
      <c r="DM21" s="1061"/>
      <c r="DN21" s="1061"/>
      <c r="DO21" s="1061"/>
      <c r="DP21" s="1062"/>
      <c r="DQ21" s="1060"/>
      <c r="DR21" s="1061"/>
      <c r="DS21" s="1061"/>
      <c r="DT21" s="1061"/>
      <c r="DU21" s="1062"/>
      <c r="DV21" s="1063"/>
      <c r="DW21" s="1064"/>
      <c r="DX21" s="1064"/>
      <c r="DY21" s="1064"/>
      <c r="DZ21" s="1065"/>
      <c r="EA21" s="234"/>
    </row>
    <row r="22" spans="1:131" s="235" customFormat="1" ht="26.25" customHeight="1">
      <c r="A22" s="241">
        <v>16</v>
      </c>
      <c r="B22" s="1108"/>
      <c r="C22" s="1109"/>
      <c r="D22" s="1109"/>
      <c r="E22" s="1109"/>
      <c r="F22" s="1109"/>
      <c r="G22" s="1109"/>
      <c r="H22" s="1109"/>
      <c r="I22" s="1109"/>
      <c r="J22" s="1109"/>
      <c r="K22" s="1109"/>
      <c r="L22" s="1109"/>
      <c r="M22" s="1109"/>
      <c r="N22" s="1109"/>
      <c r="O22" s="1109"/>
      <c r="P22" s="1110"/>
      <c r="Q22" s="1155"/>
      <c r="R22" s="1156"/>
      <c r="S22" s="1156"/>
      <c r="T22" s="1156"/>
      <c r="U22" s="1156"/>
      <c r="V22" s="1156"/>
      <c r="W22" s="1156"/>
      <c r="X22" s="1156"/>
      <c r="Y22" s="1156"/>
      <c r="Z22" s="1156"/>
      <c r="AA22" s="1156"/>
      <c r="AB22" s="1156"/>
      <c r="AC22" s="1156"/>
      <c r="AD22" s="1156"/>
      <c r="AE22" s="1157"/>
      <c r="AF22" s="1090"/>
      <c r="AG22" s="1091"/>
      <c r="AH22" s="1091"/>
      <c r="AI22" s="1091"/>
      <c r="AJ22" s="1092"/>
      <c r="AK22" s="1151"/>
      <c r="AL22" s="1152"/>
      <c r="AM22" s="1152"/>
      <c r="AN22" s="1152"/>
      <c r="AO22" s="1152"/>
      <c r="AP22" s="1152"/>
      <c r="AQ22" s="1152"/>
      <c r="AR22" s="1152"/>
      <c r="AS22" s="1152"/>
      <c r="AT22" s="1152"/>
      <c r="AU22" s="1153"/>
      <c r="AV22" s="1153"/>
      <c r="AW22" s="1153"/>
      <c r="AX22" s="1153"/>
      <c r="AY22" s="1154"/>
      <c r="AZ22" s="1106" t="s">
        <v>381</v>
      </c>
      <c r="BA22" s="1106"/>
      <c r="BB22" s="1106"/>
      <c r="BC22" s="1106"/>
      <c r="BD22" s="1107"/>
      <c r="BE22" s="233"/>
      <c r="BF22" s="233"/>
      <c r="BG22" s="233"/>
      <c r="BH22" s="233"/>
      <c r="BI22" s="233"/>
      <c r="BJ22" s="233"/>
      <c r="BK22" s="233"/>
      <c r="BL22" s="233"/>
      <c r="BM22" s="233"/>
      <c r="BN22" s="233"/>
      <c r="BO22" s="233"/>
      <c r="BP22" s="233"/>
      <c r="BQ22" s="242">
        <v>16</v>
      </c>
      <c r="BR22" s="243"/>
      <c r="BS22" s="1085"/>
      <c r="BT22" s="1086"/>
      <c r="BU22" s="1086"/>
      <c r="BV22" s="1086"/>
      <c r="BW22" s="1086"/>
      <c r="BX22" s="1086"/>
      <c r="BY22" s="1086"/>
      <c r="BZ22" s="1086"/>
      <c r="CA22" s="1086"/>
      <c r="CB22" s="1086"/>
      <c r="CC22" s="1086"/>
      <c r="CD22" s="1086"/>
      <c r="CE22" s="1086"/>
      <c r="CF22" s="1086"/>
      <c r="CG22" s="1087"/>
      <c r="CH22" s="1060"/>
      <c r="CI22" s="1061"/>
      <c r="CJ22" s="1061"/>
      <c r="CK22" s="1061"/>
      <c r="CL22" s="1062"/>
      <c r="CM22" s="1060"/>
      <c r="CN22" s="1061"/>
      <c r="CO22" s="1061"/>
      <c r="CP22" s="1061"/>
      <c r="CQ22" s="1062"/>
      <c r="CR22" s="1060"/>
      <c r="CS22" s="1061"/>
      <c r="CT22" s="1061"/>
      <c r="CU22" s="1061"/>
      <c r="CV22" s="1062"/>
      <c r="CW22" s="1060"/>
      <c r="CX22" s="1061"/>
      <c r="CY22" s="1061"/>
      <c r="CZ22" s="1061"/>
      <c r="DA22" s="1062"/>
      <c r="DB22" s="1060"/>
      <c r="DC22" s="1061"/>
      <c r="DD22" s="1061"/>
      <c r="DE22" s="1061"/>
      <c r="DF22" s="1062"/>
      <c r="DG22" s="1060"/>
      <c r="DH22" s="1061"/>
      <c r="DI22" s="1061"/>
      <c r="DJ22" s="1061"/>
      <c r="DK22" s="1062"/>
      <c r="DL22" s="1060"/>
      <c r="DM22" s="1061"/>
      <c r="DN22" s="1061"/>
      <c r="DO22" s="1061"/>
      <c r="DP22" s="1062"/>
      <c r="DQ22" s="1060"/>
      <c r="DR22" s="1061"/>
      <c r="DS22" s="1061"/>
      <c r="DT22" s="1061"/>
      <c r="DU22" s="1062"/>
      <c r="DV22" s="1063"/>
      <c r="DW22" s="1064"/>
      <c r="DX22" s="1064"/>
      <c r="DY22" s="1064"/>
      <c r="DZ22" s="1065"/>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41">
        <v>170665</v>
      </c>
      <c r="R23" s="1142"/>
      <c r="S23" s="1142"/>
      <c r="T23" s="1142"/>
      <c r="U23" s="1142"/>
      <c r="V23" s="1143">
        <v>164896</v>
      </c>
      <c r="W23" s="1139"/>
      <c r="X23" s="1139"/>
      <c r="Y23" s="1139"/>
      <c r="Z23" s="1144"/>
      <c r="AA23" s="1143">
        <f t="shared" ref="AA23" si="1">SUM(AA7:AE9)</f>
        <v>5769</v>
      </c>
      <c r="AB23" s="1139"/>
      <c r="AC23" s="1139"/>
      <c r="AD23" s="1139"/>
      <c r="AE23" s="1140"/>
      <c r="AF23" s="1145">
        <v>3780</v>
      </c>
      <c r="AG23" s="1142"/>
      <c r="AH23" s="1142"/>
      <c r="AI23" s="1142"/>
      <c r="AJ23" s="1146"/>
      <c r="AK23" s="1147"/>
      <c r="AL23" s="1148"/>
      <c r="AM23" s="1148"/>
      <c r="AN23" s="1148"/>
      <c r="AO23" s="1148"/>
      <c r="AP23" s="1142">
        <f>SUM(AP7:AT9)</f>
        <v>141256</v>
      </c>
      <c r="AQ23" s="1142"/>
      <c r="AR23" s="1142"/>
      <c r="AS23" s="1142"/>
      <c r="AT23" s="1142"/>
      <c r="AU23" s="1149"/>
      <c r="AV23" s="1149"/>
      <c r="AW23" s="1149"/>
      <c r="AX23" s="1149"/>
      <c r="AY23" s="1150"/>
      <c r="AZ23" s="1138" t="s">
        <v>384</v>
      </c>
      <c r="BA23" s="1139"/>
      <c r="BB23" s="1139"/>
      <c r="BC23" s="1139"/>
      <c r="BD23" s="1140"/>
      <c r="BE23" s="233"/>
      <c r="BF23" s="233"/>
      <c r="BG23" s="233"/>
      <c r="BH23" s="233"/>
      <c r="BI23" s="233"/>
      <c r="BJ23" s="233"/>
      <c r="BK23" s="233"/>
      <c r="BL23" s="233"/>
      <c r="BM23" s="233"/>
      <c r="BN23" s="233"/>
      <c r="BO23" s="233"/>
      <c r="BP23" s="233"/>
      <c r="BQ23" s="242">
        <v>17</v>
      </c>
      <c r="BR23" s="243"/>
      <c r="BS23" s="1085"/>
      <c r="BT23" s="1086"/>
      <c r="BU23" s="1086"/>
      <c r="BV23" s="1086"/>
      <c r="BW23" s="1086"/>
      <c r="BX23" s="1086"/>
      <c r="BY23" s="1086"/>
      <c r="BZ23" s="1086"/>
      <c r="CA23" s="1086"/>
      <c r="CB23" s="1086"/>
      <c r="CC23" s="1086"/>
      <c r="CD23" s="1086"/>
      <c r="CE23" s="1086"/>
      <c r="CF23" s="1086"/>
      <c r="CG23" s="1087"/>
      <c r="CH23" s="1060"/>
      <c r="CI23" s="1061"/>
      <c r="CJ23" s="1061"/>
      <c r="CK23" s="1061"/>
      <c r="CL23" s="1062"/>
      <c r="CM23" s="1060"/>
      <c r="CN23" s="1061"/>
      <c r="CO23" s="1061"/>
      <c r="CP23" s="1061"/>
      <c r="CQ23" s="1062"/>
      <c r="CR23" s="1060"/>
      <c r="CS23" s="1061"/>
      <c r="CT23" s="1061"/>
      <c r="CU23" s="1061"/>
      <c r="CV23" s="1062"/>
      <c r="CW23" s="1060"/>
      <c r="CX23" s="1061"/>
      <c r="CY23" s="1061"/>
      <c r="CZ23" s="1061"/>
      <c r="DA23" s="1062"/>
      <c r="DB23" s="1060"/>
      <c r="DC23" s="1061"/>
      <c r="DD23" s="1061"/>
      <c r="DE23" s="1061"/>
      <c r="DF23" s="1062"/>
      <c r="DG23" s="1060"/>
      <c r="DH23" s="1061"/>
      <c r="DI23" s="1061"/>
      <c r="DJ23" s="1061"/>
      <c r="DK23" s="1062"/>
      <c r="DL23" s="1060"/>
      <c r="DM23" s="1061"/>
      <c r="DN23" s="1061"/>
      <c r="DO23" s="1061"/>
      <c r="DP23" s="1062"/>
      <c r="DQ23" s="1060"/>
      <c r="DR23" s="1061"/>
      <c r="DS23" s="1061"/>
      <c r="DT23" s="1061"/>
      <c r="DU23" s="1062"/>
      <c r="DV23" s="1063"/>
      <c r="DW23" s="1064"/>
      <c r="DX23" s="1064"/>
      <c r="DY23" s="1064"/>
      <c r="DZ23" s="1065"/>
      <c r="EA23" s="234"/>
    </row>
    <row r="24" spans="1:131" s="235" customFormat="1" ht="26.25" customHeight="1">
      <c r="A24" s="1137" t="s">
        <v>385</v>
      </c>
      <c r="B24" s="1137"/>
      <c r="C24" s="1137"/>
      <c r="D24" s="1137"/>
      <c r="E24" s="1137"/>
      <c r="F24" s="1137"/>
      <c r="G24" s="1137"/>
      <c r="H24" s="1137"/>
      <c r="I24" s="1137"/>
      <c r="J24" s="1137"/>
      <c r="K24" s="1137"/>
      <c r="L24" s="1137"/>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7"/>
      <c r="AS24" s="1137"/>
      <c r="AT24" s="1137"/>
      <c r="AU24" s="1137"/>
      <c r="AV24" s="1137"/>
      <c r="AW24" s="1137"/>
      <c r="AX24" s="1137"/>
      <c r="AY24" s="1137"/>
      <c r="AZ24" s="232"/>
      <c r="BA24" s="232"/>
      <c r="BB24" s="232"/>
      <c r="BC24" s="232"/>
      <c r="BD24" s="232"/>
      <c r="BE24" s="233"/>
      <c r="BF24" s="233"/>
      <c r="BG24" s="233"/>
      <c r="BH24" s="233"/>
      <c r="BI24" s="233"/>
      <c r="BJ24" s="233"/>
      <c r="BK24" s="233"/>
      <c r="BL24" s="233"/>
      <c r="BM24" s="233"/>
      <c r="BN24" s="233"/>
      <c r="BO24" s="233"/>
      <c r="BP24" s="233"/>
      <c r="BQ24" s="242">
        <v>18</v>
      </c>
      <c r="BR24" s="243"/>
      <c r="BS24" s="1085"/>
      <c r="BT24" s="1086"/>
      <c r="BU24" s="1086"/>
      <c r="BV24" s="1086"/>
      <c r="BW24" s="1086"/>
      <c r="BX24" s="1086"/>
      <c r="BY24" s="1086"/>
      <c r="BZ24" s="1086"/>
      <c r="CA24" s="1086"/>
      <c r="CB24" s="1086"/>
      <c r="CC24" s="1086"/>
      <c r="CD24" s="1086"/>
      <c r="CE24" s="1086"/>
      <c r="CF24" s="1086"/>
      <c r="CG24" s="1087"/>
      <c r="CH24" s="1060"/>
      <c r="CI24" s="1061"/>
      <c r="CJ24" s="1061"/>
      <c r="CK24" s="1061"/>
      <c r="CL24" s="1062"/>
      <c r="CM24" s="1060"/>
      <c r="CN24" s="1061"/>
      <c r="CO24" s="1061"/>
      <c r="CP24" s="1061"/>
      <c r="CQ24" s="1062"/>
      <c r="CR24" s="1060"/>
      <c r="CS24" s="1061"/>
      <c r="CT24" s="1061"/>
      <c r="CU24" s="1061"/>
      <c r="CV24" s="1062"/>
      <c r="CW24" s="1060"/>
      <c r="CX24" s="1061"/>
      <c r="CY24" s="1061"/>
      <c r="CZ24" s="1061"/>
      <c r="DA24" s="1062"/>
      <c r="DB24" s="1060"/>
      <c r="DC24" s="1061"/>
      <c r="DD24" s="1061"/>
      <c r="DE24" s="1061"/>
      <c r="DF24" s="1062"/>
      <c r="DG24" s="1060"/>
      <c r="DH24" s="1061"/>
      <c r="DI24" s="1061"/>
      <c r="DJ24" s="1061"/>
      <c r="DK24" s="1062"/>
      <c r="DL24" s="1060"/>
      <c r="DM24" s="1061"/>
      <c r="DN24" s="1061"/>
      <c r="DO24" s="1061"/>
      <c r="DP24" s="1062"/>
      <c r="DQ24" s="1060"/>
      <c r="DR24" s="1061"/>
      <c r="DS24" s="1061"/>
      <c r="DT24" s="1061"/>
      <c r="DU24" s="1062"/>
      <c r="DV24" s="1063"/>
      <c r="DW24" s="1064"/>
      <c r="DX24" s="1064"/>
      <c r="DY24" s="1064"/>
      <c r="DZ24" s="1065"/>
      <c r="EA24" s="234"/>
    </row>
    <row r="25" spans="1:131" s="227" customFormat="1" ht="26.25" customHeight="1" thickBot="1">
      <c r="A25" s="1136" t="s">
        <v>386</v>
      </c>
      <c r="B25" s="1136"/>
      <c r="C25" s="1136"/>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1136"/>
      <c r="BF25" s="1136"/>
      <c r="BG25" s="1136"/>
      <c r="BH25" s="1136"/>
      <c r="BI25" s="1136"/>
      <c r="BJ25" s="232"/>
      <c r="BK25" s="232"/>
      <c r="BL25" s="232"/>
      <c r="BM25" s="232"/>
      <c r="BN25" s="232"/>
      <c r="BO25" s="245"/>
      <c r="BP25" s="245"/>
      <c r="BQ25" s="242">
        <v>19</v>
      </c>
      <c r="BR25" s="243"/>
      <c r="BS25" s="1085"/>
      <c r="BT25" s="1086"/>
      <c r="BU25" s="1086"/>
      <c r="BV25" s="1086"/>
      <c r="BW25" s="1086"/>
      <c r="BX25" s="1086"/>
      <c r="BY25" s="1086"/>
      <c r="BZ25" s="1086"/>
      <c r="CA25" s="1086"/>
      <c r="CB25" s="1086"/>
      <c r="CC25" s="1086"/>
      <c r="CD25" s="1086"/>
      <c r="CE25" s="1086"/>
      <c r="CF25" s="1086"/>
      <c r="CG25" s="1087"/>
      <c r="CH25" s="1060"/>
      <c r="CI25" s="1061"/>
      <c r="CJ25" s="1061"/>
      <c r="CK25" s="1061"/>
      <c r="CL25" s="1062"/>
      <c r="CM25" s="1060"/>
      <c r="CN25" s="1061"/>
      <c r="CO25" s="1061"/>
      <c r="CP25" s="1061"/>
      <c r="CQ25" s="1062"/>
      <c r="CR25" s="1060"/>
      <c r="CS25" s="1061"/>
      <c r="CT25" s="1061"/>
      <c r="CU25" s="1061"/>
      <c r="CV25" s="1062"/>
      <c r="CW25" s="1060"/>
      <c r="CX25" s="1061"/>
      <c r="CY25" s="1061"/>
      <c r="CZ25" s="1061"/>
      <c r="DA25" s="1062"/>
      <c r="DB25" s="1060"/>
      <c r="DC25" s="1061"/>
      <c r="DD25" s="1061"/>
      <c r="DE25" s="1061"/>
      <c r="DF25" s="1062"/>
      <c r="DG25" s="1060"/>
      <c r="DH25" s="1061"/>
      <c r="DI25" s="1061"/>
      <c r="DJ25" s="1061"/>
      <c r="DK25" s="1062"/>
      <c r="DL25" s="1060"/>
      <c r="DM25" s="1061"/>
      <c r="DN25" s="1061"/>
      <c r="DO25" s="1061"/>
      <c r="DP25" s="1062"/>
      <c r="DQ25" s="1060"/>
      <c r="DR25" s="1061"/>
      <c r="DS25" s="1061"/>
      <c r="DT25" s="1061"/>
      <c r="DU25" s="1062"/>
      <c r="DV25" s="1063"/>
      <c r="DW25" s="1064"/>
      <c r="DX25" s="1064"/>
      <c r="DY25" s="1064"/>
      <c r="DZ25" s="1065"/>
      <c r="EA25" s="226"/>
    </row>
    <row r="26" spans="1:131" s="227" customFormat="1" ht="26.25" customHeight="1">
      <c r="A26" s="1066" t="s">
        <v>361</v>
      </c>
      <c r="B26" s="1067"/>
      <c r="C26" s="1067"/>
      <c r="D26" s="1067"/>
      <c r="E26" s="1067"/>
      <c r="F26" s="1067"/>
      <c r="G26" s="1067"/>
      <c r="H26" s="1067"/>
      <c r="I26" s="1067"/>
      <c r="J26" s="1067"/>
      <c r="K26" s="1067"/>
      <c r="L26" s="1067"/>
      <c r="M26" s="1067"/>
      <c r="N26" s="1067"/>
      <c r="O26" s="1067"/>
      <c r="P26" s="1068"/>
      <c r="Q26" s="1072" t="s">
        <v>387</v>
      </c>
      <c r="R26" s="1073"/>
      <c r="S26" s="1073"/>
      <c r="T26" s="1073"/>
      <c r="U26" s="1074"/>
      <c r="V26" s="1072" t="s">
        <v>388</v>
      </c>
      <c r="W26" s="1073"/>
      <c r="X26" s="1073"/>
      <c r="Y26" s="1073"/>
      <c r="Z26" s="1074"/>
      <c r="AA26" s="1072" t="s">
        <v>389</v>
      </c>
      <c r="AB26" s="1073"/>
      <c r="AC26" s="1073"/>
      <c r="AD26" s="1073"/>
      <c r="AE26" s="1073"/>
      <c r="AF26" s="1132" t="s">
        <v>390</v>
      </c>
      <c r="AG26" s="1079"/>
      <c r="AH26" s="1079"/>
      <c r="AI26" s="1079"/>
      <c r="AJ26" s="1133"/>
      <c r="AK26" s="1073" t="s">
        <v>391</v>
      </c>
      <c r="AL26" s="1073"/>
      <c r="AM26" s="1073"/>
      <c r="AN26" s="1073"/>
      <c r="AO26" s="1074"/>
      <c r="AP26" s="1072" t="s">
        <v>392</v>
      </c>
      <c r="AQ26" s="1073"/>
      <c r="AR26" s="1073"/>
      <c r="AS26" s="1073"/>
      <c r="AT26" s="1074"/>
      <c r="AU26" s="1072" t="s">
        <v>393</v>
      </c>
      <c r="AV26" s="1073"/>
      <c r="AW26" s="1073"/>
      <c r="AX26" s="1073"/>
      <c r="AY26" s="1074"/>
      <c r="AZ26" s="1072" t="s">
        <v>394</v>
      </c>
      <c r="BA26" s="1073"/>
      <c r="BB26" s="1073"/>
      <c r="BC26" s="1073"/>
      <c r="BD26" s="1074"/>
      <c r="BE26" s="1072" t="s">
        <v>368</v>
      </c>
      <c r="BF26" s="1073"/>
      <c r="BG26" s="1073"/>
      <c r="BH26" s="1073"/>
      <c r="BI26" s="1088"/>
      <c r="BJ26" s="232"/>
      <c r="BK26" s="232"/>
      <c r="BL26" s="232"/>
      <c r="BM26" s="232"/>
      <c r="BN26" s="232"/>
      <c r="BO26" s="245"/>
      <c r="BP26" s="245"/>
      <c r="BQ26" s="242">
        <v>20</v>
      </c>
      <c r="BR26" s="243"/>
      <c r="BS26" s="1085"/>
      <c r="BT26" s="1086"/>
      <c r="BU26" s="1086"/>
      <c r="BV26" s="1086"/>
      <c r="BW26" s="1086"/>
      <c r="BX26" s="1086"/>
      <c r="BY26" s="1086"/>
      <c r="BZ26" s="1086"/>
      <c r="CA26" s="1086"/>
      <c r="CB26" s="1086"/>
      <c r="CC26" s="1086"/>
      <c r="CD26" s="1086"/>
      <c r="CE26" s="1086"/>
      <c r="CF26" s="1086"/>
      <c r="CG26" s="1087"/>
      <c r="CH26" s="1060"/>
      <c r="CI26" s="1061"/>
      <c r="CJ26" s="1061"/>
      <c r="CK26" s="1061"/>
      <c r="CL26" s="1062"/>
      <c r="CM26" s="1060"/>
      <c r="CN26" s="1061"/>
      <c r="CO26" s="1061"/>
      <c r="CP26" s="1061"/>
      <c r="CQ26" s="1062"/>
      <c r="CR26" s="1060"/>
      <c r="CS26" s="1061"/>
      <c r="CT26" s="1061"/>
      <c r="CU26" s="1061"/>
      <c r="CV26" s="1062"/>
      <c r="CW26" s="1060"/>
      <c r="CX26" s="1061"/>
      <c r="CY26" s="1061"/>
      <c r="CZ26" s="1061"/>
      <c r="DA26" s="1062"/>
      <c r="DB26" s="1060"/>
      <c r="DC26" s="1061"/>
      <c r="DD26" s="1061"/>
      <c r="DE26" s="1061"/>
      <c r="DF26" s="1062"/>
      <c r="DG26" s="1060"/>
      <c r="DH26" s="1061"/>
      <c r="DI26" s="1061"/>
      <c r="DJ26" s="1061"/>
      <c r="DK26" s="1062"/>
      <c r="DL26" s="1060"/>
      <c r="DM26" s="1061"/>
      <c r="DN26" s="1061"/>
      <c r="DO26" s="1061"/>
      <c r="DP26" s="1062"/>
      <c r="DQ26" s="1060"/>
      <c r="DR26" s="1061"/>
      <c r="DS26" s="1061"/>
      <c r="DT26" s="1061"/>
      <c r="DU26" s="1062"/>
      <c r="DV26" s="1063"/>
      <c r="DW26" s="1064"/>
      <c r="DX26" s="1064"/>
      <c r="DY26" s="1064"/>
      <c r="DZ26" s="1065"/>
      <c r="EA26" s="226"/>
    </row>
    <row r="27" spans="1:131" s="227" customFormat="1" ht="26.25" customHeight="1" thickBot="1">
      <c r="A27" s="1069"/>
      <c r="B27" s="1070"/>
      <c r="C27" s="1070"/>
      <c r="D27" s="1070"/>
      <c r="E27" s="1070"/>
      <c r="F27" s="1070"/>
      <c r="G27" s="1070"/>
      <c r="H27" s="1070"/>
      <c r="I27" s="1070"/>
      <c r="J27" s="1070"/>
      <c r="K27" s="1070"/>
      <c r="L27" s="1070"/>
      <c r="M27" s="1070"/>
      <c r="N27" s="1070"/>
      <c r="O27" s="1070"/>
      <c r="P27" s="1071"/>
      <c r="Q27" s="1075"/>
      <c r="R27" s="1076"/>
      <c r="S27" s="1076"/>
      <c r="T27" s="1076"/>
      <c r="U27" s="1077"/>
      <c r="V27" s="1075"/>
      <c r="W27" s="1076"/>
      <c r="X27" s="1076"/>
      <c r="Y27" s="1076"/>
      <c r="Z27" s="1077"/>
      <c r="AA27" s="1075"/>
      <c r="AB27" s="1076"/>
      <c r="AC27" s="1076"/>
      <c r="AD27" s="1076"/>
      <c r="AE27" s="1076"/>
      <c r="AF27" s="1134"/>
      <c r="AG27" s="1082"/>
      <c r="AH27" s="1082"/>
      <c r="AI27" s="1082"/>
      <c r="AJ27" s="1135"/>
      <c r="AK27" s="1076"/>
      <c r="AL27" s="1076"/>
      <c r="AM27" s="1076"/>
      <c r="AN27" s="1076"/>
      <c r="AO27" s="1077"/>
      <c r="AP27" s="1075"/>
      <c r="AQ27" s="1076"/>
      <c r="AR27" s="1076"/>
      <c r="AS27" s="1076"/>
      <c r="AT27" s="1077"/>
      <c r="AU27" s="1075"/>
      <c r="AV27" s="1076"/>
      <c r="AW27" s="1076"/>
      <c r="AX27" s="1076"/>
      <c r="AY27" s="1077"/>
      <c r="AZ27" s="1075"/>
      <c r="BA27" s="1076"/>
      <c r="BB27" s="1076"/>
      <c r="BC27" s="1076"/>
      <c r="BD27" s="1077"/>
      <c r="BE27" s="1075"/>
      <c r="BF27" s="1076"/>
      <c r="BG27" s="1076"/>
      <c r="BH27" s="1076"/>
      <c r="BI27" s="1089"/>
      <c r="BJ27" s="232"/>
      <c r="BK27" s="232"/>
      <c r="BL27" s="232"/>
      <c r="BM27" s="232"/>
      <c r="BN27" s="232"/>
      <c r="BO27" s="245"/>
      <c r="BP27" s="245"/>
      <c r="BQ27" s="242">
        <v>21</v>
      </c>
      <c r="BR27" s="243"/>
      <c r="BS27" s="1085"/>
      <c r="BT27" s="1086"/>
      <c r="BU27" s="1086"/>
      <c r="BV27" s="1086"/>
      <c r="BW27" s="1086"/>
      <c r="BX27" s="1086"/>
      <c r="BY27" s="1086"/>
      <c r="BZ27" s="1086"/>
      <c r="CA27" s="1086"/>
      <c r="CB27" s="1086"/>
      <c r="CC27" s="1086"/>
      <c r="CD27" s="1086"/>
      <c r="CE27" s="1086"/>
      <c r="CF27" s="1086"/>
      <c r="CG27" s="1087"/>
      <c r="CH27" s="1060"/>
      <c r="CI27" s="1061"/>
      <c r="CJ27" s="1061"/>
      <c r="CK27" s="1061"/>
      <c r="CL27" s="1062"/>
      <c r="CM27" s="1060"/>
      <c r="CN27" s="1061"/>
      <c r="CO27" s="1061"/>
      <c r="CP27" s="1061"/>
      <c r="CQ27" s="1062"/>
      <c r="CR27" s="1060"/>
      <c r="CS27" s="1061"/>
      <c r="CT27" s="1061"/>
      <c r="CU27" s="1061"/>
      <c r="CV27" s="1062"/>
      <c r="CW27" s="1060"/>
      <c r="CX27" s="1061"/>
      <c r="CY27" s="1061"/>
      <c r="CZ27" s="1061"/>
      <c r="DA27" s="1062"/>
      <c r="DB27" s="1060"/>
      <c r="DC27" s="1061"/>
      <c r="DD27" s="1061"/>
      <c r="DE27" s="1061"/>
      <c r="DF27" s="1062"/>
      <c r="DG27" s="1060"/>
      <c r="DH27" s="1061"/>
      <c r="DI27" s="1061"/>
      <c r="DJ27" s="1061"/>
      <c r="DK27" s="1062"/>
      <c r="DL27" s="1060"/>
      <c r="DM27" s="1061"/>
      <c r="DN27" s="1061"/>
      <c r="DO27" s="1061"/>
      <c r="DP27" s="1062"/>
      <c r="DQ27" s="1060"/>
      <c r="DR27" s="1061"/>
      <c r="DS27" s="1061"/>
      <c r="DT27" s="1061"/>
      <c r="DU27" s="1062"/>
      <c r="DV27" s="1063"/>
      <c r="DW27" s="1064"/>
      <c r="DX27" s="1064"/>
      <c r="DY27" s="1064"/>
      <c r="DZ27" s="1065"/>
      <c r="EA27" s="226"/>
    </row>
    <row r="28" spans="1:131" s="227" customFormat="1" ht="26.25" customHeight="1" thickTop="1">
      <c r="A28" s="246">
        <v>1</v>
      </c>
      <c r="B28" s="1121" t="s">
        <v>395</v>
      </c>
      <c r="C28" s="1122"/>
      <c r="D28" s="1122"/>
      <c r="E28" s="1122"/>
      <c r="F28" s="1122"/>
      <c r="G28" s="1122"/>
      <c r="H28" s="1122"/>
      <c r="I28" s="1122"/>
      <c r="J28" s="1122"/>
      <c r="K28" s="1122"/>
      <c r="L28" s="1122"/>
      <c r="M28" s="1122"/>
      <c r="N28" s="1122"/>
      <c r="O28" s="1122"/>
      <c r="P28" s="1123"/>
      <c r="Q28" s="1124">
        <v>53869</v>
      </c>
      <c r="R28" s="1125"/>
      <c r="S28" s="1125"/>
      <c r="T28" s="1125"/>
      <c r="U28" s="1125"/>
      <c r="V28" s="1125">
        <v>51669</v>
      </c>
      <c r="W28" s="1125"/>
      <c r="X28" s="1125"/>
      <c r="Y28" s="1125"/>
      <c r="Z28" s="1125"/>
      <c r="AA28" s="1126">
        <f t="shared" ref="AA28:AA35" si="2">Q28-V28</f>
        <v>2200</v>
      </c>
      <c r="AB28" s="1127"/>
      <c r="AC28" s="1127"/>
      <c r="AD28" s="1127"/>
      <c r="AE28" s="1128"/>
      <c r="AF28" s="1129">
        <v>2200</v>
      </c>
      <c r="AG28" s="1125"/>
      <c r="AH28" s="1125"/>
      <c r="AI28" s="1125"/>
      <c r="AJ28" s="1130"/>
      <c r="AK28" s="1131">
        <v>4141</v>
      </c>
      <c r="AL28" s="1117"/>
      <c r="AM28" s="1117"/>
      <c r="AN28" s="1117"/>
      <c r="AO28" s="1117"/>
      <c r="AP28" s="1117" t="s">
        <v>576</v>
      </c>
      <c r="AQ28" s="1117"/>
      <c r="AR28" s="1117"/>
      <c r="AS28" s="1117"/>
      <c r="AT28" s="1117"/>
      <c r="AU28" s="1117" t="s">
        <v>576</v>
      </c>
      <c r="AV28" s="1117"/>
      <c r="AW28" s="1117"/>
      <c r="AX28" s="1117"/>
      <c r="AY28" s="1117"/>
      <c r="AZ28" s="1118" t="s">
        <v>576</v>
      </c>
      <c r="BA28" s="1118"/>
      <c r="BB28" s="1118"/>
      <c r="BC28" s="1118"/>
      <c r="BD28" s="1118"/>
      <c r="BE28" s="1119"/>
      <c r="BF28" s="1119"/>
      <c r="BG28" s="1119"/>
      <c r="BH28" s="1119"/>
      <c r="BI28" s="1120"/>
      <c r="BJ28" s="232"/>
      <c r="BK28" s="232"/>
      <c r="BL28" s="232"/>
      <c r="BM28" s="232"/>
      <c r="BN28" s="232"/>
      <c r="BO28" s="245"/>
      <c r="BP28" s="245"/>
      <c r="BQ28" s="242">
        <v>22</v>
      </c>
      <c r="BR28" s="243"/>
      <c r="BS28" s="1085"/>
      <c r="BT28" s="1086"/>
      <c r="BU28" s="1086"/>
      <c r="BV28" s="1086"/>
      <c r="BW28" s="1086"/>
      <c r="BX28" s="1086"/>
      <c r="BY28" s="1086"/>
      <c r="BZ28" s="1086"/>
      <c r="CA28" s="1086"/>
      <c r="CB28" s="1086"/>
      <c r="CC28" s="1086"/>
      <c r="CD28" s="1086"/>
      <c r="CE28" s="1086"/>
      <c r="CF28" s="1086"/>
      <c r="CG28" s="1087"/>
      <c r="CH28" s="1060"/>
      <c r="CI28" s="1061"/>
      <c r="CJ28" s="1061"/>
      <c r="CK28" s="1061"/>
      <c r="CL28" s="1062"/>
      <c r="CM28" s="1060"/>
      <c r="CN28" s="1061"/>
      <c r="CO28" s="1061"/>
      <c r="CP28" s="1061"/>
      <c r="CQ28" s="1062"/>
      <c r="CR28" s="1060"/>
      <c r="CS28" s="1061"/>
      <c r="CT28" s="1061"/>
      <c r="CU28" s="1061"/>
      <c r="CV28" s="1062"/>
      <c r="CW28" s="1060"/>
      <c r="CX28" s="1061"/>
      <c r="CY28" s="1061"/>
      <c r="CZ28" s="1061"/>
      <c r="DA28" s="1062"/>
      <c r="DB28" s="1060"/>
      <c r="DC28" s="1061"/>
      <c r="DD28" s="1061"/>
      <c r="DE28" s="1061"/>
      <c r="DF28" s="1062"/>
      <c r="DG28" s="1060"/>
      <c r="DH28" s="1061"/>
      <c r="DI28" s="1061"/>
      <c r="DJ28" s="1061"/>
      <c r="DK28" s="1062"/>
      <c r="DL28" s="1060"/>
      <c r="DM28" s="1061"/>
      <c r="DN28" s="1061"/>
      <c r="DO28" s="1061"/>
      <c r="DP28" s="1062"/>
      <c r="DQ28" s="1060"/>
      <c r="DR28" s="1061"/>
      <c r="DS28" s="1061"/>
      <c r="DT28" s="1061"/>
      <c r="DU28" s="1062"/>
      <c r="DV28" s="1063"/>
      <c r="DW28" s="1064"/>
      <c r="DX28" s="1064"/>
      <c r="DY28" s="1064"/>
      <c r="DZ28" s="1065"/>
      <c r="EA28" s="226"/>
    </row>
    <row r="29" spans="1:131" s="227" customFormat="1" ht="26.25" customHeight="1">
      <c r="A29" s="246">
        <v>2</v>
      </c>
      <c r="B29" s="1108" t="s">
        <v>396</v>
      </c>
      <c r="C29" s="1109"/>
      <c r="D29" s="1109"/>
      <c r="E29" s="1109"/>
      <c r="F29" s="1109"/>
      <c r="G29" s="1109"/>
      <c r="H29" s="1109"/>
      <c r="I29" s="1109"/>
      <c r="J29" s="1109"/>
      <c r="K29" s="1109"/>
      <c r="L29" s="1109"/>
      <c r="M29" s="1109"/>
      <c r="N29" s="1109"/>
      <c r="O29" s="1109"/>
      <c r="P29" s="1110"/>
      <c r="Q29" s="1114">
        <v>40015</v>
      </c>
      <c r="R29" s="1115"/>
      <c r="S29" s="1115"/>
      <c r="T29" s="1115"/>
      <c r="U29" s="1115"/>
      <c r="V29" s="1115">
        <v>39521</v>
      </c>
      <c r="W29" s="1115"/>
      <c r="X29" s="1115"/>
      <c r="Y29" s="1115"/>
      <c r="Z29" s="1115"/>
      <c r="AA29" s="1116">
        <f t="shared" si="2"/>
        <v>494</v>
      </c>
      <c r="AB29" s="1091"/>
      <c r="AC29" s="1091"/>
      <c r="AD29" s="1091"/>
      <c r="AE29" s="1092"/>
      <c r="AF29" s="1090">
        <v>494</v>
      </c>
      <c r="AG29" s="1091"/>
      <c r="AH29" s="1091"/>
      <c r="AI29" s="1091"/>
      <c r="AJ29" s="1092"/>
      <c r="AK29" s="1051">
        <v>5889</v>
      </c>
      <c r="AL29" s="1042"/>
      <c r="AM29" s="1042"/>
      <c r="AN29" s="1042"/>
      <c r="AO29" s="1042"/>
      <c r="AP29" s="1042" t="s">
        <v>576</v>
      </c>
      <c r="AQ29" s="1042"/>
      <c r="AR29" s="1042"/>
      <c r="AS29" s="1042"/>
      <c r="AT29" s="1042"/>
      <c r="AU29" s="1042" t="s">
        <v>576</v>
      </c>
      <c r="AV29" s="1042"/>
      <c r="AW29" s="1042"/>
      <c r="AX29" s="1042"/>
      <c r="AY29" s="1042"/>
      <c r="AZ29" s="1113" t="s">
        <v>576</v>
      </c>
      <c r="BA29" s="1113"/>
      <c r="BB29" s="1113"/>
      <c r="BC29" s="1113"/>
      <c r="BD29" s="1113"/>
      <c r="BE29" s="1103"/>
      <c r="BF29" s="1103"/>
      <c r="BG29" s="1103"/>
      <c r="BH29" s="1103"/>
      <c r="BI29" s="1104"/>
      <c r="BJ29" s="232"/>
      <c r="BK29" s="232"/>
      <c r="BL29" s="232"/>
      <c r="BM29" s="232"/>
      <c r="BN29" s="232"/>
      <c r="BO29" s="245"/>
      <c r="BP29" s="245"/>
      <c r="BQ29" s="242">
        <v>23</v>
      </c>
      <c r="BR29" s="243"/>
      <c r="BS29" s="1085"/>
      <c r="BT29" s="1086"/>
      <c r="BU29" s="1086"/>
      <c r="BV29" s="1086"/>
      <c r="BW29" s="1086"/>
      <c r="BX29" s="1086"/>
      <c r="BY29" s="1086"/>
      <c r="BZ29" s="1086"/>
      <c r="CA29" s="1086"/>
      <c r="CB29" s="1086"/>
      <c r="CC29" s="1086"/>
      <c r="CD29" s="1086"/>
      <c r="CE29" s="1086"/>
      <c r="CF29" s="1086"/>
      <c r="CG29" s="1087"/>
      <c r="CH29" s="1060"/>
      <c r="CI29" s="1061"/>
      <c r="CJ29" s="1061"/>
      <c r="CK29" s="1061"/>
      <c r="CL29" s="1062"/>
      <c r="CM29" s="1060"/>
      <c r="CN29" s="1061"/>
      <c r="CO29" s="1061"/>
      <c r="CP29" s="1061"/>
      <c r="CQ29" s="1062"/>
      <c r="CR29" s="1060"/>
      <c r="CS29" s="1061"/>
      <c r="CT29" s="1061"/>
      <c r="CU29" s="1061"/>
      <c r="CV29" s="1062"/>
      <c r="CW29" s="1060"/>
      <c r="CX29" s="1061"/>
      <c r="CY29" s="1061"/>
      <c r="CZ29" s="1061"/>
      <c r="DA29" s="1062"/>
      <c r="DB29" s="1060"/>
      <c r="DC29" s="1061"/>
      <c r="DD29" s="1061"/>
      <c r="DE29" s="1061"/>
      <c r="DF29" s="1062"/>
      <c r="DG29" s="1060"/>
      <c r="DH29" s="1061"/>
      <c r="DI29" s="1061"/>
      <c r="DJ29" s="1061"/>
      <c r="DK29" s="1062"/>
      <c r="DL29" s="1060"/>
      <c r="DM29" s="1061"/>
      <c r="DN29" s="1061"/>
      <c r="DO29" s="1061"/>
      <c r="DP29" s="1062"/>
      <c r="DQ29" s="1060"/>
      <c r="DR29" s="1061"/>
      <c r="DS29" s="1061"/>
      <c r="DT29" s="1061"/>
      <c r="DU29" s="1062"/>
      <c r="DV29" s="1063"/>
      <c r="DW29" s="1064"/>
      <c r="DX29" s="1064"/>
      <c r="DY29" s="1064"/>
      <c r="DZ29" s="1065"/>
      <c r="EA29" s="226"/>
    </row>
    <row r="30" spans="1:131" s="227" customFormat="1" ht="26.25" customHeight="1">
      <c r="A30" s="246">
        <v>3</v>
      </c>
      <c r="B30" s="1108" t="s">
        <v>397</v>
      </c>
      <c r="C30" s="1109"/>
      <c r="D30" s="1109"/>
      <c r="E30" s="1109"/>
      <c r="F30" s="1109"/>
      <c r="G30" s="1109"/>
      <c r="H30" s="1109"/>
      <c r="I30" s="1109"/>
      <c r="J30" s="1109"/>
      <c r="K30" s="1109"/>
      <c r="L30" s="1109"/>
      <c r="M30" s="1109"/>
      <c r="N30" s="1109"/>
      <c r="O30" s="1109"/>
      <c r="P30" s="1110"/>
      <c r="Q30" s="1114">
        <v>5778</v>
      </c>
      <c r="R30" s="1115"/>
      <c r="S30" s="1115"/>
      <c r="T30" s="1115"/>
      <c r="U30" s="1115"/>
      <c r="V30" s="1115">
        <v>5605</v>
      </c>
      <c r="W30" s="1115"/>
      <c r="X30" s="1115"/>
      <c r="Y30" s="1115"/>
      <c r="Z30" s="1115"/>
      <c r="AA30" s="1116">
        <f t="shared" si="2"/>
        <v>173</v>
      </c>
      <c r="AB30" s="1091"/>
      <c r="AC30" s="1091"/>
      <c r="AD30" s="1091"/>
      <c r="AE30" s="1092"/>
      <c r="AF30" s="1090">
        <v>173</v>
      </c>
      <c r="AG30" s="1091"/>
      <c r="AH30" s="1091"/>
      <c r="AI30" s="1091"/>
      <c r="AJ30" s="1092"/>
      <c r="AK30" s="1051">
        <v>1374</v>
      </c>
      <c r="AL30" s="1042"/>
      <c r="AM30" s="1042"/>
      <c r="AN30" s="1042"/>
      <c r="AO30" s="1042"/>
      <c r="AP30" s="1042" t="s">
        <v>576</v>
      </c>
      <c r="AQ30" s="1042"/>
      <c r="AR30" s="1042"/>
      <c r="AS30" s="1042"/>
      <c r="AT30" s="1042"/>
      <c r="AU30" s="1042" t="s">
        <v>576</v>
      </c>
      <c r="AV30" s="1042"/>
      <c r="AW30" s="1042"/>
      <c r="AX30" s="1042"/>
      <c r="AY30" s="1042"/>
      <c r="AZ30" s="1113" t="s">
        <v>576</v>
      </c>
      <c r="BA30" s="1113"/>
      <c r="BB30" s="1113"/>
      <c r="BC30" s="1113"/>
      <c r="BD30" s="1113"/>
      <c r="BE30" s="1103"/>
      <c r="BF30" s="1103"/>
      <c r="BG30" s="1103"/>
      <c r="BH30" s="1103"/>
      <c r="BI30" s="1104"/>
      <c r="BJ30" s="232"/>
      <c r="BK30" s="232"/>
      <c r="BL30" s="232"/>
      <c r="BM30" s="232"/>
      <c r="BN30" s="232"/>
      <c r="BO30" s="245"/>
      <c r="BP30" s="245"/>
      <c r="BQ30" s="242">
        <v>24</v>
      </c>
      <c r="BR30" s="243"/>
      <c r="BS30" s="1085"/>
      <c r="BT30" s="1086"/>
      <c r="BU30" s="1086"/>
      <c r="BV30" s="1086"/>
      <c r="BW30" s="1086"/>
      <c r="BX30" s="1086"/>
      <c r="BY30" s="1086"/>
      <c r="BZ30" s="1086"/>
      <c r="CA30" s="1086"/>
      <c r="CB30" s="1086"/>
      <c r="CC30" s="1086"/>
      <c r="CD30" s="1086"/>
      <c r="CE30" s="1086"/>
      <c r="CF30" s="1086"/>
      <c r="CG30" s="1087"/>
      <c r="CH30" s="1060"/>
      <c r="CI30" s="1061"/>
      <c r="CJ30" s="1061"/>
      <c r="CK30" s="1061"/>
      <c r="CL30" s="1062"/>
      <c r="CM30" s="1060"/>
      <c r="CN30" s="1061"/>
      <c r="CO30" s="1061"/>
      <c r="CP30" s="1061"/>
      <c r="CQ30" s="1062"/>
      <c r="CR30" s="1060"/>
      <c r="CS30" s="1061"/>
      <c r="CT30" s="1061"/>
      <c r="CU30" s="1061"/>
      <c r="CV30" s="1062"/>
      <c r="CW30" s="1060"/>
      <c r="CX30" s="1061"/>
      <c r="CY30" s="1061"/>
      <c r="CZ30" s="1061"/>
      <c r="DA30" s="1062"/>
      <c r="DB30" s="1060"/>
      <c r="DC30" s="1061"/>
      <c r="DD30" s="1061"/>
      <c r="DE30" s="1061"/>
      <c r="DF30" s="1062"/>
      <c r="DG30" s="1060"/>
      <c r="DH30" s="1061"/>
      <c r="DI30" s="1061"/>
      <c r="DJ30" s="1061"/>
      <c r="DK30" s="1062"/>
      <c r="DL30" s="1060"/>
      <c r="DM30" s="1061"/>
      <c r="DN30" s="1061"/>
      <c r="DO30" s="1061"/>
      <c r="DP30" s="1062"/>
      <c r="DQ30" s="1060"/>
      <c r="DR30" s="1061"/>
      <c r="DS30" s="1061"/>
      <c r="DT30" s="1061"/>
      <c r="DU30" s="1062"/>
      <c r="DV30" s="1063"/>
      <c r="DW30" s="1064"/>
      <c r="DX30" s="1064"/>
      <c r="DY30" s="1064"/>
      <c r="DZ30" s="1065"/>
      <c r="EA30" s="226"/>
    </row>
    <row r="31" spans="1:131" s="227" customFormat="1" ht="26.25" customHeight="1">
      <c r="A31" s="246">
        <v>4</v>
      </c>
      <c r="B31" s="1108" t="s">
        <v>398</v>
      </c>
      <c r="C31" s="1109"/>
      <c r="D31" s="1109"/>
      <c r="E31" s="1109"/>
      <c r="F31" s="1109"/>
      <c r="G31" s="1109"/>
      <c r="H31" s="1109"/>
      <c r="I31" s="1109"/>
      <c r="J31" s="1109"/>
      <c r="K31" s="1109"/>
      <c r="L31" s="1109"/>
      <c r="M31" s="1109"/>
      <c r="N31" s="1109"/>
      <c r="O31" s="1109"/>
      <c r="P31" s="1110"/>
      <c r="Q31" s="1114">
        <v>1010</v>
      </c>
      <c r="R31" s="1115"/>
      <c r="S31" s="1115"/>
      <c r="T31" s="1115"/>
      <c r="U31" s="1115"/>
      <c r="V31" s="1115">
        <v>225</v>
      </c>
      <c r="W31" s="1115"/>
      <c r="X31" s="1115"/>
      <c r="Y31" s="1115"/>
      <c r="Z31" s="1115"/>
      <c r="AA31" s="1116">
        <f t="shared" si="2"/>
        <v>785</v>
      </c>
      <c r="AB31" s="1091"/>
      <c r="AC31" s="1091"/>
      <c r="AD31" s="1091"/>
      <c r="AE31" s="1092"/>
      <c r="AF31" s="1090">
        <v>785</v>
      </c>
      <c r="AG31" s="1091"/>
      <c r="AH31" s="1091"/>
      <c r="AI31" s="1091"/>
      <c r="AJ31" s="1092"/>
      <c r="AK31" s="1051">
        <v>10</v>
      </c>
      <c r="AL31" s="1042"/>
      <c r="AM31" s="1042"/>
      <c r="AN31" s="1042"/>
      <c r="AO31" s="1042"/>
      <c r="AP31" s="1042" t="s">
        <v>576</v>
      </c>
      <c r="AQ31" s="1042"/>
      <c r="AR31" s="1042"/>
      <c r="AS31" s="1042"/>
      <c r="AT31" s="1042"/>
      <c r="AU31" s="1042" t="s">
        <v>576</v>
      </c>
      <c r="AV31" s="1042"/>
      <c r="AW31" s="1042"/>
      <c r="AX31" s="1042"/>
      <c r="AY31" s="1042"/>
      <c r="AZ31" s="1113" t="s">
        <v>576</v>
      </c>
      <c r="BA31" s="1113"/>
      <c r="BB31" s="1113"/>
      <c r="BC31" s="1113"/>
      <c r="BD31" s="1113"/>
      <c r="BE31" s="1103"/>
      <c r="BF31" s="1103"/>
      <c r="BG31" s="1103"/>
      <c r="BH31" s="1103"/>
      <c r="BI31" s="1104"/>
      <c r="BJ31" s="232"/>
      <c r="BK31" s="232"/>
      <c r="BL31" s="232"/>
      <c r="BM31" s="232"/>
      <c r="BN31" s="232"/>
      <c r="BO31" s="245"/>
      <c r="BP31" s="245"/>
      <c r="BQ31" s="242">
        <v>25</v>
      </c>
      <c r="BR31" s="243"/>
      <c r="BS31" s="1085"/>
      <c r="BT31" s="1086"/>
      <c r="BU31" s="1086"/>
      <c r="BV31" s="1086"/>
      <c r="BW31" s="1086"/>
      <c r="BX31" s="1086"/>
      <c r="BY31" s="1086"/>
      <c r="BZ31" s="1086"/>
      <c r="CA31" s="1086"/>
      <c r="CB31" s="1086"/>
      <c r="CC31" s="1086"/>
      <c r="CD31" s="1086"/>
      <c r="CE31" s="1086"/>
      <c r="CF31" s="1086"/>
      <c r="CG31" s="1087"/>
      <c r="CH31" s="1060"/>
      <c r="CI31" s="1061"/>
      <c r="CJ31" s="1061"/>
      <c r="CK31" s="1061"/>
      <c r="CL31" s="1062"/>
      <c r="CM31" s="1060"/>
      <c r="CN31" s="1061"/>
      <c r="CO31" s="1061"/>
      <c r="CP31" s="1061"/>
      <c r="CQ31" s="1062"/>
      <c r="CR31" s="1060"/>
      <c r="CS31" s="1061"/>
      <c r="CT31" s="1061"/>
      <c r="CU31" s="1061"/>
      <c r="CV31" s="1062"/>
      <c r="CW31" s="1060"/>
      <c r="CX31" s="1061"/>
      <c r="CY31" s="1061"/>
      <c r="CZ31" s="1061"/>
      <c r="DA31" s="1062"/>
      <c r="DB31" s="1060"/>
      <c r="DC31" s="1061"/>
      <c r="DD31" s="1061"/>
      <c r="DE31" s="1061"/>
      <c r="DF31" s="1062"/>
      <c r="DG31" s="1060"/>
      <c r="DH31" s="1061"/>
      <c r="DI31" s="1061"/>
      <c r="DJ31" s="1061"/>
      <c r="DK31" s="1062"/>
      <c r="DL31" s="1060"/>
      <c r="DM31" s="1061"/>
      <c r="DN31" s="1061"/>
      <c r="DO31" s="1061"/>
      <c r="DP31" s="1062"/>
      <c r="DQ31" s="1060"/>
      <c r="DR31" s="1061"/>
      <c r="DS31" s="1061"/>
      <c r="DT31" s="1061"/>
      <c r="DU31" s="1062"/>
      <c r="DV31" s="1063"/>
      <c r="DW31" s="1064"/>
      <c r="DX31" s="1064"/>
      <c r="DY31" s="1064"/>
      <c r="DZ31" s="1065"/>
      <c r="EA31" s="226"/>
    </row>
    <row r="32" spans="1:131" s="227" customFormat="1" ht="26.25" customHeight="1">
      <c r="A32" s="246">
        <v>5</v>
      </c>
      <c r="B32" s="1108" t="s">
        <v>399</v>
      </c>
      <c r="C32" s="1109"/>
      <c r="D32" s="1109"/>
      <c r="E32" s="1109"/>
      <c r="F32" s="1109"/>
      <c r="G32" s="1109"/>
      <c r="H32" s="1109"/>
      <c r="I32" s="1109"/>
      <c r="J32" s="1109"/>
      <c r="K32" s="1109"/>
      <c r="L32" s="1109"/>
      <c r="M32" s="1109"/>
      <c r="N32" s="1109"/>
      <c r="O32" s="1109"/>
      <c r="P32" s="1110"/>
      <c r="Q32" s="1114">
        <v>19002</v>
      </c>
      <c r="R32" s="1115"/>
      <c r="S32" s="1115"/>
      <c r="T32" s="1115"/>
      <c r="U32" s="1115"/>
      <c r="V32" s="1115">
        <v>18992</v>
      </c>
      <c r="W32" s="1115"/>
      <c r="X32" s="1115"/>
      <c r="Y32" s="1115"/>
      <c r="Z32" s="1115"/>
      <c r="AA32" s="1116">
        <f t="shared" si="2"/>
        <v>10</v>
      </c>
      <c r="AB32" s="1091"/>
      <c r="AC32" s="1091"/>
      <c r="AD32" s="1091"/>
      <c r="AE32" s="1092"/>
      <c r="AF32" s="1090">
        <v>11283</v>
      </c>
      <c r="AG32" s="1091"/>
      <c r="AH32" s="1091"/>
      <c r="AI32" s="1091"/>
      <c r="AJ32" s="1092"/>
      <c r="AK32" s="1051">
        <v>1284</v>
      </c>
      <c r="AL32" s="1042"/>
      <c r="AM32" s="1042"/>
      <c r="AN32" s="1042"/>
      <c r="AO32" s="1042"/>
      <c r="AP32" s="1042">
        <v>13055</v>
      </c>
      <c r="AQ32" s="1042"/>
      <c r="AR32" s="1042"/>
      <c r="AS32" s="1042"/>
      <c r="AT32" s="1042"/>
      <c r="AU32" s="1042">
        <v>7937</v>
      </c>
      <c r="AV32" s="1042"/>
      <c r="AW32" s="1042"/>
      <c r="AX32" s="1042"/>
      <c r="AY32" s="1042"/>
      <c r="AZ32" s="1113" t="s">
        <v>576</v>
      </c>
      <c r="BA32" s="1113"/>
      <c r="BB32" s="1113"/>
      <c r="BC32" s="1113"/>
      <c r="BD32" s="1113"/>
      <c r="BE32" s="1103" t="s">
        <v>400</v>
      </c>
      <c r="BF32" s="1103"/>
      <c r="BG32" s="1103"/>
      <c r="BH32" s="1103"/>
      <c r="BI32" s="1104"/>
      <c r="BJ32" s="232"/>
      <c r="BK32" s="232"/>
      <c r="BL32" s="232"/>
      <c r="BM32" s="232"/>
      <c r="BN32" s="232"/>
      <c r="BO32" s="245"/>
      <c r="BP32" s="245"/>
      <c r="BQ32" s="242">
        <v>26</v>
      </c>
      <c r="BR32" s="243"/>
      <c r="BS32" s="1085"/>
      <c r="BT32" s="1086"/>
      <c r="BU32" s="1086"/>
      <c r="BV32" s="1086"/>
      <c r="BW32" s="1086"/>
      <c r="BX32" s="1086"/>
      <c r="BY32" s="1086"/>
      <c r="BZ32" s="1086"/>
      <c r="CA32" s="1086"/>
      <c r="CB32" s="1086"/>
      <c r="CC32" s="1086"/>
      <c r="CD32" s="1086"/>
      <c r="CE32" s="1086"/>
      <c r="CF32" s="1086"/>
      <c r="CG32" s="1087"/>
      <c r="CH32" s="1060"/>
      <c r="CI32" s="1061"/>
      <c r="CJ32" s="1061"/>
      <c r="CK32" s="1061"/>
      <c r="CL32" s="1062"/>
      <c r="CM32" s="1060"/>
      <c r="CN32" s="1061"/>
      <c r="CO32" s="1061"/>
      <c r="CP32" s="1061"/>
      <c r="CQ32" s="1062"/>
      <c r="CR32" s="1060"/>
      <c r="CS32" s="1061"/>
      <c r="CT32" s="1061"/>
      <c r="CU32" s="1061"/>
      <c r="CV32" s="1062"/>
      <c r="CW32" s="1060"/>
      <c r="CX32" s="1061"/>
      <c r="CY32" s="1061"/>
      <c r="CZ32" s="1061"/>
      <c r="DA32" s="1062"/>
      <c r="DB32" s="1060"/>
      <c r="DC32" s="1061"/>
      <c r="DD32" s="1061"/>
      <c r="DE32" s="1061"/>
      <c r="DF32" s="1062"/>
      <c r="DG32" s="1060"/>
      <c r="DH32" s="1061"/>
      <c r="DI32" s="1061"/>
      <c r="DJ32" s="1061"/>
      <c r="DK32" s="1062"/>
      <c r="DL32" s="1060"/>
      <c r="DM32" s="1061"/>
      <c r="DN32" s="1061"/>
      <c r="DO32" s="1061"/>
      <c r="DP32" s="1062"/>
      <c r="DQ32" s="1060"/>
      <c r="DR32" s="1061"/>
      <c r="DS32" s="1061"/>
      <c r="DT32" s="1061"/>
      <c r="DU32" s="1062"/>
      <c r="DV32" s="1063"/>
      <c r="DW32" s="1064"/>
      <c r="DX32" s="1064"/>
      <c r="DY32" s="1064"/>
      <c r="DZ32" s="1065"/>
      <c r="EA32" s="226"/>
    </row>
    <row r="33" spans="1:131" s="227" customFormat="1" ht="26.25" customHeight="1">
      <c r="A33" s="246">
        <v>6</v>
      </c>
      <c r="B33" s="1108" t="s">
        <v>401</v>
      </c>
      <c r="C33" s="1109"/>
      <c r="D33" s="1109"/>
      <c r="E33" s="1109"/>
      <c r="F33" s="1109"/>
      <c r="G33" s="1109"/>
      <c r="H33" s="1109"/>
      <c r="I33" s="1109"/>
      <c r="J33" s="1109"/>
      <c r="K33" s="1109"/>
      <c r="L33" s="1109"/>
      <c r="M33" s="1109"/>
      <c r="N33" s="1109"/>
      <c r="O33" s="1109"/>
      <c r="P33" s="1110"/>
      <c r="Q33" s="1114">
        <v>8683</v>
      </c>
      <c r="R33" s="1115"/>
      <c r="S33" s="1115"/>
      <c r="T33" s="1115"/>
      <c r="U33" s="1115"/>
      <c r="V33" s="1115">
        <v>6918</v>
      </c>
      <c r="W33" s="1115"/>
      <c r="X33" s="1115"/>
      <c r="Y33" s="1115"/>
      <c r="Z33" s="1115"/>
      <c r="AA33" s="1116">
        <f t="shared" si="2"/>
        <v>1765</v>
      </c>
      <c r="AB33" s="1091"/>
      <c r="AC33" s="1091"/>
      <c r="AD33" s="1091"/>
      <c r="AE33" s="1092"/>
      <c r="AF33" s="1090">
        <v>3776</v>
      </c>
      <c r="AG33" s="1091"/>
      <c r="AH33" s="1091"/>
      <c r="AI33" s="1091"/>
      <c r="AJ33" s="1092"/>
      <c r="AK33" s="1051">
        <v>208</v>
      </c>
      <c r="AL33" s="1042"/>
      <c r="AM33" s="1042"/>
      <c r="AN33" s="1042"/>
      <c r="AO33" s="1042"/>
      <c r="AP33" s="1042">
        <v>38664</v>
      </c>
      <c r="AQ33" s="1042"/>
      <c r="AR33" s="1042"/>
      <c r="AS33" s="1042"/>
      <c r="AT33" s="1042"/>
      <c r="AU33" s="1042">
        <v>773</v>
      </c>
      <c r="AV33" s="1042"/>
      <c r="AW33" s="1042"/>
      <c r="AX33" s="1042"/>
      <c r="AY33" s="1042"/>
      <c r="AZ33" s="1113" t="s">
        <v>576</v>
      </c>
      <c r="BA33" s="1113"/>
      <c r="BB33" s="1113"/>
      <c r="BC33" s="1113"/>
      <c r="BD33" s="1113"/>
      <c r="BE33" s="1103" t="s">
        <v>400</v>
      </c>
      <c r="BF33" s="1103"/>
      <c r="BG33" s="1103"/>
      <c r="BH33" s="1103"/>
      <c r="BI33" s="1104"/>
      <c r="BJ33" s="232"/>
      <c r="BK33" s="232"/>
      <c r="BL33" s="232"/>
      <c r="BM33" s="232"/>
      <c r="BN33" s="232"/>
      <c r="BO33" s="245"/>
      <c r="BP33" s="245"/>
      <c r="BQ33" s="242">
        <v>27</v>
      </c>
      <c r="BR33" s="243"/>
      <c r="BS33" s="1085"/>
      <c r="BT33" s="1086"/>
      <c r="BU33" s="1086"/>
      <c r="BV33" s="1086"/>
      <c r="BW33" s="1086"/>
      <c r="BX33" s="1086"/>
      <c r="BY33" s="1086"/>
      <c r="BZ33" s="1086"/>
      <c r="CA33" s="1086"/>
      <c r="CB33" s="1086"/>
      <c r="CC33" s="1086"/>
      <c r="CD33" s="1086"/>
      <c r="CE33" s="1086"/>
      <c r="CF33" s="1086"/>
      <c r="CG33" s="1087"/>
      <c r="CH33" s="1060"/>
      <c r="CI33" s="1061"/>
      <c r="CJ33" s="1061"/>
      <c r="CK33" s="1061"/>
      <c r="CL33" s="1062"/>
      <c r="CM33" s="1060"/>
      <c r="CN33" s="1061"/>
      <c r="CO33" s="1061"/>
      <c r="CP33" s="1061"/>
      <c r="CQ33" s="1062"/>
      <c r="CR33" s="1060"/>
      <c r="CS33" s="1061"/>
      <c r="CT33" s="1061"/>
      <c r="CU33" s="1061"/>
      <c r="CV33" s="1062"/>
      <c r="CW33" s="1060"/>
      <c r="CX33" s="1061"/>
      <c r="CY33" s="1061"/>
      <c r="CZ33" s="1061"/>
      <c r="DA33" s="1062"/>
      <c r="DB33" s="1060"/>
      <c r="DC33" s="1061"/>
      <c r="DD33" s="1061"/>
      <c r="DE33" s="1061"/>
      <c r="DF33" s="1062"/>
      <c r="DG33" s="1060"/>
      <c r="DH33" s="1061"/>
      <c r="DI33" s="1061"/>
      <c r="DJ33" s="1061"/>
      <c r="DK33" s="1062"/>
      <c r="DL33" s="1060"/>
      <c r="DM33" s="1061"/>
      <c r="DN33" s="1061"/>
      <c r="DO33" s="1061"/>
      <c r="DP33" s="1062"/>
      <c r="DQ33" s="1060"/>
      <c r="DR33" s="1061"/>
      <c r="DS33" s="1061"/>
      <c r="DT33" s="1061"/>
      <c r="DU33" s="1062"/>
      <c r="DV33" s="1063"/>
      <c r="DW33" s="1064"/>
      <c r="DX33" s="1064"/>
      <c r="DY33" s="1064"/>
      <c r="DZ33" s="1065"/>
      <c r="EA33" s="226"/>
    </row>
    <row r="34" spans="1:131" s="227" customFormat="1" ht="26.25" customHeight="1">
      <c r="A34" s="246">
        <v>7</v>
      </c>
      <c r="B34" s="1108" t="s">
        <v>402</v>
      </c>
      <c r="C34" s="1109"/>
      <c r="D34" s="1109"/>
      <c r="E34" s="1109"/>
      <c r="F34" s="1109"/>
      <c r="G34" s="1109"/>
      <c r="H34" s="1109"/>
      <c r="I34" s="1109"/>
      <c r="J34" s="1109"/>
      <c r="K34" s="1109"/>
      <c r="L34" s="1109"/>
      <c r="M34" s="1109"/>
      <c r="N34" s="1109"/>
      <c r="O34" s="1109"/>
      <c r="P34" s="1110"/>
      <c r="Q34" s="1114">
        <v>3051</v>
      </c>
      <c r="R34" s="1115"/>
      <c r="S34" s="1115"/>
      <c r="T34" s="1115"/>
      <c r="U34" s="1115"/>
      <c r="V34" s="1115">
        <v>2193</v>
      </c>
      <c r="W34" s="1115"/>
      <c r="X34" s="1115"/>
      <c r="Y34" s="1115"/>
      <c r="Z34" s="1115"/>
      <c r="AA34" s="1116">
        <f t="shared" si="2"/>
        <v>858</v>
      </c>
      <c r="AB34" s="1091"/>
      <c r="AC34" s="1091"/>
      <c r="AD34" s="1091"/>
      <c r="AE34" s="1092"/>
      <c r="AF34" s="1090">
        <v>5499</v>
      </c>
      <c r="AG34" s="1091"/>
      <c r="AH34" s="1091"/>
      <c r="AI34" s="1091"/>
      <c r="AJ34" s="1092"/>
      <c r="AK34" s="1051">
        <v>4</v>
      </c>
      <c r="AL34" s="1042"/>
      <c r="AM34" s="1042"/>
      <c r="AN34" s="1042"/>
      <c r="AO34" s="1042"/>
      <c r="AP34" s="1042">
        <v>1843</v>
      </c>
      <c r="AQ34" s="1042"/>
      <c r="AR34" s="1042"/>
      <c r="AS34" s="1042"/>
      <c r="AT34" s="1042"/>
      <c r="AU34" s="1042" t="s">
        <v>576</v>
      </c>
      <c r="AV34" s="1042"/>
      <c r="AW34" s="1042"/>
      <c r="AX34" s="1042"/>
      <c r="AY34" s="1042"/>
      <c r="AZ34" s="1113" t="s">
        <v>576</v>
      </c>
      <c r="BA34" s="1113"/>
      <c r="BB34" s="1113"/>
      <c r="BC34" s="1113"/>
      <c r="BD34" s="1113"/>
      <c r="BE34" s="1103" t="s">
        <v>400</v>
      </c>
      <c r="BF34" s="1103"/>
      <c r="BG34" s="1103"/>
      <c r="BH34" s="1103"/>
      <c r="BI34" s="1104"/>
      <c r="BJ34" s="232"/>
      <c r="BK34" s="232"/>
      <c r="BL34" s="232"/>
      <c r="BM34" s="232"/>
      <c r="BN34" s="232"/>
      <c r="BO34" s="245"/>
      <c r="BP34" s="245"/>
      <c r="BQ34" s="242">
        <v>28</v>
      </c>
      <c r="BR34" s="243"/>
      <c r="BS34" s="1085"/>
      <c r="BT34" s="1086"/>
      <c r="BU34" s="1086"/>
      <c r="BV34" s="1086"/>
      <c r="BW34" s="1086"/>
      <c r="BX34" s="1086"/>
      <c r="BY34" s="1086"/>
      <c r="BZ34" s="1086"/>
      <c r="CA34" s="1086"/>
      <c r="CB34" s="1086"/>
      <c r="CC34" s="1086"/>
      <c r="CD34" s="1086"/>
      <c r="CE34" s="1086"/>
      <c r="CF34" s="1086"/>
      <c r="CG34" s="1087"/>
      <c r="CH34" s="1060"/>
      <c r="CI34" s="1061"/>
      <c r="CJ34" s="1061"/>
      <c r="CK34" s="1061"/>
      <c r="CL34" s="1062"/>
      <c r="CM34" s="1060"/>
      <c r="CN34" s="1061"/>
      <c r="CO34" s="1061"/>
      <c r="CP34" s="1061"/>
      <c r="CQ34" s="1062"/>
      <c r="CR34" s="1060"/>
      <c r="CS34" s="1061"/>
      <c r="CT34" s="1061"/>
      <c r="CU34" s="1061"/>
      <c r="CV34" s="1062"/>
      <c r="CW34" s="1060"/>
      <c r="CX34" s="1061"/>
      <c r="CY34" s="1061"/>
      <c r="CZ34" s="1061"/>
      <c r="DA34" s="1062"/>
      <c r="DB34" s="1060"/>
      <c r="DC34" s="1061"/>
      <c r="DD34" s="1061"/>
      <c r="DE34" s="1061"/>
      <c r="DF34" s="1062"/>
      <c r="DG34" s="1060"/>
      <c r="DH34" s="1061"/>
      <c r="DI34" s="1061"/>
      <c r="DJ34" s="1061"/>
      <c r="DK34" s="1062"/>
      <c r="DL34" s="1060"/>
      <c r="DM34" s="1061"/>
      <c r="DN34" s="1061"/>
      <c r="DO34" s="1061"/>
      <c r="DP34" s="1062"/>
      <c r="DQ34" s="1060"/>
      <c r="DR34" s="1061"/>
      <c r="DS34" s="1061"/>
      <c r="DT34" s="1061"/>
      <c r="DU34" s="1062"/>
      <c r="DV34" s="1063"/>
      <c r="DW34" s="1064"/>
      <c r="DX34" s="1064"/>
      <c r="DY34" s="1064"/>
      <c r="DZ34" s="1065"/>
      <c r="EA34" s="226"/>
    </row>
    <row r="35" spans="1:131" s="227" customFormat="1" ht="26.25" customHeight="1">
      <c r="A35" s="246">
        <v>8</v>
      </c>
      <c r="B35" s="1108" t="s">
        <v>403</v>
      </c>
      <c r="C35" s="1109"/>
      <c r="D35" s="1109"/>
      <c r="E35" s="1109"/>
      <c r="F35" s="1109"/>
      <c r="G35" s="1109"/>
      <c r="H35" s="1109"/>
      <c r="I35" s="1109"/>
      <c r="J35" s="1109"/>
      <c r="K35" s="1109"/>
      <c r="L35" s="1109"/>
      <c r="M35" s="1109"/>
      <c r="N35" s="1109"/>
      <c r="O35" s="1109"/>
      <c r="P35" s="1110"/>
      <c r="Q35" s="1114">
        <v>11885</v>
      </c>
      <c r="R35" s="1115"/>
      <c r="S35" s="1115"/>
      <c r="T35" s="1115"/>
      <c r="U35" s="1115"/>
      <c r="V35" s="1115">
        <v>10217</v>
      </c>
      <c r="W35" s="1115"/>
      <c r="X35" s="1115"/>
      <c r="Y35" s="1115"/>
      <c r="Z35" s="1115"/>
      <c r="AA35" s="1116">
        <f t="shared" si="2"/>
        <v>1668</v>
      </c>
      <c r="AB35" s="1091"/>
      <c r="AC35" s="1091"/>
      <c r="AD35" s="1091"/>
      <c r="AE35" s="1092"/>
      <c r="AF35" s="1090">
        <v>1229</v>
      </c>
      <c r="AG35" s="1091"/>
      <c r="AH35" s="1091"/>
      <c r="AI35" s="1091"/>
      <c r="AJ35" s="1092"/>
      <c r="AK35" s="1051">
        <v>4246</v>
      </c>
      <c r="AL35" s="1042"/>
      <c r="AM35" s="1042"/>
      <c r="AN35" s="1042"/>
      <c r="AO35" s="1042"/>
      <c r="AP35" s="1042">
        <v>90994</v>
      </c>
      <c r="AQ35" s="1042"/>
      <c r="AR35" s="1042"/>
      <c r="AS35" s="1042"/>
      <c r="AT35" s="1042"/>
      <c r="AU35" s="1042">
        <v>39036</v>
      </c>
      <c r="AV35" s="1042"/>
      <c r="AW35" s="1042"/>
      <c r="AX35" s="1042"/>
      <c r="AY35" s="1042"/>
      <c r="AZ35" s="1113" t="s">
        <v>576</v>
      </c>
      <c r="BA35" s="1113"/>
      <c r="BB35" s="1113"/>
      <c r="BC35" s="1113"/>
      <c r="BD35" s="1113"/>
      <c r="BE35" s="1103" t="s">
        <v>400</v>
      </c>
      <c r="BF35" s="1103"/>
      <c r="BG35" s="1103"/>
      <c r="BH35" s="1103"/>
      <c r="BI35" s="1104"/>
      <c r="BJ35" s="232"/>
      <c r="BK35" s="232"/>
      <c r="BL35" s="232"/>
      <c r="BM35" s="232"/>
      <c r="BN35" s="232"/>
      <c r="BO35" s="245"/>
      <c r="BP35" s="245"/>
      <c r="BQ35" s="242">
        <v>29</v>
      </c>
      <c r="BR35" s="243"/>
      <c r="BS35" s="1085"/>
      <c r="BT35" s="1086"/>
      <c r="BU35" s="1086"/>
      <c r="BV35" s="1086"/>
      <c r="BW35" s="1086"/>
      <c r="BX35" s="1086"/>
      <c r="BY35" s="1086"/>
      <c r="BZ35" s="1086"/>
      <c r="CA35" s="1086"/>
      <c r="CB35" s="1086"/>
      <c r="CC35" s="1086"/>
      <c r="CD35" s="1086"/>
      <c r="CE35" s="1086"/>
      <c r="CF35" s="1086"/>
      <c r="CG35" s="1087"/>
      <c r="CH35" s="1060"/>
      <c r="CI35" s="1061"/>
      <c r="CJ35" s="1061"/>
      <c r="CK35" s="1061"/>
      <c r="CL35" s="1062"/>
      <c r="CM35" s="1060"/>
      <c r="CN35" s="1061"/>
      <c r="CO35" s="1061"/>
      <c r="CP35" s="1061"/>
      <c r="CQ35" s="1062"/>
      <c r="CR35" s="1060"/>
      <c r="CS35" s="1061"/>
      <c r="CT35" s="1061"/>
      <c r="CU35" s="1061"/>
      <c r="CV35" s="1062"/>
      <c r="CW35" s="1060"/>
      <c r="CX35" s="1061"/>
      <c r="CY35" s="1061"/>
      <c r="CZ35" s="1061"/>
      <c r="DA35" s="1062"/>
      <c r="DB35" s="1060"/>
      <c r="DC35" s="1061"/>
      <c r="DD35" s="1061"/>
      <c r="DE35" s="1061"/>
      <c r="DF35" s="1062"/>
      <c r="DG35" s="1060"/>
      <c r="DH35" s="1061"/>
      <c r="DI35" s="1061"/>
      <c r="DJ35" s="1061"/>
      <c r="DK35" s="1062"/>
      <c r="DL35" s="1060"/>
      <c r="DM35" s="1061"/>
      <c r="DN35" s="1061"/>
      <c r="DO35" s="1061"/>
      <c r="DP35" s="1062"/>
      <c r="DQ35" s="1060"/>
      <c r="DR35" s="1061"/>
      <c r="DS35" s="1061"/>
      <c r="DT35" s="1061"/>
      <c r="DU35" s="1062"/>
      <c r="DV35" s="1063"/>
      <c r="DW35" s="1064"/>
      <c r="DX35" s="1064"/>
      <c r="DY35" s="1064"/>
      <c r="DZ35" s="1065"/>
      <c r="EA35" s="226"/>
    </row>
    <row r="36" spans="1:131" s="227" customFormat="1" ht="26.25" customHeight="1">
      <c r="A36" s="246">
        <v>9</v>
      </c>
      <c r="B36" s="1108" t="s">
        <v>404</v>
      </c>
      <c r="C36" s="1109"/>
      <c r="D36" s="1109"/>
      <c r="E36" s="1109"/>
      <c r="F36" s="1109"/>
      <c r="G36" s="1109"/>
      <c r="H36" s="1109"/>
      <c r="I36" s="1109"/>
      <c r="J36" s="1109"/>
      <c r="K36" s="1109"/>
      <c r="L36" s="1109"/>
      <c r="M36" s="1109"/>
      <c r="N36" s="1109"/>
      <c r="O36" s="1109"/>
      <c r="P36" s="1110"/>
      <c r="Q36" s="1114">
        <v>320</v>
      </c>
      <c r="R36" s="1115"/>
      <c r="S36" s="1115"/>
      <c r="T36" s="1115"/>
      <c r="U36" s="1115"/>
      <c r="V36" s="1115">
        <v>318</v>
      </c>
      <c r="W36" s="1115"/>
      <c r="X36" s="1115"/>
      <c r="Y36" s="1115"/>
      <c r="Z36" s="1115"/>
      <c r="AA36" s="1115">
        <f>Q36-V36</f>
        <v>2</v>
      </c>
      <c r="AB36" s="1115"/>
      <c r="AC36" s="1115"/>
      <c r="AD36" s="1115"/>
      <c r="AE36" s="1116"/>
      <c r="AF36" s="1090">
        <v>2</v>
      </c>
      <c r="AG36" s="1091"/>
      <c r="AH36" s="1091"/>
      <c r="AI36" s="1091"/>
      <c r="AJ36" s="1092"/>
      <c r="AK36" s="1051">
        <v>171</v>
      </c>
      <c r="AL36" s="1042"/>
      <c r="AM36" s="1042"/>
      <c r="AN36" s="1042"/>
      <c r="AO36" s="1042"/>
      <c r="AP36" s="1042">
        <v>2164</v>
      </c>
      <c r="AQ36" s="1042"/>
      <c r="AR36" s="1042"/>
      <c r="AS36" s="1042"/>
      <c r="AT36" s="1042"/>
      <c r="AU36" s="1042">
        <v>1684</v>
      </c>
      <c r="AV36" s="1042"/>
      <c r="AW36" s="1042"/>
      <c r="AX36" s="1042"/>
      <c r="AY36" s="1042"/>
      <c r="AZ36" s="1113" t="s">
        <v>576</v>
      </c>
      <c r="BA36" s="1113"/>
      <c r="BB36" s="1113"/>
      <c r="BC36" s="1113"/>
      <c r="BD36" s="1113"/>
      <c r="BE36" s="1103" t="s">
        <v>405</v>
      </c>
      <c r="BF36" s="1103"/>
      <c r="BG36" s="1103"/>
      <c r="BH36" s="1103"/>
      <c r="BI36" s="1104"/>
      <c r="BJ36" s="232"/>
      <c r="BK36" s="232"/>
      <c r="BL36" s="232"/>
      <c r="BM36" s="232"/>
      <c r="BN36" s="232"/>
      <c r="BO36" s="245"/>
      <c r="BP36" s="245"/>
      <c r="BQ36" s="242">
        <v>30</v>
      </c>
      <c r="BR36" s="243"/>
      <c r="BS36" s="1085"/>
      <c r="BT36" s="1086"/>
      <c r="BU36" s="1086"/>
      <c r="BV36" s="1086"/>
      <c r="BW36" s="1086"/>
      <c r="BX36" s="1086"/>
      <c r="BY36" s="1086"/>
      <c r="BZ36" s="1086"/>
      <c r="CA36" s="1086"/>
      <c r="CB36" s="1086"/>
      <c r="CC36" s="1086"/>
      <c r="CD36" s="1086"/>
      <c r="CE36" s="1086"/>
      <c r="CF36" s="1086"/>
      <c r="CG36" s="1087"/>
      <c r="CH36" s="1060"/>
      <c r="CI36" s="1061"/>
      <c r="CJ36" s="1061"/>
      <c r="CK36" s="1061"/>
      <c r="CL36" s="1062"/>
      <c r="CM36" s="1060"/>
      <c r="CN36" s="1061"/>
      <c r="CO36" s="1061"/>
      <c r="CP36" s="1061"/>
      <c r="CQ36" s="1062"/>
      <c r="CR36" s="1060"/>
      <c r="CS36" s="1061"/>
      <c r="CT36" s="1061"/>
      <c r="CU36" s="1061"/>
      <c r="CV36" s="1062"/>
      <c r="CW36" s="1060"/>
      <c r="CX36" s="1061"/>
      <c r="CY36" s="1061"/>
      <c r="CZ36" s="1061"/>
      <c r="DA36" s="1062"/>
      <c r="DB36" s="1060"/>
      <c r="DC36" s="1061"/>
      <c r="DD36" s="1061"/>
      <c r="DE36" s="1061"/>
      <c r="DF36" s="1062"/>
      <c r="DG36" s="1060"/>
      <c r="DH36" s="1061"/>
      <c r="DI36" s="1061"/>
      <c r="DJ36" s="1061"/>
      <c r="DK36" s="1062"/>
      <c r="DL36" s="1060"/>
      <c r="DM36" s="1061"/>
      <c r="DN36" s="1061"/>
      <c r="DO36" s="1061"/>
      <c r="DP36" s="1062"/>
      <c r="DQ36" s="1060"/>
      <c r="DR36" s="1061"/>
      <c r="DS36" s="1061"/>
      <c r="DT36" s="1061"/>
      <c r="DU36" s="1062"/>
      <c r="DV36" s="1063"/>
      <c r="DW36" s="1064"/>
      <c r="DX36" s="1064"/>
      <c r="DY36" s="1064"/>
      <c r="DZ36" s="1065"/>
      <c r="EA36" s="226"/>
    </row>
    <row r="37" spans="1:131" s="227" customFormat="1" ht="26.25" customHeight="1">
      <c r="A37" s="246">
        <v>10</v>
      </c>
      <c r="B37" s="1108" t="s">
        <v>406</v>
      </c>
      <c r="C37" s="1109"/>
      <c r="D37" s="1109"/>
      <c r="E37" s="1109"/>
      <c r="F37" s="1109"/>
      <c r="G37" s="1109"/>
      <c r="H37" s="1109"/>
      <c r="I37" s="1109"/>
      <c r="J37" s="1109"/>
      <c r="K37" s="1109"/>
      <c r="L37" s="1109"/>
      <c r="M37" s="1109"/>
      <c r="N37" s="1109"/>
      <c r="O37" s="1109"/>
      <c r="P37" s="1110"/>
      <c r="Q37" s="1114">
        <v>56</v>
      </c>
      <c r="R37" s="1115"/>
      <c r="S37" s="1115"/>
      <c r="T37" s="1115"/>
      <c r="U37" s="1115"/>
      <c r="V37" s="1115">
        <v>55</v>
      </c>
      <c r="W37" s="1115"/>
      <c r="X37" s="1115"/>
      <c r="Y37" s="1115"/>
      <c r="Z37" s="1115"/>
      <c r="AA37" s="1115">
        <f t="shared" ref="AA37:AA38" si="3">Q37-V37</f>
        <v>1</v>
      </c>
      <c r="AB37" s="1115"/>
      <c r="AC37" s="1115"/>
      <c r="AD37" s="1115"/>
      <c r="AE37" s="1116"/>
      <c r="AF37" s="1090">
        <v>1</v>
      </c>
      <c r="AG37" s="1091"/>
      <c r="AH37" s="1091"/>
      <c r="AI37" s="1091"/>
      <c r="AJ37" s="1092"/>
      <c r="AK37" s="1051">
        <v>55</v>
      </c>
      <c r="AL37" s="1042"/>
      <c r="AM37" s="1042"/>
      <c r="AN37" s="1042"/>
      <c r="AO37" s="1042"/>
      <c r="AP37" s="1042">
        <v>92</v>
      </c>
      <c r="AQ37" s="1042"/>
      <c r="AR37" s="1042"/>
      <c r="AS37" s="1042"/>
      <c r="AT37" s="1042"/>
      <c r="AU37" s="1042">
        <v>93</v>
      </c>
      <c r="AV37" s="1042"/>
      <c r="AW37" s="1042"/>
      <c r="AX37" s="1042"/>
      <c r="AY37" s="1042"/>
      <c r="AZ37" s="1113" t="s">
        <v>576</v>
      </c>
      <c r="BA37" s="1113"/>
      <c r="BB37" s="1113"/>
      <c r="BC37" s="1113"/>
      <c r="BD37" s="1113"/>
      <c r="BE37" s="1103" t="s">
        <v>405</v>
      </c>
      <c r="BF37" s="1103"/>
      <c r="BG37" s="1103"/>
      <c r="BH37" s="1103"/>
      <c r="BI37" s="1104"/>
      <c r="BJ37" s="232"/>
      <c r="BK37" s="232"/>
      <c r="BL37" s="232"/>
      <c r="BM37" s="232"/>
      <c r="BN37" s="232"/>
      <c r="BO37" s="245"/>
      <c r="BP37" s="245"/>
      <c r="BQ37" s="242">
        <v>31</v>
      </c>
      <c r="BR37" s="243"/>
      <c r="BS37" s="1085"/>
      <c r="BT37" s="1086"/>
      <c r="BU37" s="1086"/>
      <c r="BV37" s="1086"/>
      <c r="BW37" s="1086"/>
      <c r="BX37" s="1086"/>
      <c r="BY37" s="1086"/>
      <c r="BZ37" s="1086"/>
      <c r="CA37" s="1086"/>
      <c r="CB37" s="1086"/>
      <c r="CC37" s="1086"/>
      <c r="CD37" s="1086"/>
      <c r="CE37" s="1086"/>
      <c r="CF37" s="1086"/>
      <c r="CG37" s="1087"/>
      <c r="CH37" s="1060"/>
      <c r="CI37" s="1061"/>
      <c r="CJ37" s="1061"/>
      <c r="CK37" s="1061"/>
      <c r="CL37" s="1062"/>
      <c r="CM37" s="1060"/>
      <c r="CN37" s="1061"/>
      <c r="CO37" s="1061"/>
      <c r="CP37" s="1061"/>
      <c r="CQ37" s="1062"/>
      <c r="CR37" s="1060"/>
      <c r="CS37" s="1061"/>
      <c r="CT37" s="1061"/>
      <c r="CU37" s="1061"/>
      <c r="CV37" s="1062"/>
      <c r="CW37" s="1060"/>
      <c r="CX37" s="1061"/>
      <c r="CY37" s="1061"/>
      <c r="CZ37" s="1061"/>
      <c r="DA37" s="1062"/>
      <c r="DB37" s="1060"/>
      <c r="DC37" s="1061"/>
      <c r="DD37" s="1061"/>
      <c r="DE37" s="1061"/>
      <c r="DF37" s="1062"/>
      <c r="DG37" s="1060"/>
      <c r="DH37" s="1061"/>
      <c r="DI37" s="1061"/>
      <c r="DJ37" s="1061"/>
      <c r="DK37" s="1062"/>
      <c r="DL37" s="1060"/>
      <c r="DM37" s="1061"/>
      <c r="DN37" s="1061"/>
      <c r="DO37" s="1061"/>
      <c r="DP37" s="1062"/>
      <c r="DQ37" s="1060"/>
      <c r="DR37" s="1061"/>
      <c r="DS37" s="1061"/>
      <c r="DT37" s="1061"/>
      <c r="DU37" s="1062"/>
      <c r="DV37" s="1063"/>
      <c r="DW37" s="1064"/>
      <c r="DX37" s="1064"/>
      <c r="DY37" s="1064"/>
      <c r="DZ37" s="1065"/>
      <c r="EA37" s="226"/>
    </row>
    <row r="38" spans="1:131" s="227" customFormat="1" ht="26.25" customHeight="1">
      <c r="A38" s="246">
        <v>11</v>
      </c>
      <c r="B38" s="1108" t="s">
        <v>407</v>
      </c>
      <c r="C38" s="1109"/>
      <c r="D38" s="1109"/>
      <c r="E38" s="1109"/>
      <c r="F38" s="1109"/>
      <c r="G38" s="1109"/>
      <c r="H38" s="1109"/>
      <c r="I38" s="1109"/>
      <c r="J38" s="1109"/>
      <c r="K38" s="1109"/>
      <c r="L38" s="1109"/>
      <c r="M38" s="1109"/>
      <c r="N38" s="1109"/>
      <c r="O38" s="1109"/>
      <c r="P38" s="1110"/>
      <c r="Q38" s="1114">
        <v>866</v>
      </c>
      <c r="R38" s="1115"/>
      <c r="S38" s="1115"/>
      <c r="T38" s="1115"/>
      <c r="U38" s="1115"/>
      <c r="V38" s="1115">
        <v>689</v>
      </c>
      <c r="W38" s="1115"/>
      <c r="X38" s="1115"/>
      <c r="Y38" s="1115"/>
      <c r="Z38" s="1115"/>
      <c r="AA38" s="1115">
        <f t="shared" si="3"/>
        <v>177</v>
      </c>
      <c r="AB38" s="1115"/>
      <c r="AC38" s="1115"/>
      <c r="AD38" s="1115"/>
      <c r="AE38" s="1116"/>
      <c r="AF38" s="1090">
        <v>177</v>
      </c>
      <c r="AG38" s="1091"/>
      <c r="AH38" s="1091"/>
      <c r="AI38" s="1091"/>
      <c r="AJ38" s="1092"/>
      <c r="AK38" s="1051">
        <v>220</v>
      </c>
      <c r="AL38" s="1042"/>
      <c r="AM38" s="1042"/>
      <c r="AN38" s="1042"/>
      <c r="AO38" s="1042"/>
      <c r="AP38" s="1042">
        <v>435</v>
      </c>
      <c r="AQ38" s="1042"/>
      <c r="AR38" s="1042"/>
      <c r="AS38" s="1042"/>
      <c r="AT38" s="1042"/>
      <c r="AU38" s="1042">
        <v>70</v>
      </c>
      <c r="AV38" s="1042"/>
      <c r="AW38" s="1042"/>
      <c r="AX38" s="1042"/>
      <c r="AY38" s="1042"/>
      <c r="AZ38" s="1113" t="s">
        <v>576</v>
      </c>
      <c r="BA38" s="1113"/>
      <c r="BB38" s="1113"/>
      <c r="BC38" s="1113"/>
      <c r="BD38" s="1113"/>
      <c r="BE38" s="1103" t="s">
        <v>405</v>
      </c>
      <c r="BF38" s="1103"/>
      <c r="BG38" s="1103"/>
      <c r="BH38" s="1103"/>
      <c r="BI38" s="1104"/>
      <c r="BJ38" s="232"/>
      <c r="BK38" s="232"/>
      <c r="BL38" s="232"/>
      <c r="BM38" s="232"/>
      <c r="BN38" s="232"/>
      <c r="BO38" s="245"/>
      <c r="BP38" s="245"/>
      <c r="BQ38" s="242">
        <v>32</v>
      </c>
      <c r="BR38" s="243"/>
      <c r="BS38" s="1085"/>
      <c r="BT38" s="1086"/>
      <c r="BU38" s="1086"/>
      <c r="BV38" s="1086"/>
      <c r="BW38" s="1086"/>
      <c r="BX38" s="1086"/>
      <c r="BY38" s="1086"/>
      <c r="BZ38" s="1086"/>
      <c r="CA38" s="1086"/>
      <c r="CB38" s="1086"/>
      <c r="CC38" s="1086"/>
      <c r="CD38" s="1086"/>
      <c r="CE38" s="1086"/>
      <c r="CF38" s="1086"/>
      <c r="CG38" s="1087"/>
      <c r="CH38" s="1060"/>
      <c r="CI38" s="1061"/>
      <c r="CJ38" s="1061"/>
      <c r="CK38" s="1061"/>
      <c r="CL38" s="1062"/>
      <c r="CM38" s="1060"/>
      <c r="CN38" s="1061"/>
      <c r="CO38" s="1061"/>
      <c r="CP38" s="1061"/>
      <c r="CQ38" s="1062"/>
      <c r="CR38" s="1060"/>
      <c r="CS38" s="1061"/>
      <c r="CT38" s="1061"/>
      <c r="CU38" s="1061"/>
      <c r="CV38" s="1062"/>
      <c r="CW38" s="1060"/>
      <c r="CX38" s="1061"/>
      <c r="CY38" s="1061"/>
      <c r="CZ38" s="1061"/>
      <c r="DA38" s="1062"/>
      <c r="DB38" s="1060"/>
      <c r="DC38" s="1061"/>
      <c r="DD38" s="1061"/>
      <c r="DE38" s="1061"/>
      <c r="DF38" s="1062"/>
      <c r="DG38" s="1060"/>
      <c r="DH38" s="1061"/>
      <c r="DI38" s="1061"/>
      <c r="DJ38" s="1061"/>
      <c r="DK38" s="1062"/>
      <c r="DL38" s="1060"/>
      <c r="DM38" s="1061"/>
      <c r="DN38" s="1061"/>
      <c r="DO38" s="1061"/>
      <c r="DP38" s="1062"/>
      <c r="DQ38" s="1060"/>
      <c r="DR38" s="1061"/>
      <c r="DS38" s="1061"/>
      <c r="DT38" s="1061"/>
      <c r="DU38" s="1062"/>
      <c r="DV38" s="1063"/>
      <c r="DW38" s="1064"/>
      <c r="DX38" s="1064"/>
      <c r="DY38" s="1064"/>
      <c r="DZ38" s="1065"/>
      <c r="EA38" s="226"/>
    </row>
    <row r="39" spans="1:131" s="227" customFormat="1" ht="26.25" customHeight="1">
      <c r="A39" s="246">
        <v>12</v>
      </c>
      <c r="B39" s="1108" t="s">
        <v>408</v>
      </c>
      <c r="C39" s="1109"/>
      <c r="D39" s="1109"/>
      <c r="E39" s="1109"/>
      <c r="F39" s="1109"/>
      <c r="G39" s="1109"/>
      <c r="H39" s="1109"/>
      <c r="I39" s="1109"/>
      <c r="J39" s="1109"/>
      <c r="K39" s="1109"/>
      <c r="L39" s="1109"/>
      <c r="M39" s="1109"/>
      <c r="N39" s="1109"/>
      <c r="O39" s="1109"/>
      <c r="P39" s="1110"/>
      <c r="Q39" s="1114">
        <v>516</v>
      </c>
      <c r="R39" s="1115"/>
      <c r="S39" s="1115"/>
      <c r="T39" s="1115"/>
      <c r="U39" s="1115"/>
      <c r="V39" s="1115">
        <v>298</v>
      </c>
      <c r="W39" s="1115"/>
      <c r="X39" s="1115"/>
      <c r="Y39" s="1115"/>
      <c r="Z39" s="1115"/>
      <c r="AA39" s="1115">
        <v>209</v>
      </c>
      <c r="AB39" s="1115"/>
      <c r="AC39" s="1115"/>
      <c r="AD39" s="1115"/>
      <c r="AE39" s="1116"/>
      <c r="AF39" s="1090">
        <v>175</v>
      </c>
      <c r="AG39" s="1091"/>
      <c r="AH39" s="1091"/>
      <c r="AI39" s="1091"/>
      <c r="AJ39" s="1092"/>
      <c r="AK39" s="1051">
        <v>240</v>
      </c>
      <c r="AL39" s="1042"/>
      <c r="AM39" s="1042"/>
      <c r="AN39" s="1042"/>
      <c r="AO39" s="1042"/>
      <c r="AP39" s="1042">
        <v>6</v>
      </c>
      <c r="AQ39" s="1042"/>
      <c r="AR39" s="1042"/>
      <c r="AS39" s="1042"/>
      <c r="AT39" s="1042"/>
      <c r="AU39" s="1042">
        <v>346</v>
      </c>
      <c r="AV39" s="1042"/>
      <c r="AW39" s="1042"/>
      <c r="AX39" s="1042"/>
      <c r="AY39" s="1042"/>
      <c r="AZ39" s="1113" t="s">
        <v>576</v>
      </c>
      <c r="BA39" s="1113"/>
      <c r="BB39" s="1113"/>
      <c r="BC39" s="1113"/>
      <c r="BD39" s="1113"/>
      <c r="BE39" s="1103" t="s">
        <v>405</v>
      </c>
      <c r="BF39" s="1103"/>
      <c r="BG39" s="1103"/>
      <c r="BH39" s="1103"/>
      <c r="BI39" s="1104"/>
      <c r="BJ39" s="232"/>
      <c r="BK39" s="232"/>
      <c r="BL39" s="232"/>
      <c r="BM39" s="232"/>
      <c r="BN39" s="232"/>
      <c r="BO39" s="245"/>
      <c r="BP39" s="245"/>
      <c r="BQ39" s="242">
        <v>33</v>
      </c>
      <c r="BR39" s="243"/>
      <c r="BS39" s="1085"/>
      <c r="BT39" s="1086"/>
      <c r="BU39" s="1086"/>
      <c r="BV39" s="1086"/>
      <c r="BW39" s="1086"/>
      <c r="BX39" s="1086"/>
      <c r="BY39" s="1086"/>
      <c r="BZ39" s="1086"/>
      <c r="CA39" s="1086"/>
      <c r="CB39" s="1086"/>
      <c r="CC39" s="1086"/>
      <c r="CD39" s="1086"/>
      <c r="CE39" s="1086"/>
      <c r="CF39" s="1086"/>
      <c r="CG39" s="1087"/>
      <c r="CH39" s="1060"/>
      <c r="CI39" s="1061"/>
      <c r="CJ39" s="1061"/>
      <c r="CK39" s="1061"/>
      <c r="CL39" s="1062"/>
      <c r="CM39" s="1060"/>
      <c r="CN39" s="1061"/>
      <c r="CO39" s="1061"/>
      <c r="CP39" s="1061"/>
      <c r="CQ39" s="1062"/>
      <c r="CR39" s="1060"/>
      <c r="CS39" s="1061"/>
      <c r="CT39" s="1061"/>
      <c r="CU39" s="1061"/>
      <c r="CV39" s="1062"/>
      <c r="CW39" s="1060"/>
      <c r="CX39" s="1061"/>
      <c r="CY39" s="1061"/>
      <c r="CZ39" s="1061"/>
      <c r="DA39" s="1062"/>
      <c r="DB39" s="1060"/>
      <c r="DC39" s="1061"/>
      <c r="DD39" s="1061"/>
      <c r="DE39" s="1061"/>
      <c r="DF39" s="1062"/>
      <c r="DG39" s="1060"/>
      <c r="DH39" s="1061"/>
      <c r="DI39" s="1061"/>
      <c r="DJ39" s="1061"/>
      <c r="DK39" s="1062"/>
      <c r="DL39" s="1060"/>
      <c r="DM39" s="1061"/>
      <c r="DN39" s="1061"/>
      <c r="DO39" s="1061"/>
      <c r="DP39" s="1062"/>
      <c r="DQ39" s="1060"/>
      <c r="DR39" s="1061"/>
      <c r="DS39" s="1061"/>
      <c r="DT39" s="1061"/>
      <c r="DU39" s="1062"/>
      <c r="DV39" s="1063"/>
      <c r="DW39" s="1064"/>
      <c r="DX39" s="1064"/>
      <c r="DY39" s="1064"/>
      <c r="DZ39" s="1065"/>
      <c r="EA39" s="226"/>
    </row>
    <row r="40" spans="1:131" s="227" customFormat="1" ht="26.25" customHeight="1">
      <c r="A40" s="241">
        <v>13</v>
      </c>
      <c r="B40" s="1108"/>
      <c r="C40" s="1109"/>
      <c r="D40" s="1109"/>
      <c r="E40" s="1109"/>
      <c r="F40" s="1109"/>
      <c r="G40" s="1109"/>
      <c r="H40" s="1109"/>
      <c r="I40" s="1109"/>
      <c r="J40" s="1109"/>
      <c r="K40" s="1109"/>
      <c r="L40" s="1109"/>
      <c r="M40" s="1109"/>
      <c r="N40" s="1109"/>
      <c r="O40" s="1109"/>
      <c r="P40" s="1110"/>
      <c r="Q40" s="1114"/>
      <c r="R40" s="1115"/>
      <c r="S40" s="1115"/>
      <c r="T40" s="1115"/>
      <c r="U40" s="1115"/>
      <c r="V40" s="1115"/>
      <c r="W40" s="1115"/>
      <c r="X40" s="1115"/>
      <c r="Y40" s="1115"/>
      <c r="Z40" s="1115"/>
      <c r="AA40" s="1115"/>
      <c r="AB40" s="1115"/>
      <c r="AC40" s="1115"/>
      <c r="AD40" s="1115"/>
      <c r="AE40" s="1116"/>
      <c r="AF40" s="1090"/>
      <c r="AG40" s="1091"/>
      <c r="AH40" s="1091"/>
      <c r="AI40" s="1091"/>
      <c r="AJ40" s="1092"/>
      <c r="AK40" s="1051"/>
      <c r="AL40" s="1042"/>
      <c r="AM40" s="1042"/>
      <c r="AN40" s="1042"/>
      <c r="AO40" s="1042"/>
      <c r="AP40" s="1042"/>
      <c r="AQ40" s="1042"/>
      <c r="AR40" s="1042"/>
      <c r="AS40" s="1042"/>
      <c r="AT40" s="1042"/>
      <c r="AU40" s="1042"/>
      <c r="AV40" s="1042"/>
      <c r="AW40" s="1042"/>
      <c r="AX40" s="1042"/>
      <c r="AY40" s="1042"/>
      <c r="AZ40" s="1113"/>
      <c r="BA40" s="1113"/>
      <c r="BB40" s="1113"/>
      <c r="BC40" s="1113"/>
      <c r="BD40" s="1113"/>
      <c r="BE40" s="1103"/>
      <c r="BF40" s="1103"/>
      <c r="BG40" s="1103"/>
      <c r="BH40" s="1103"/>
      <c r="BI40" s="1104"/>
      <c r="BJ40" s="232"/>
      <c r="BK40" s="232"/>
      <c r="BL40" s="232"/>
      <c r="BM40" s="232"/>
      <c r="BN40" s="232"/>
      <c r="BO40" s="245"/>
      <c r="BP40" s="245"/>
      <c r="BQ40" s="242">
        <v>34</v>
      </c>
      <c r="BR40" s="243"/>
      <c r="BS40" s="1085"/>
      <c r="BT40" s="1086"/>
      <c r="BU40" s="1086"/>
      <c r="BV40" s="1086"/>
      <c r="BW40" s="1086"/>
      <c r="BX40" s="1086"/>
      <c r="BY40" s="1086"/>
      <c r="BZ40" s="1086"/>
      <c r="CA40" s="1086"/>
      <c r="CB40" s="1086"/>
      <c r="CC40" s="1086"/>
      <c r="CD40" s="1086"/>
      <c r="CE40" s="1086"/>
      <c r="CF40" s="1086"/>
      <c r="CG40" s="1087"/>
      <c r="CH40" s="1060"/>
      <c r="CI40" s="1061"/>
      <c r="CJ40" s="1061"/>
      <c r="CK40" s="1061"/>
      <c r="CL40" s="1062"/>
      <c r="CM40" s="1060"/>
      <c r="CN40" s="1061"/>
      <c r="CO40" s="1061"/>
      <c r="CP40" s="1061"/>
      <c r="CQ40" s="1062"/>
      <c r="CR40" s="1060"/>
      <c r="CS40" s="1061"/>
      <c r="CT40" s="1061"/>
      <c r="CU40" s="1061"/>
      <c r="CV40" s="1062"/>
      <c r="CW40" s="1060"/>
      <c r="CX40" s="1061"/>
      <c r="CY40" s="1061"/>
      <c r="CZ40" s="1061"/>
      <c r="DA40" s="1062"/>
      <c r="DB40" s="1060"/>
      <c r="DC40" s="1061"/>
      <c r="DD40" s="1061"/>
      <c r="DE40" s="1061"/>
      <c r="DF40" s="1062"/>
      <c r="DG40" s="1060"/>
      <c r="DH40" s="1061"/>
      <c r="DI40" s="1061"/>
      <c r="DJ40" s="1061"/>
      <c r="DK40" s="1062"/>
      <c r="DL40" s="1060"/>
      <c r="DM40" s="1061"/>
      <c r="DN40" s="1061"/>
      <c r="DO40" s="1061"/>
      <c r="DP40" s="1062"/>
      <c r="DQ40" s="1060"/>
      <c r="DR40" s="1061"/>
      <c r="DS40" s="1061"/>
      <c r="DT40" s="1061"/>
      <c r="DU40" s="1062"/>
      <c r="DV40" s="1063"/>
      <c r="DW40" s="1064"/>
      <c r="DX40" s="1064"/>
      <c r="DY40" s="1064"/>
      <c r="DZ40" s="1065"/>
      <c r="EA40" s="226"/>
    </row>
    <row r="41" spans="1:131" s="227" customFormat="1" ht="26.25" customHeight="1">
      <c r="A41" s="241">
        <v>14</v>
      </c>
      <c r="B41" s="1108"/>
      <c r="C41" s="1109"/>
      <c r="D41" s="1109"/>
      <c r="E41" s="1109"/>
      <c r="F41" s="1109"/>
      <c r="G41" s="1109"/>
      <c r="H41" s="1109"/>
      <c r="I41" s="1109"/>
      <c r="J41" s="1109"/>
      <c r="K41" s="1109"/>
      <c r="L41" s="1109"/>
      <c r="M41" s="1109"/>
      <c r="N41" s="1109"/>
      <c r="O41" s="1109"/>
      <c r="P41" s="1110"/>
      <c r="Q41" s="1114"/>
      <c r="R41" s="1115"/>
      <c r="S41" s="1115"/>
      <c r="T41" s="1115"/>
      <c r="U41" s="1115"/>
      <c r="V41" s="1115"/>
      <c r="W41" s="1115"/>
      <c r="X41" s="1115"/>
      <c r="Y41" s="1115"/>
      <c r="Z41" s="1115"/>
      <c r="AA41" s="1115"/>
      <c r="AB41" s="1115"/>
      <c r="AC41" s="1115"/>
      <c r="AD41" s="1115"/>
      <c r="AE41" s="1116"/>
      <c r="AF41" s="1090"/>
      <c r="AG41" s="1091"/>
      <c r="AH41" s="1091"/>
      <c r="AI41" s="1091"/>
      <c r="AJ41" s="1092"/>
      <c r="AK41" s="1051"/>
      <c r="AL41" s="1042"/>
      <c r="AM41" s="1042"/>
      <c r="AN41" s="1042"/>
      <c r="AO41" s="1042"/>
      <c r="AP41" s="1042"/>
      <c r="AQ41" s="1042"/>
      <c r="AR41" s="1042"/>
      <c r="AS41" s="1042"/>
      <c r="AT41" s="1042"/>
      <c r="AU41" s="1042"/>
      <c r="AV41" s="1042"/>
      <c r="AW41" s="1042"/>
      <c r="AX41" s="1042"/>
      <c r="AY41" s="1042"/>
      <c r="AZ41" s="1113"/>
      <c r="BA41" s="1113"/>
      <c r="BB41" s="1113"/>
      <c r="BC41" s="1113"/>
      <c r="BD41" s="1113"/>
      <c r="BE41" s="1103"/>
      <c r="BF41" s="1103"/>
      <c r="BG41" s="1103"/>
      <c r="BH41" s="1103"/>
      <c r="BI41" s="1104"/>
      <c r="BJ41" s="232"/>
      <c r="BK41" s="232"/>
      <c r="BL41" s="232"/>
      <c r="BM41" s="232"/>
      <c r="BN41" s="232"/>
      <c r="BO41" s="245"/>
      <c r="BP41" s="245"/>
      <c r="BQ41" s="242">
        <v>35</v>
      </c>
      <c r="BR41" s="243"/>
      <c r="BS41" s="1085"/>
      <c r="BT41" s="1086"/>
      <c r="BU41" s="1086"/>
      <c r="BV41" s="1086"/>
      <c r="BW41" s="1086"/>
      <c r="BX41" s="1086"/>
      <c r="BY41" s="1086"/>
      <c r="BZ41" s="1086"/>
      <c r="CA41" s="1086"/>
      <c r="CB41" s="1086"/>
      <c r="CC41" s="1086"/>
      <c r="CD41" s="1086"/>
      <c r="CE41" s="1086"/>
      <c r="CF41" s="1086"/>
      <c r="CG41" s="1087"/>
      <c r="CH41" s="1060"/>
      <c r="CI41" s="1061"/>
      <c r="CJ41" s="1061"/>
      <c r="CK41" s="1061"/>
      <c r="CL41" s="1062"/>
      <c r="CM41" s="1060"/>
      <c r="CN41" s="1061"/>
      <c r="CO41" s="1061"/>
      <c r="CP41" s="1061"/>
      <c r="CQ41" s="1062"/>
      <c r="CR41" s="1060"/>
      <c r="CS41" s="1061"/>
      <c r="CT41" s="1061"/>
      <c r="CU41" s="1061"/>
      <c r="CV41" s="1062"/>
      <c r="CW41" s="1060"/>
      <c r="CX41" s="1061"/>
      <c r="CY41" s="1061"/>
      <c r="CZ41" s="1061"/>
      <c r="DA41" s="1062"/>
      <c r="DB41" s="1060"/>
      <c r="DC41" s="1061"/>
      <c r="DD41" s="1061"/>
      <c r="DE41" s="1061"/>
      <c r="DF41" s="1062"/>
      <c r="DG41" s="1060"/>
      <c r="DH41" s="1061"/>
      <c r="DI41" s="1061"/>
      <c r="DJ41" s="1061"/>
      <c r="DK41" s="1062"/>
      <c r="DL41" s="1060"/>
      <c r="DM41" s="1061"/>
      <c r="DN41" s="1061"/>
      <c r="DO41" s="1061"/>
      <c r="DP41" s="1062"/>
      <c r="DQ41" s="1060"/>
      <c r="DR41" s="1061"/>
      <c r="DS41" s="1061"/>
      <c r="DT41" s="1061"/>
      <c r="DU41" s="1062"/>
      <c r="DV41" s="1063"/>
      <c r="DW41" s="1064"/>
      <c r="DX41" s="1064"/>
      <c r="DY41" s="1064"/>
      <c r="DZ41" s="1065"/>
      <c r="EA41" s="226"/>
    </row>
    <row r="42" spans="1:131" s="227" customFormat="1" ht="26.25" customHeight="1">
      <c r="A42" s="241">
        <v>15</v>
      </c>
      <c r="B42" s="1108"/>
      <c r="C42" s="1109"/>
      <c r="D42" s="1109"/>
      <c r="E42" s="1109"/>
      <c r="F42" s="1109"/>
      <c r="G42" s="1109"/>
      <c r="H42" s="1109"/>
      <c r="I42" s="1109"/>
      <c r="J42" s="1109"/>
      <c r="K42" s="1109"/>
      <c r="L42" s="1109"/>
      <c r="M42" s="1109"/>
      <c r="N42" s="1109"/>
      <c r="O42" s="1109"/>
      <c r="P42" s="1110"/>
      <c r="Q42" s="1114"/>
      <c r="R42" s="1115"/>
      <c r="S42" s="1115"/>
      <c r="T42" s="1115"/>
      <c r="U42" s="1115"/>
      <c r="V42" s="1115"/>
      <c r="W42" s="1115"/>
      <c r="X42" s="1115"/>
      <c r="Y42" s="1115"/>
      <c r="Z42" s="1115"/>
      <c r="AA42" s="1115"/>
      <c r="AB42" s="1115"/>
      <c r="AC42" s="1115"/>
      <c r="AD42" s="1115"/>
      <c r="AE42" s="1116"/>
      <c r="AF42" s="1090"/>
      <c r="AG42" s="1091"/>
      <c r="AH42" s="1091"/>
      <c r="AI42" s="1091"/>
      <c r="AJ42" s="1092"/>
      <c r="AK42" s="1051"/>
      <c r="AL42" s="1042"/>
      <c r="AM42" s="1042"/>
      <c r="AN42" s="1042"/>
      <c r="AO42" s="1042"/>
      <c r="AP42" s="1042"/>
      <c r="AQ42" s="1042"/>
      <c r="AR42" s="1042"/>
      <c r="AS42" s="1042"/>
      <c r="AT42" s="1042"/>
      <c r="AU42" s="1042"/>
      <c r="AV42" s="1042"/>
      <c r="AW42" s="1042"/>
      <c r="AX42" s="1042"/>
      <c r="AY42" s="1042"/>
      <c r="AZ42" s="1113"/>
      <c r="BA42" s="1113"/>
      <c r="BB42" s="1113"/>
      <c r="BC42" s="1113"/>
      <c r="BD42" s="1113"/>
      <c r="BE42" s="1103"/>
      <c r="BF42" s="1103"/>
      <c r="BG42" s="1103"/>
      <c r="BH42" s="1103"/>
      <c r="BI42" s="1104"/>
      <c r="BJ42" s="232"/>
      <c r="BK42" s="232"/>
      <c r="BL42" s="232"/>
      <c r="BM42" s="232"/>
      <c r="BN42" s="232"/>
      <c r="BO42" s="245"/>
      <c r="BP42" s="245"/>
      <c r="BQ42" s="242">
        <v>36</v>
      </c>
      <c r="BR42" s="243"/>
      <c r="BS42" s="1085"/>
      <c r="BT42" s="1086"/>
      <c r="BU42" s="1086"/>
      <c r="BV42" s="1086"/>
      <c r="BW42" s="1086"/>
      <c r="BX42" s="1086"/>
      <c r="BY42" s="1086"/>
      <c r="BZ42" s="1086"/>
      <c r="CA42" s="1086"/>
      <c r="CB42" s="1086"/>
      <c r="CC42" s="1086"/>
      <c r="CD42" s="1086"/>
      <c r="CE42" s="1086"/>
      <c r="CF42" s="1086"/>
      <c r="CG42" s="1087"/>
      <c r="CH42" s="1060"/>
      <c r="CI42" s="1061"/>
      <c r="CJ42" s="1061"/>
      <c r="CK42" s="1061"/>
      <c r="CL42" s="1062"/>
      <c r="CM42" s="1060"/>
      <c r="CN42" s="1061"/>
      <c r="CO42" s="1061"/>
      <c r="CP42" s="1061"/>
      <c r="CQ42" s="1062"/>
      <c r="CR42" s="1060"/>
      <c r="CS42" s="1061"/>
      <c r="CT42" s="1061"/>
      <c r="CU42" s="1061"/>
      <c r="CV42" s="1062"/>
      <c r="CW42" s="1060"/>
      <c r="CX42" s="1061"/>
      <c r="CY42" s="1061"/>
      <c r="CZ42" s="1061"/>
      <c r="DA42" s="1062"/>
      <c r="DB42" s="1060"/>
      <c r="DC42" s="1061"/>
      <c r="DD42" s="1061"/>
      <c r="DE42" s="1061"/>
      <c r="DF42" s="1062"/>
      <c r="DG42" s="1060"/>
      <c r="DH42" s="1061"/>
      <c r="DI42" s="1061"/>
      <c r="DJ42" s="1061"/>
      <c r="DK42" s="1062"/>
      <c r="DL42" s="1060"/>
      <c r="DM42" s="1061"/>
      <c r="DN42" s="1061"/>
      <c r="DO42" s="1061"/>
      <c r="DP42" s="1062"/>
      <c r="DQ42" s="1060"/>
      <c r="DR42" s="1061"/>
      <c r="DS42" s="1061"/>
      <c r="DT42" s="1061"/>
      <c r="DU42" s="1062"/>
      <c r="DV42" s="1063"/>
      <c r="DW42" s="1064"/>
      <c r="DX42" s="1064"/>
      <c r="DY42" s="1064"/>
      <c r="DZ42" s="1065"/>
      <c r="EA42" s="226"/>
    </row>
    <row r="43" spans="1:131" s="227" customFormat="1" ht="26.25" customHeight="1">
      <c r="A43" s="241">
        <v>16</v>
      </c>
      <c r="B43" s="1108"/>
      <c r="C43" s="1109"/>
      <c r="D43" s="1109"/>
      <c r="E43" s="1109"/>
      <c r="F43" s="1109"/>
      <c r="G43" s="1109"/>
      <c r="H43" s="1109"/>
      <c r="I43" s="1109"/>
      <c r="J43" s="1109"/>
      <c r="K43" s="1109"/>
      <c r="L43" s="1109"/>
      <c r="M43" s="1109"/>
      <c r="N43" s="1109"/>
      <c r="O43" s="1109"/>
      <c r="P43" s="1110"/>
      <c r="Q43" s="1114"/>
      <c r="R43" s="1115"/>
      <c r="S43" s="1115"/>
      <c r="T43" s="1115"/>
      <c r="U43" s="1115"/>
      <c r="V43" s="1115"/>
      <c r="W43" s="1115"/>
      <c r="X43" s="1115"/>
      <c r="Y43" s="1115"/>
      <c r="Z43" s="1115"/>
      <c r="AA43" s="1115"/>
      <c r="AB43" s="1115"/>
      <c r="AC43" s="1115"/>
      <c r="AD43" s="1115"/>
      <c r="AE43" s="1116"/>
      <c r="AF43" s="1090"/>
      <c r="AG43" s="1091"/>
      <c r="AH43" s="1091"/>
      <c r="AI43" s="1091"/>
      <c r="AJ43" s="1092"/>
      <c r="AK43" s="1051"/>
      <c r="AL43" s="1042"/>
      <c r="AM43" s="1042"/>
      <c r="AN43" s="1042"/>
      <c r="AO43" s="1042"/>
      <c r="AP43" s="1042"/>
      <c r="AQ43" s="1042"/>
      <c r="AR43" s="1042"/>
      <c r="AS43" s="1042"/>
      <c r="AT43" s="1042"/>
      <c r="AU43" s="1042"/>
      <c r="AV43" s="1042"/>
      <c r="AW43" s="1042"/>
      <c r="AX43" s="1042"/>
      <c r="AY43" s="1042"/>
      <c r="AZ43" s="1113"/>
      <c r="BA43" s="1113"/>
      <c r="BB43" s="1113"/>
      <c r="BC43" s="1113"/>
      <c r="BD43" s="1113"/>
      <c r="BE43" s="1103"/>
      <c r="BF43" s="1103"/>
      <c r="BG43" s="1103"/>
      <c r="BH43" s="1103"/>
      <c r="BI43" s="1104"/>
      <c r="BJ43" s="232"/>
      <c r="BK43" s="232"/>
      <c r="BL43" s="232"/>
      <c r="BM43" s="232"/>
      <c r="BN43" s="232"/>
      <c r="BO43" s="245"/>
      <c r="BP43" s="245"/>
      <c r="BQ43" s="242">
        <v>37</v>
      </c>
      <c r="BR43" s="243"/>
      <c r="BS43" s="1085"/>
      <c r="BT43" s="1086"/>
      <c r="BU43" s="1086"/>
      <c r="BV43" s="1086"/>
      <c r="BW43" s="1086"/>
      <c r="BX43" s="1086"/>
      <c r="BY43" s="1086"/>
      <c r="BZ43" s="1086"/>
      <c r="CA43" s="1086"/>
      <c r="CB43" s="1086"/>
      <c r="CC43" s="1086"/>
      <c r="CD43" s="1086"/>
      <c r="CE43" s="1086"/>
      <c r="CF43" s="1086"/>
      <c r="CG43" s="1087"/>
      <c r="CH43" s="1060"/>
      <c r="CI43" s="1061"/>
      <c r="CJ43" s="1061"/>
      <c r="CK43" s="1061"/>
      <c r="CL43" s="1062"/>
      <c r="CM43" s="1060"/>
      <c r="CN43" s="1061"/>
      <c r="CO43" s="1061"/>
      <c r="CP43" s="1061"/>
      <c r="CQ43" s="1062"/>
      <c r="CR43" s="1060"/>
      <c r="CS43" s="1061"/>
      <c r="CT43" s="1061"/>
      <c r="CU43" s="1061"/>
      <c r="CV43" s="1062"/>
      <c r="CW43" s="1060"/>
      <c r="CX43" s="1061"/>
      <c r="CY43" s="1061"/>
      <c r="CZ43" s="1061"/>
      <c r="DA43" s="1062"/>
      <c r="DB43" s="1060"/>
      <c r="DC43" s="1061"/>
      <c r="DD43" s="1061"/>
      <c r="DE43" s="1061"/>
      <c r="DF43" s="1062"/>
      <c r="DG43" s="1060"/>
      <c r="DH43" s="1061"/>
      <c r="DI43" s="1061"/>
      <c r="DJ43" s="1061"/>
      <c r="DK43" s="1062"/>
      <c r="DL43" s="1060"/>
      <c r="DM43" s="1061"/>
      <c r="DN43" s="1061"/>
      <c r="DO43" s="1061"/>
      <c r="DP43" s="1062"/>
      <c r="DQ43" s="1060"/>
      <c r="DR43" s="1061"/>
      <c r="DS43" s="1061"/>
      <c r="DT43" s="1061"/>
      <c r="DU43" s="1062"/>
      <c r="DV43" s="1063"/>
      <c r="DW43" s="1064"/>
      <c r="DX43" s="1064"/>
      <c r="DY43" s="1064"/>
      <c r="DZ43" s="1065"/>
      <c r="EA43" s="226"/>
    </row>
    <row r="44" spans="1:131" s="227" customFormat="1" ht="26.25" customHeight="1">
      <c r="A44" s="241">
        <v>17</v>
      </c>
      <c r="B44" s="1108"/>
      <c r="C44" s="1109"/>
      <c r="D44" s="1109"/>
      <c r="E44" s="1109"/>
      <c r="F44" s="1109"/>
      <c r="G44" s="1109"/>
      <c r="H44" s="1109"/>
      <c r="I44" s="1109"/>
      <c r="J44" s="1109"/>
      <c r="K44" s="1109"/>
      <c r="L44" s="1109"/>
      <c r="M44" s="1109"/>
      <c r="N44" s="1109"/>
      <c r="O44" s="1109"/>
      <c r="P44" s="1110"/>
      <c r="Q44" s="1114"/>
      <c r="R44" s="1115"/>
      <c r="S44" s="1115"/>
      <c r="T44" s="1115"/>
      <c r="U44" s="1115"/>
      <c r="V44" s="1115"/>
      <c r="W44" s="1115"/>
      <c r="X44" s="1115"/>
      <c r="Y44" s="1115"/>
      <c r="Z44" s="1115"/>
      <c r="AA44" s="1115"/>
      <c r="AB44" s="1115"/>
      <c r="AC44" s="1115"/>
      <c r="AD44" s="1115"/>
      <c r="AE44" s="1116"/>
      <c r="AF44" s="1090"/>
      <c r="AG44" s="1091"/>
      <c r="AH44" s="1091"/>
      <c r="AI44" s="1091"/>
      <c r="AJ44" s="1092"/>
      <c r="AK44" s="1051"/>
      <c r="AL44" s="1042"/>
      <c r="AM44" s="1042"/>
      <c r="AN44" s="1042"/>
      <c r="AO44" s="1042"/>
      <c r="AP44" s="1042"/>
      <c r="AQ44" s="1042"/>
      <c r="AR44" s="1042"/>
      <c r="AS44" s="1042"/>
      <c r="AT44" s="1042"/>
      <c r="AU44" s="1042"/>
      <c r="AV44" s="1042"/>
      <c r="AW44" s="1042"/>
      <c r="AX44" s="1042"/>
      <c r="AY44" s="1042"/>
      <c r="AZ44" s="1113"/>
      <c r="BA44" s="1113"/>
      <c r="BB44" s="1113"/>
      <c r="BC44" s="1113"/>
      <c r="BD44" s="1113"/>
      <c r="BE44" s="1103"/>
      <c r="BF44" s="1103"/>
      <c r="BG44" s="1103"/>
      <c r="BH44" s="1103"/>
      <c r="BI44" s="1104"/>
      <c r="BJ44" s="232"/>
      <c r="BK44" s="232"/>
      <c r="BL44" s="232"/>
      <c r="BM44" s="232"/>
      <c r="BN44" s="232"/>
      <c r="BO44" s="245"/>
      <c r="BP44" s="245"/>
      <c r="BQ44" s="242">
        <v>38</v>
      </c>
      <c r="BR44" s="243"/>
      <c r="BS44" s="1085"/>
      <c r="BT44" s="1086"/>
      <c r="BU44" s="1086"/>
      <c r="BV44" s="1086"/>
      <c r="BW44" s="1086"/>
      <c r="BX44" s="1086"/>
      <c r="BY44" s="1086"/>
      <c r="BZ44" s="1086"/>
      <c r="CA44" s="1086"/>
      <c r="CB44" s="1086"/>
      <c r="CC44" s="1086"/>
      <c r="CD44" s="1086"/>
      <c r="CE44" s="1086"/>
      <c r="CF44" s="1086"/>
      <c r="CG44" s="1087"/>
      <c r="CH44" s="1060"/>
      <c r="CI44" s="1061"/>
      <c r="CJ44" s="1061"/>
      <c r="CK44" s="1061"/>
      <c r="CL44" s="1062"/>
      <c r="CM44" s="1060"/>
      <c r="CN44" s="1061"/>
      <c r="CO44" s="1061"/>
      <c r="CP44" s="1061"/>
      <c r="CQ44" s="1062"/>
      <c r="CR44" s="1060"/>
      <c r="CS44" s="1061"/>
      <c r="CT44" s="1061"/>
      <c r="CU44" s="1061"/>
      <c r="CV44" s="1062"/>
      <c r="CW44" s="1060"/>
      <c r="CX44" s="1061"/>
      <c r="CY44" s="1061"/>
      <c r="CZ44" s="1061"/>
      <c r="DA44" s="1062"/>
      <c r="DB44" s="1060"/>
      <c r="DC44" s="1061"/>
      <c r="DD44" s="1061"/>
      <c r="DE44" s="1061"/>
      <c r="DF44" s="1062"/>
      <c r="DG44" s="1060"/>
      <c r="DH44" s="1061"/>
      <c r="DI44" s="1061"/>
      <c r="DJ44" s="1061"/>
      <c r="DK44" s="1062"/>
      <c r="DL44" s="1060"/>
      <c r="DM44" s="1061"/>
      <c r="DN44" s="1061"/>
      <c r="DO44" s="1061"/>
      <c r="DP44" s="1062"/>
      <c r="DQ44" s="1060"/>
      <c r="DR44" s="1061"/>
      <c r="DS44" s="1061"/>
      <c r="DT44" s="1061"/>
      <c r="DU44" s="1062"/>
      <c r="DV44" s="1063"/>
      <c r="DW44" s="1064"/>
      <c r="DX44" s="1064"/>
      <c r="DY44" s="1064"/>
      <c r="DZ44" s="1065"/>
      <c r="EA44" s="226"/>
    </row>
    <row r="45" spans="1:131" s="227" customFormat="1" ht="26.25" customHeight="1">
      <c r="A45" s="241">
        <v>18</v>
      </c>
      <c r="B45" s="1108"/>
      <c r="C45" s="1109"/>
      <c r="D45" s="1109"/>
      <c r="E45" s="1109"/>
      <c r="F45" s="1109"/>
      <c r="G45" s="1109"/>
      <c r="H45" s="1109"/>
      <c r="I45" s="1109"/>
      <c r="J45" s="1109"/>
      <c r="K45" s="1109"/>
      <c r="L45" s="1109"/>
      <c r="M45" s="1109"/>
      <c r="N45" s="1109"/>
      <c r="O45" s="1109"/>
      <c r="P45" s="1110"/>
      <c r="Q45" s="1114"/>
      <c r="R45" s="1115"/>
      <c r="S45" s="1115"/>
      <c r="T45" s="1115"/>
      <c r="U45" s="1115"/>
      <c r="V45" s="1115"/>
      <c r="W45" s="1115"/>
      <c r="X45" s="1115"/>
      <c r="Y45" s="1115"/>
      <c r="Z45" s="1115"/>
      <c r="AA45" s="1115"/>
      <c r="AB45" s="1115"/>
      <c r="AC45" s="1115"/>
      <c r="AD45" s="1115"/>
      <c r="AE45" s="1116"/>
      <c r="AF45" s="1090"/>
      <c r="AG45" s="1091"/>
      <c r="AH45" s="1091"/>
      <c r="AI45" s="1091"/>
      <c r="AJ45" s="1092"/>
      <c r="AK45" s="1051"/>
      <c r="AL45" s="1042"/>
      <c r="AM45" s="1042"/>
      <c r="AN45" s="1042"/>
      <c r="AO45" s="1042"/>
      <c r="AP45" s="1042"/>
      <c r="AQ45" s="1042"/>
      <c r="AR45" s="1042"/>
      <c r="AS45" s="1042"/>
      <c r="AT45" s="1042"/>
      <c r="AU45" s="1042"/>
      <c r="AV45" s="1042"/>
      <c r="AW45" s="1042"/>
      <c r="AX45" s="1042"/>
      <c r="AY45" s="1042"/>
      <c r="AZ45" s="1113"/>
      <c r="BA45" s="1113"/>
      <c r="BB45" s="1113"/>
      <c r="BC45" s="1113"/>
      <c r="BD45" s="1113"/>
      <c r="BE45" s="1103"/>
      <c r="BF45" s="1103"/>
      <c r="BG45" s="1103"/>
      <c r="BH45" s="1103"/>
      <c r="BI45" s="1104"/>
      <c r="BJ45" s="232"/>
      <c r="BK45" s="232"/>
      <c r="BL45" s="232"/>
      <c r="BM45" s="232"/>
      <c r="BN45" s="232"/>
      <c r="BO45" s="245"/>
      <c r="BP45" s="245"/>
      <c r="BQ45" s="242">
        <v>39</v>
      </c>
      <c r="BR45" s="243"/>
      <c r="BS45" s="1085"/>
      <c r="BT45" s="1086"/>
      <c r="BU45" s="1086"/>
      <c r="BV45" s="1086"/>
      <c r="BW45" s="1086"/>
      <c r="BX45" s="1086"/>
      <c r="BY45" s="1086"/>
      <c r="BZ45" s="1086"/>
      <c r="CA45" s="1086"/>
      <c r="CB45" s="1086"/>
      <c r="CC45" s="1086"/>
      <c r="CD45" s="1086"/>
      <c r="CE45" s="1086"/>
      <c r="CF45" s="1086"/>
      <c r="CG45" s="1087"/>
      <c r="CH45" s="1060"/>
      <c r="CI45" s="1061"/>
      <c r="CJ45" s="1061"/>
      <c r="CK45" s="1061"/>
      <c r="CL45" s="1062"/>
      <c r="CM45" s="1060"/>
      <c r="CN45" s="1061"/>
      <c r="CO45" s="1061"/>
      <c r="CP45" s="1061"/>
      <c r="CQ45" s="1062"/>
      <c r="CR45" s="1060"/>
      <c r="CS45" s="1061"/>
      <c r="CT45" s="1061"/>
      <c r="CU45" s="1061"/>
      <c r="CV45" s="1062"/>
      <c r="CW45" s="1060"/>
      <c r="CX45" s="1061"/>
      <c r="CY45" s="1061"/>
      <c r="CZ45" s="1061"/>
      <c r="DA45" s="1062"/>
      <c r="DB45" s="1060"/>
      <c r="DC45" s="1061"/>
      <c r="DD45" s="1061"/>
      <c r="DE45" s="1061"/>
      <c r="DF45" s="1062"/>
      <c r="DG45" s="1060"/>
      <c r="DH45" s="1061"/>
      <c r="DI45" s="1061"/>
      <c r="DJ45" s="1061"/>
      <c r="DK45" s="1062"/>
      <c r="DL45" s="1060"/>
      <c r="DM45" s="1061"/>
      <c r="DN45" s="1061"/>
      <c r="DO45" s="1061"/>
      <c r="DP45" s="1062"/>
      <c r="DQ45" s="1060"/>
      <c r="DR45" s="1061"/>
      <c r="DS45" s="1061"/>
      <c r="DT45" s="1061"/>
      <c r="DU45" s="1062"/>
      <c r="DV45" s="1063"/>
      <c r="DW45" s="1064"/>
      <c r="DX45" s="1064"/>
      <c r="DY45" s="1064"/>
      <c r="DZ45" s="1065"/>
      <c r="EA45" s="226"/>
    </row>
    <row r="46" spans="1:131" s="227" customFormat="1" ht="26.25" customHeight="1">
      <c r="A46" s="241">
        <v>19</v>
      </c>
      <c r="B46" s="1108"/>
      <c r="C46" s="1109"/>
      <c r="D46" s="1109"/>
      <c r="E46" s="1109"/>
      <c r="F46" s="1109"/>
      <c r="G46" s="1109"/>
      <c r="H46" s="1109"/>
      <c r="I46" s="1109"/>
      <c r="J46" s="1109"/>
      <c r="K46" s="1109"/>
      <c r="L46" s="1109"/>
      <c r="M46" s="1109"/>
      <c r="N46" s="1109"/>
      <c r="O46" s="1109"/>
      <c r="P46" s="1110"/>
      <c r="Q46" s="1114"/>
      <c r="R46" s="1115"/>
      <c r="S46" s="1115"/>
      <c r="T46" s="1115"/>
      <c r="U46" s="1115"/>
      <c r="V46" s="1115"/>
      <c r="W46" s="1115"/>
      <c r="X46" s="1115"/>
      <c r="Y46" s="1115"/>
      <c r="Z46" s="1115"/>
      <c r="AA46" s="1115"/>
      <c r="AB46" s="1115"/>
      <c r="AC46" s="1115"/>
      <c r="AD46" s="1115"/>
      <c r="AE46" s="1116"/>
      <c r="AF46" s="1090"/>
      <c r="AG46" s="1091"/>
      <c r="AH46" s="1091"/>
      <c r="AI46" s="1091"/>
      <c r="AJ46" s="1092"/>
      <c r="AK46" s="1051"/>
      <c r="AL46" s="1042"/>
      <c r="AM46" s="1042"/>
      <c r="AN46" s="1042"/>
      <c r="AO46" s="1042"/>
      <c r="AP46" s="1042"/>
      <c r="AQ46" s="1042"/>
      <c r="AR46" s="1042"/>
      <c r="AS46" s="1042"/>
      <c r="AT46" s="1042"/>
      <c r="AU46" s="1042"/>
      <c r="AV46" s="1042"/>
      <c r="AW46" s="1042"/>
      <c r="AX46" s="1042"/>
      <c r="AY46" s="1042"/>
      <c r="AZ46" s="1113"/>
      <c r="BA46" s="1113"/>
      <c r="BB46" s="1113"/>
      <c r="BC46" s="1113"/>
      <c r="BD46" s="1113"/>
      <c r="BE46" s="1103"/>
      <c r="BF46" s="1103"/>
      <c r="BG46" s="1103"/>
      <c r="BH46" s="1103"/>
      <c r="BI46" s="1104"/>
      <c r="BJ46" s="232"/>
      <c r="BK46" s="232"/>
      <c r="BL46" s="232"/>
      <c r="BM46" s="232"/>
      <c r="BN46" s="232"/>
      <c r="BO46" s="245"/>
      <c r="BP46" s="245"/>
      <c r="BQ46" s="242">
        <v>40</v>
      </c>
      <c r="BR46" s="243"/>
      <c r="BS46" s="1085"/>
      <c r="BT46" s="1086"/>
      <c r="BU46" s="1086"/>
      <c r="BV46" s="1086"/>
      <c r="BW46" s="1086"/>
      <c r="BX46" s="1086"/>
      <c r="BY46" s="1086"/>
      <c r="BZ46" s="1086"/>
      <c r="CA46" s="1086"/>
      <c r="CB46" s="1086"/>
      <c r="CC46" s="1086"/>
      <c r="CD46" s="1086"/>
      <c r="CE46" s="1086"/>
      <c r="CF46" s="1086"/>
      <c r="CG46" s="1087"/>
      <c r="CH46" s="1060"/>
      <c r="CI46" s="1061"/>
      <c r="CJ46" s="1061"/>
      <c r="CK46" s="1061"/>
      <c r="CL46" s="1062"/>
      <c r="CM46" s="1060"/>
      <c r="CN46" s="1061"/>
      <c r="CO46" s="1061"/>
      <c r="CP46" s="1061"/>
      <c r="CQ46" s="1062"/>
      <c r="CR46" s="1060"/>
      <c r="CS46" s="1061"/>
      <c r="CT46" s="1061"/>
      <c r="CU46" s="1061"/>
      <c r="CV46" s="1062"/>
      <c r="CW46" s="1060"/>
      <c r="CX46" s="1061"/>
      <c r="CY46" s="1061"/>
      <c r="CZ46" s="1061"/>
      <c r="DA46" s="1062"/>
      <c r="DB46" s="1060"/>
      <c r="DC46" s="1061"/>
      <c r="DD46" s="1061"/>
      <c r="DE46" s="1061"/>
      <c r="DF46" s="1062"/>
      <c r="DG46" s="1060"/>
      <c r="DH46" s="1061"/>
      <c r="DI46" s="1061"/>
      <c r="DJ46" s="1061"/>
      <c r="DK46" s="1062"/>
      <c r="DL46" s="1060"/>
      <c r="DM46" s="1061"/>
      <c r="DN46" s="1061"/>
      <c r="DO46" s="1061"/>
      <c r="DP46" s="1062"/>
      <c r="DQ46" s="1060"/>
      <c r="DR46" s="1061"/>
      <c r="DS46" s="1061"/>
      <c r="DT46" s="1061"/>
      <c r="DU46" s="1062"/>
      <c r="DV46" s="1063"/>
      <c r="DW46" s="1064"/>
      <c r="DX46" s="1064"/>
      <c r="DY46" s="1064"/>
      <c r="DZ46" s="1065"/>
      <c r="EA46" s="226"/>
    </row>
    <row r="47" spans="1:131" s="227" customFormat="1" ht="26.25" customHeight="1">
      <c r="A47" s="241">
        <v>20</v>
      </c>
      <c r="B47" s="1108"/>
      <c r="C47" s="1109"/>
      <c r="D47" s="1109"/>
      <c r="E47" s="1109"/>
      <c r="F47" s="1109"/>
      <c r="G47" s="1109"/>
      <c r="H47" s="1109"/>
      <c r="I47" s="1109"/>
      <c r="J47" s="1109"/>
      <c r="K47" s="1109"/>
      <c r="L47" s="1109"/>
      <c r="M47" s="1109"/>
      <c r="N47" s="1109"/>
      <c r="O47" s="1109"/>
      <c r="P47" s="1110"/>
      <c r="Q47" s="1114"/>
      <c r="R47" s="1115"/>
      <c r="S47" s="1115"/>
      <c r="T47" s="1115"/>
      <c r="U47" s="1115"/>
      <c r="V47" s="1115"/>
      <c r="W47" s="1115"/>
      <c r="X47" s="1115"/>
      <c r="Y47" s="1115"/>
      <c r="Z47" s="1115"/>
      <c r="AA47" s="1115"/>
      <c r="AB47" s="1115"/>
      <c r="AC47" s="1115"/>
      <c r="AD47" s="1115"/>
      <c r="AE47" s="1116"/>
      <c r="AF47" s="1090"/>
      <c r="AG47" s="1091"/>
      <c r="AH47" s="1091"/>
      <c r="AI47" s="1091"/>
      <c r="AJ47" s="1092"/>
      <c r="AK47" s="1051"/>
      <c r="AL47" s="1042"/>
      <c r="AM47" s="1042"/>
      <c r="AN47" s="1042"/>
      <c r="AO47" s="1042"/>
      <c r="AP47" s="1042"/>
      <c r="AQ47" s="1042"/>
      <c r="AR47" s="1042"/>
      <c r="AS47" s="1042"/>
      <c r="AT47" s="1042"/>
      <c r="AU47" s="1042"/>
      <c r="AV47" s="1042"/>
      <c r="AW47" s="1042"/>
      <c r="AX47" s="1042"/>
      <c r="AY47" s="1042"/>
      <c r="AZ47" s="1113"/>
      <c r="BA47" s="1113"/>
      <c r="BB47" s="1113"/>
      <c r="BC47" s="1113"/>
      <c r="BD47" s="1113"/>
      <c r="BE47" s="1103"/>
      <c r="BF47" s="1103"/>
      <c r="BG47" s="1103"/>
      <c r="BH47" s="1103"/>
      <c r="BI47" s="1104"/>
      <c r="BJ47" s="232"/>
      <c r="BK47" s="232"/>
      <c r="BL47" s="232"/>
      <c r="BM47" s="232"/>
      <c r="BN47" s="232"/>
      <c r="BO47" s="245"/>
      <c r="BP47" s="245"/>
      <c r="BQ47" s="242">
        <v>41</v>
      </c>
      <c r="BR47" s="243"/>
      <c r="BS47" s="1085"/>
      <c r="BT47" s="1086"/>
      <c r="BU47" s="1086"/>
      <c r="BV47" s="1086"/>
      <c r="BW47" s="1086"/>
      <c r="BX47" s="1086"/>
      <c r="BY47" s="1086"/>
      <c r="BZ47" s="1086"/>
      <c r="CA47" s="1086"/>
      <c r="CB47" s="1086"/>
      <c r="CC47" s="1086"/>
      <c r="CD47" s="1086"/>
      <c r="CE47" s="1086"/>
      <c r="CF47" s="1086"/>
      <c r="CG47" s="1087"/>
      <c r="CH47" s="1060"/>
      <c r="CI47" s="1061"/>
      <c r="CJ47" s="1061"/>
      <c r="CK47" s="1061"/>
      <c r="CL47" s="1062"/>
      <c r="CM47" s="1060"/>
      <c r="CN47" s="1061"/>
      <c r="CO47" s="1061"/>
      <c r="CP47" s="1061"/>
      <c r="CQ47" s="1062"/>
      <c r="CR47" s="1060"/>
      <c r="CS47" s="1061"/>
      <c r="CT47" s="1061"/>
      <c r="CU47" s="1061"/>
      <c r="CV47" s="1062"/>
      <c r="CW47" s="1060"/>
      <c r="CX47" s="1061"/>
      <c r="CY47" s="1061"/>
      <c r="CZ47" s="1061"/>
      <c r="DA47" s="1062"/>
      <c r="DB47" s="1060"/>
      <c r="DC47" s="1061"/>
      <c r="DD47" s="1061"/>
      <c r="DE47" s="1061"/>
      <c r="DF47" s="1062"/>
      <c r="DG47" s="1060"/>
      <c r="DH47" s="1061"/>
      <c r="DI47" s="1061"/>
      <c r="DJ47" s="1061"/>
      <c r="DK47" s="1062"/>
      <c r="DL47" s="1060"/>
      <c r="DM47" s="1061"/>
      <c r="DN47" s="1061"/>
      <c r="DO47" s="1061"/>
      <c r="DP47" s="1062"/>
      <c r="DQ47" s="1060"/>
      <c r="DR47" s="1061"/>
      <c r="DS47" s="1061"/>
      <c r="DT47" s="1061"/>
      <c r="DU47" s="1062"/>
      <c r="DV47" s="1063"/>
      <c r="DW47" s="1064"/>
      <c r="DX47" s="1064"/>
      <c r="DY47" s="1064"/>
      <c r="DZ47" s="1065"/>
      <c r="EA47" s="226"/>
    </row>
    <row r="48" spans="1:131" s="227" customFormat="1" ht="26.25" customHeight="1">
      <c r="A48" s="241">
        <v>21</v>
      </c>
      <c r="B48" s="1108"/>
      <c r="C48" s="1109"/>
      <c r="D48" s="1109"/>
      <c r="E48" s="1109"/>
      <c r="F48" s="1109"/>
      <c r="G48" s="1109"/>
      <c r="H48" s="1109"/>
      <c r="I48" s="1109"/>
      <c r="J48" s="1109"/>
      <c r="K48" s="1109"/>
      <c r="L48" s="1109"/>
      <c r="M48" s="1109"/>
      <c r="N48" s="1109"/>
      <c r="O48" s="1109"/>
      <c r="P48" s="1110"/>
      <c r="Q48" s="1114"/>
      <c r="R48" s="1115"/>
      <c r="S48" s="1115"/>
      <c r="T48" s="1115"/>
      <c r="U48" s="1115"/>
      <c r="V48" s="1115"/>
      <c r="W48" s="1115"/>
      <c r="X48" s="1115"/>
      <c r="Y48" s="1115"/>
      <c r="Z48" s="1115"/>
      <c r="AA48" s="1115"/>
      <c r="AB48" s="1115"/>
      <c r="AC48" s="1115"/>
      <c r="AD48" s="1115"/>
      <c r="AE48" s="1116"/>
      <c r="AF48" s="1090"/>
      <c r="AG48" s="1091"/>
      <c r="AH48" s="1091"/>
      <c r="AI48" s="1091"/>
      <c r="AJ48" s="1092"/>
      <c r="AK48" s="1051"/>
      <c r="AL48" s="1042"/>
      <c r="AM48" s="1042"/>
      <c r="AN48" s="1042"/>
      <c r="AO48" s="1042"/>
      <c r="AP48" s="1042"/>
      <c r="AQ48" s="1042"/>
      <c r="AR48" s="1042"/>
      <c r="AS48" s="1042"/>
      <c r="AT48" s="1042"/>
      <c r="AU48" s="1042"/>
      <c r="AV48" s="1042"/>
      <c r="AW48" s="1042"/>
      <c r="AX48" s="1042"/>
      <c r="AY48" s="1042"/>
      <c r="AZ48" s="1113"/>
      <c r="BA48" s="1113"/>
      <c r="BB48" s="1113"/>
      <c r="BC48" s="1113"/>
      <c r="BD48" s="1113"/>
      <c r="BE48" s="1103"/>
      <c r="BF48" s="1103"/>
      <c r="BG48" s="1103"/>
      <c r="BH48" s="1103"/>
      <c r="BI48" s="1104"/>
      <c r="BJ48" s="232"/>
      <c r="BK48" s="232"/>
      <c r="BL48" s="232"/>
      <c r="BM48" s="232"/>
      <c r="BN48" s="232"/>
      <c r="BO48" s="245"/>
      <c r="BP48" s="245"/>
      <c r="BQ48" s="242">
        <v>42</v>
      </c>
      <c r="BR48" s="243"/>
      <c r="BS48" s="1085"/>
      <c r="BT48" s="1086"/>
      <c r="BU48" s="1086"/>
      <c r="BV48" s="1086"/>
      <c r="BW48" s="1086"/>
      <c r="BX48" s="1086"/>
      <c r="BY48" s="1086"/>
      <c r="BZ48" s="1086"/>
      <c r="CA48" s="1086"/>
      <c r="CB48" s="1086"/>
      <c r="CC48" s="1086"/>
      <c r="CD48" s="1086"/>
      <c r="CE48" s="1086"/>
      <c r="CF48" s="1086"/>
      <c r="CG48" s="1087"/>
      <c r="CH48" s="1060"/>
      <c r="CI48" s="1061"/>
      <c r="CJ48" s="1061"/>
      <c r="CK48" s="1061"/>
      <c r="CL48" s="1062"/>
      <c r="CM48" s="1060"/>
      <c r="CN48" s="1061"/>
      <c r="CO48" s="1061"/>
      <c r="CP48" s="1061"/>
      <c r="CQ48" s="1062"/>
      <c r="CR48" s="1060"/>
      <c r="CS48" s="1061"/>
      <c r="CT48" s="1061"/>
      <c r="CU48" s="1061"/>
      <c r="CV48" s="1062"/>
      <c r="CW48" s="1060"/>
      <c r="CX48" s="1061"/>
      <c r="CY48" s="1061"/>
      <c r="CZ48" s="1061"/>
      <c r="DA48" s="1062"/>
      <c r="DB48" s="1060"/>
      <c r="DC48" s="1061"/>
      <c r="DD48" s="1061"/>
      <c r="DE48" s="1061"/>
      <c r="DF48" s="1062"/>
      <c r="DG48" s="1060"/>
      <c r="DH48" s="1061"/>
      <c r="DI48" s="1061"/>
      <c r="DJ48" s="1061"/>
      <c r="DK48" s="1062"/>
      <c r="DL48" s="1060"/>
      <c r="DM48" s="1061"/>
      <c r="DN48" s="1061"/>
      <c r="DO48" s="1061"/>
      <c r="DP48" s="1062"/>
      <c r="DQ48" s="1060"/>
      <c r="DR48" s="1061"/>
      <c r="DS48" s="1061"/>
      <c r="DT48" s="1061"/>
      <c r="DU48" s="1062"/>
      <c r="DV48" s="1063"/>
      <c r="DW48" s="1064"/>
      <c r="DX48" s="1064"/>
      <c r="DY48" s="1064"/>
      <c r="DZ48" s="1065"/>
      <c r="EA48" s="226"/>
    </row>
    <row r="49" spans="1:131" s="227" customFormat="1" ht="26.25" customHeight="1">
      <c r="A49" s="241">
        <v>22</v>
      </c>
      <c r="B49" s="1108"/>
      <c r="C49" s="1109"/>
      <c r="D49" s="1109"/>
      <c r="E49" s="1109"/>
      <c r="F49" s="1109"/>
      <c r="G49" s="1109"/>
      <c r="H49" s="1109"/>
      <c r="I49" s="1109"/>
      <c r="J49" s="1109"/>
      <c r="K49" s="1109"/>
      <c r="L49" s="1109"/>
      <c r="M49" s="1109"/>
      <c r="N49" s="1109"/>
      <c r="O49" s="1109"/>
      <c r="P49" s="1110"/>
      <c r="Q49" s="1114"/>
      <c r="R49" s="1115"/>
      <c r="S49" s="1115"/>
      <c r="T49" s="1115"/>
      <c r="U49" s="1115"/>
      <c r="V49" s="1115"/>
      <c r="W49" s="1115"/>
      <c r="X49" s="1115"/>
      <c r="Y49" s="1115"/>
      <c r="Z49" s="1115"/>
      <c r="AA49" s="1115"/>
      <c r="AB49" s="1115"/>
      <c r="AC49" s="1115"/>
      <c r="AD49" s="1115"/>
      <c r="AE49" s="1116"/>
      <c r="AF49" s="1090"/>
      <c r="AG49" s="1091"/>
      <c r="AH49" s="1091"/>
      <c r="AI49" s="1091"/>
      <c r="AJ49" s="1092"/>
      <c r="AK49" s="1051"/>
      <c r="AL49" s="1042"/>
      <c r="AM49" s="1042"/>
      <c r="AN49" s="1042"/>
      <c r="AO49" s="1042"/>
      <c r="AP49" s="1042"/>
      <c r="AQ49" s="1042"/>
      <c r="AR49" s="1042"/>
      <c r="AS49" s="1042"/>
      <c r="AT49" s="1042"/>
      <c r="AU49" s="1042"/>
      <c r="AV49" s="1042"/>
      <c r="AW49" s="1042"/>
      <c r="AX49" s="1042"/>
      <c r="AY49" s="1042"/>
      <c r="AZ49" s="1113"/>
      <c r="BA49" s="1113"/>
      <c r="BB49" s="1113"/>
      <c r="BC49" s="1113"/>
      <c r="BD49" s="1113"/>
      <c r="BE49" s="1103"/>
      <c r="BF49" s="1103"/>
      <c r="BG49" s="1103"/>
      <c r="BH49" s="1103"/>
      <c r="BI49" s="1104"/>
      <c r="BJ49" s="232"/>
      <c r="BK49" s="232"/>
      <c r="BL49" s="232"/>
      <c r="BM49" s="232"/>
      <c r="BN49" s="232"/>
      <c r="BO49" s="245"/>
      <c r="BP49" s="245"/>
      <c r="BQ49" s="242">
        <v>43</v>
      </c>
      <c r="BR49" s="243"/>
      <c r="BS49" s="1085"/>
      <c r="BT49" s="1086"/>
      <c r="BU49" s="1086"/>
      <c r="BV49" s="1086"/>
      <c r="BW49" s="1086"/>
      <c r="BX49" s="1086"/>
      <c r="BY49" s="1086"/>
      <c r="BZ49" s="1086"/>
      <c r="CA49" s="1086"/>
      <c r="CB49" s="1086"/>
      <c r="CC49" s="1086"/>
      <c r="CD49" s="1086"/>
      <c r="CE49" s="1086"/>
      <c r="CF49" s="1086"/>
      <c r="CG49" s="1087"/>
      <c r="CH49" s="1060"/>
      <c r="CI49" s="1061"/>
      <c r="CJ49" s="1061"/>
      <c r="CK49" s="1061"/>
      <c r="CL49" s="1062"/>
      <c r="CM49" s="1060"/>
      <c r="CN49" s="1061"/>
      <c r="CO49" s="1061"/>
      <c r="CP49" s="1061"/>
      <c r="CQ49" s="1062"/>
      <c r="CR49" s="1060"/>
      <c r="CS49" s="1061"/>
      <c r="CT49" s="1061"/>
      <c r="CU49" s="1061"/>
      <c r="CV49" s="1062"/>
      <c r="CW49" s="1060"/>
      <c r="CX49" s="1061"/>
      <c r="CY49" s="1061"/>
      <c r="CZ49" s="1061"/>
      <c r="DA49" s="1062"/>
      <c r="DB49" s="1060"/>
      <c r="DC49" s="1061"/>
      <c r="DD49" s="1061"/>
      <c r="DE49" s="1061"/>
      <c r="DF49" s="1062"/>
      <c r="DG49" s="1060"/>
      <c r="DH49" s="1061"/>
      <c r="DI49" s="1061"/>
      <c r="DJ49" s="1061"/>
      <c r="DK49" s="1062"/>
      <c r="DL49" s="1060"/>
      <c r="DM49" s="1061"/>
      <c r="DN49" s="1061"/>
      <c r="DO49" s="1061"/>
      <c r="DP49" s="1062"/>
      <c r="DQ49" s="1060"/>
      <c r="DR49" s="1061"/>
      <c r="DS49" s="1061"/>
      <c r="DT49" s="1061"/>
      <c r="DU49" s="1062"/>
      <c r="DV49" s="1063"/>
      <c r="DW49" s="1064"/>
      <c r="DX49" s="1064"/>
      <c r="DY49" s="1064"/>
      <c r="DZ49" s="1065"/>
      <c r="EA49" s="226"/>
    </row>
    <row r="50" spans="1:131" s="227" customFormat="1" ht="26.25" customHeight="1">
      <c r="A50" s="241">
        <v>23</v>
      </c>
      <c r="B50" s="1108"/>
      <c r="C50" s="1109"/>
      <c r="D50" s="1109"/>
      <c r="E50" s="1109"/>
      <c r="F50" s="1109"/>
      <c r="G50" s="1109"/>
      <c r="H50" s="1109"/>
      <c r="I50" s="1109"/>
      <c r="J50" s="1109"/>
      <c r="K50" s="1109"/>
      <c r="L50" s="1109"/>
      <c r="M50" s="1109"/>
      <c r="N50" s="1109"/>
      <c r="O50" s="1109"/>
      <c r="P50" s="1110"/>
      <c r="Q50" s="1111"/>
      <c r="R50" s="1094"/>
      <c r="S50" s="1094"/>
      <c r="T50" s="1094"/>
      <c r="U50" s="1094"/>
      <c r="V50" s="1094"/>
      <c r="W50" s="1094"/>
      <c r="X50" s="1094"/>
      <c r="Y50" s="1094"/>
      <c r="Z50" s="1094"/>
      <c r="AA50" s="1094"/>
      <c r="AB50" s="1094"/>
      <c r="AC50" s="1094"/>
      <c r="AD50" s="1094"/>
      <c r="AE50" s="1112"/>
      <c r="AF50" s="1090"/>
      <c r="AG50" s="1091"/>
      <c r="AH50" s="1091"/>
      <c r="AI50" s="1091"/>
      <c r="AJ50" s="1092"/>
      <c r="AK50" s="1093"/>
      <c r="AL50" s="1094"/>
      <c r="AM50" s="1094"/>
      <c r="AN50" s="1094"/>
      <c r="AO50" s="1094"/>
      <c r="AP50" s="1094"/>
      <c r="AQ50" s="1094"/>
      <c r="AR50" s="1094"/>
      <c r="AS50" s="1094"/>
      <c r="AT50" s="1094"/>
      <c r="AU50" s="1094"/>
      <c r="AV50" s="1094"/>
      <c r="AW50" s="1094"/>
      <c r="AX50" s="1094"/>
      <c r="AY50" s="1094"/>
      <c r="AZ50" s="1095"/>
      <c r="BA50" s="1095"/>
      <c r="BB50" s="1095"/>
      <c r="BC50" s="1095"/>
      <c r="BD50" s="1095"/>
      <c r="BE50" s="1103"/>
      <c r="BF50" s="1103"/>
      <c r="BG50" s="1103"/>
      <c r="BH50" s="1103"/>
      <c r="BI50" s="1104"/>
      <c r="BJ50" s="232"/>
      <c r="BK50" s="232"/>
      <c r="BL50" s="232"/>
      <c r="BM50" s="232"/>
      <c r="BN50" s="232"/>
      <c r="BO50" s="245"/>
      <c r="BP50" s="245"/>
      <c r="BQ50" s="242">
        <v>44</v>
      </c>
      <c r="BR50" s="243"/>
      <c r="BS50" s="1085"/>
      <c r="BT50" s="1086"/>
      <c r="BU50" s="1086"/>
      <c r="BV50" s="1086"/>
      <c r="BW50" s="1086"/>
      <c r="BX50" s="1086"/>
      <c r="BY50" s="1086"/>
      <c r="BZ50" s="1086"/>
      <c r="CA50" s="1086"/>
      <c r="CB50" s="1086"/>
      <c r="CC50" s="1086"/>
      <c r="CD50" s="1086"/>
      <c r="CE50" s="1086"/>
      <c r="CF50" s="1086"/>
      <c r="CG50" s="1087"/>
      <c r="CH50" s="1060"/>
      <c r="CI50" s="1061"/>
      <c r="CJ50" s="1061"/>
      <c r="CK50" s="1061"/>
      <c r="CL50" s="1062"/>
      <c r="CM50" s="1060"/>
      <c r="CN50" s="1061"/>
      <c r="CO50" s="1061"/>
      <c r="CP50" s="1061"/>
      <c r="CQ50" s="1062"/>
      <c r="CR50" s="1060"/>
      <c r="CS50" s="1061"/>
      <c r="CT50" s="1061"/>
      <c r="CU50" s="1061"/>
      <c r="CV50" s="1062"/>
      <c r="CW50" s="1060"/>
      <c r="CX50" s="1061"/>
      <c r="CY50" s="1061"/>
      <c r="CZ50" s="1061"/>
      <c r="DA50" s="1062"/>
      <c r="DB50" s="1060"/>
      <c r="DC50" s="1061"/>
      <c r="DD50" s="1061"/>
      <c r="DE50" s="1061"/>
      <c r="DF50" s="1062"/>
      <c r="DG50" s="1060"/>
      <c r="DH50" s="1061"/>
      <c r="DI50" s="1061"/>
      <c r="DJ50" s="1061"/>
      <c r="DK50" s="1062"/>
      <c r="DL50" s="1060"/>
      <c r="DM50" s="1061"/>
      <c r="DN50" s="1061"/>
      <c r="DO50" s="1061"/>
      <c r="DP50" s="1062"/>
      <c r="DQ50" s="1060"/>
      <c r="DR50" s="1061"/>
      <c r="DS50" s="1061"/>
      <c r="DT50" s="1061"/>
      <c r="DU50" s="1062"/>
      <c r="DV50" s="1063"/>
      <c r="DW50" s="1064"/>
      <c r="DX50" s="1064"/>
      <c r="DY50" s="1064"/>
      <c r="DZ50" s="1065"/>
      <c r="EA50" s="226"/>
    </row>
    <row r="51" spans="1:131" s="227" customFormat="1" ht="26.25" customHeight="1">
      <c r="A51" s="241">
        <v>24</v>
      </c>
      <c r="B51" s="1108"/>
      <c r="C51" s="1109"/>
      <c r="D51" s="1109"/>
      <c r="E51" s="1109"/>
      <c r="F51" s="1109"/>
      <c r="G51" s="1109"/>
      <c r="H51" s="1109"/>
      <c r="I51" s="1109"/>
      <c r="J51" s="1109"/>
      <c r="K51" s="1109"/>
      <c r="L51" s="1109"/>
      <c r="M51" s="1109"/>
      <c r="N51" s="1109"/>
      <c r="O51" s="1109"/>
      <c r="P51" s="1110"/>
      <c r="Q51" s="1111"/>
      <c r="R51" s="1094"/>
      <c r="S51" s="1094"/>
      <c r="T51" s="1094"/>
      <c r="U51" s="1094"/>
      <c r="V51" s="1094"/>
      <c r="W51" s="1094"/>
      <c r="X51" s="1094"/>
      <c r="Y51" s="1094"/>
      <c r="Z51" s="1094"/>
      <c r="AA51" s="1094"/>
      <c r="AB51" s="1094"/>
      <c r="AC51" s="1094"/>
      <c r="AD51" s="1094"/>
      <c r="AE51" s="1112"/>
      <c r="AF51" s="1090"/>
      <c r="AG51" s="1091"/>
      <c r="AH51" s="1091"/>
      <c r="AI51" s="1091"/>
      <c r="AJ51" s="1092"/>
      <c r="AK51" s="1093"/>
      <c r="AL51" s="1094"/>
      <c r="AM51" s="1094"/>
      <c r="AN51" s="1094"/>
      <c r="AO51" s="1094"/>
      <c r="AP51" s="1094"/>
      <c r="AQ51" s="1094"/>
      <c r="AR51" s="1094"/>
      <c r="AS51" s="1094"/>
      <c r="AT51" s="1094"/>
      <c r="AU51" s="1094"/>
      <c r="AV51" s="1094"/>
      <c r="AW51" s="1094"/>
      <c r="AX51" s="1094"/>
      <c r="AY51" s="1094"/>
      <c r="AZ51" s="1095"/>
      <c r="BA51" s="1095"/>
      <c r="BB51" s="1095"/>
      <c r="BC51" s="1095"/>
      <c r="BD51" s="1095"/>
      <c r="BE51" s="1103"/>
      <c r="BF51" s="1103"/>
      <c r="BG51" s="1103"/>
      <c r="BH51" s="1103"/>
      <c r="BI51" s="1104"/>
      <c r="BJ51" s="232"/>
      <c r="BK51" s="232"/>
      <c r="BL51" s="232"/>
      <c r="BM51" s="232"/>
      <c r="BN51" s="232"/>
      <c r="BO51" s="245"/>
      <c r="BP51" s="245"/>
      <c r="BQ51" s="242">
        <v>45</v>
      </c>
      <c r="BR51" s="243"/>
      <c r="BS51" s="1085"/>
      <c r="BT51" s="1086"/>
      <c r="BU51" s="1086"/>
      <c r="BV51" s="1086"/>
      <c r="BW51" s="1086"/>
      <c r="BX51" s="1086"/>
      <c r="BY51" s="1086"/>
      <c r="BZ51" s="1086"/>
      <c r="CA51" s="1086"/>
      <c r="CB51" s="1086"/>
      <c r="CC51" s="1086"/>
      <c r="CD51" s="1086"/>
      <c r="CE51" s="1086"/>
      <c r="CF51" s="1086"/>
      <c r="CG51" s="1087"/>
      <c r="CH51" s="1060"/>
      <c r="CI51" s="1061"/>
      <c r="CJ51" s="1061"/>
      <c r="CK51" s="1061"/>
      <c r="CL51" s="1062"/>
      <c r="CM51" s="1060"/>
      <c r="CN51" s="1061"/>
      <c r="CO51" s="1061"/>
      <c r="CP51" s="1061"/>
      <c r="CQ51" s="1062"/>
      <c r="CR51" s="1060"/>
      <c r="CS51" s="1061"/>
      <c r="CT51" s="1061"/>
      <c r="CU51" s="1061"/>
      <c r="CV51" s="1062"/>
      <c r="CW51" s="1060"/>
      <c r="CX51" s="1061"/>
      <c r="CY51" s="1061"/>
      <c r="CZ51" s="1061"/>
      <c r="DA51" s="1062"/>
      <c r="DB51" s="1060"/>
      <c r="DC51" s="1061"/>
      <c r="DD51" s="1061"/>
      <c r="DE51" s="1061"/>
      <c r="DF51" s="1062"/>
      <c r="DG51" s="1060"/>
      <c r="DH51" s="1061"/>
      <c r="DI51" s="1061"/>
      <c r="DJ51" s="1061"/>
      <c r="DK51" s="1062"/>
      <c r="DL51" s="1060"/>
      <c r="DM51" s="1061"/>
      <c r="DN51" s="1061"/>
      <c r="DO51" s="1061"/>
      <c r="DP51" s="1062"/>
      <c r="DQ51" s="1060"/>
      <c r="DR51" s="1061"/>
      <c r="DS51" s="1061"/>
      <c r="DT51" s="1061"/>
      <c r="DU51" s="1062"/>
      <c r="DV51" s="1063"/>
      <c r="DW51" s="1064"/>
      <c r="DX51" s="1064"/>
      <c r="DY51" s="1064"/>
      <c r="DZ51" s="1065"/>
      <c r="EA51" s="226"/>
    </row>
    <row r="52" spans="1:131" s="227" customFormat="1" ht="26.25" customHeight="1">
      <c r="A52" s="241">
        <v>25</v>
      </c>
      <c r="B52" s="1108"/>
      <c r="C52" s="1109"/>
      <c r="D52" s="1109"/>
      <c r="E52" s="1109"/>
      <c r="F52" s="1109"/>
      <c r="G52" s="1109"/>
      <c r="H52" s="1109"/>
      <c r="I52" s="1109"/>
      <c r="J52" s="1109"/>
      <c r="K52" s="1109"/>
      <c r="L52" s="1109"/>
      <c r="M52" s="1109"/>
      <c r="N52" s="1109"/>
      <c r="O52" s="1109"/>
      <c r="P52" s="1110"/>
      <c r="Q52" s="1111"/>
      <c r="R52" s="1094"/>
      <c r="S52" s="1094"/>
      <c r="T52" s="1094"/>
      <c r="U52" s="1094"/>
      <c r="V52" s="1094"/>
      <c r="W52" s="1094"/>
      <c r="X52" s="1094"/>
      <c r="Y52" s="1094"/>
      <c r="Z52" s="1094"/>
      <c r="AA52" s="1094"/>
      <c r="AB52" s="1094"/>
      <c r="AC52" s="1094"/>
      <c r="AD52" s="1094"/>
      <c r="AE52" s="1112"/>
      <c r="AF52" s="1090"/>
      <c r="AG52" s="1091"/>
      <c r="AH52" s="1091"/>
      <c r="AI52" s="1091"/>
      <c r="AJ52" s="1092"/>
      <c r="AK52" s="1093"/>
      <c r="AL52" s="1094"/>
      <c r="AM52" s="1094"/>
      <c r="AN52" s="1094"/>
      <c r="AO52" s="1094"/>
      <c r="AP52" s="1094"/>
      <c r="AQ52" s="1094"/>
      <c r="AR52" s="1094"/>
      <c r="AS52" s="1094"/>
      <c r="AT52" s="1094"/>
      <c r="AU52" s="1094"/>
      <c r="AV52" s="1094"/>
      <c r="AW52" s="1094"/>
      <c r="AX52" s="1094"/>
      <c r="AY52" s="1094"/>
      <c r="AZ52" s="1095"/>
      <c r="BA52" s="1095"/>
      <c r="BB52" s="1095"/>
      <c r="BC52" s="1095"/>
      <c r="BD52" s="1095"/>
      <c r="BE52" s="1103"/>
      <c r="BF52" s="1103"/>
      <c r="BG52" s="1103"/>
      <c r="BH52" s="1103"/>
      <c r="BI52" s="1104"/>
      <c r="BJ52" s="232"/>
      <c r="BK52" s="232"/>
      <c r="BL52" s="232"/>
      <c r="BM52" s="232"/>
      <c r="BN52" s="232"/>
      <c r="BO52" s="245"/>
      <c r="BP52" s="245"/>
      <c r="BQ52" s="242">
        <v>46</v>
      </c>
      <c r="BR52" s="243"/>
      <c r="BS52" s="1085"/>
      <c r="BT52" s="1086"/>
      <c r="BU52" s="1086"/>
      <c r="BV52" s="1086"/>
      <c r="BW52" s="1086"/>
      <c r="BX52" s="1086"/>
      <c r="BY52" s="1086"/>
      <c r="BZ52" s="1086"/>
      <c r="CA52" s="1086"/>
      <c r="CB52" s="1086"/>
      <c r="CC52" s="1086"/>
      <c r="CD52" s="1086"/>
      <c r="CE52" s="1086"/>
      <c r="CF52" s="1086"/>
      <c r="CG52" s="1087"/>
      <c r="CH52" s="1060"/>
      <c r="CI52" s="1061"/>
      <c r="CJ52" s="1061"/>
      <c r="CK52" s="1061"/>
      <c r="CL52" s="1062"/>
      <c r="CM52" s="1060"/>
      <c r="CN52" s="1061"/>
      <c r="CO52" s="1061"/>
      <c r="CP52" s="1061"/>
      <c r="CQ52" s="1062"/>
      <c r="CR52" s="1060"/>
      <c r="CS52" s="1061"/>
      <c r="CT52" s="1061"/>
      <c r="CU52" s="1061"/>
      <c r="CV52" s="1062"/>
      <c r="CW52" s="1060"/>
      <c r="CX52" s="1061"/>
      <c r="CY52" s="1061"/>
      <c r="CZ52" s="1061"/>
      <c r="DA52" s="1062"/>
      <c r="DB52" s="1060"/>
      <c r="DC52" s="1061"/>
      <c r="DD52" s="1061"/>
      <c r="DE52" s="1061"/>
      <c r="DF52" s="1062"/>
      <c r="DG52" s="1060"/>
      <c r="DH52" s="1061"/>
      <c r="DI52" s="1061"/>
      <c r="DJ52" s="1061"/>
      <c r="DK52" s="1062"/>
      <c r="DL52" s="1060"/>
      <c r="DM52" s="1061"/>
      <c r="DN52" s="1061"/>
      <c r="DO52" s="1061"/>
      <c r="DP52" s="1062"/>
      <c r="DQ52" s="1060"/>
      <c r="DR52" s="1061"/>
      <c r="DS52" s="1061"/>
      <c r="DT52" s="1061"/>
      <c r="DU52" s="1062"/>
      <c r="DV52" s="1063"/>
      <c r="DW52" s="1064"/>
      <c r="DX52" s="1064"/>
      <c r="DY52" s="1064"/>
      <c r="DZ52" s="1065"/>
      <c r="EA52" s="226"/>
    </row>
    <row r="53" spans="1:131" s="227" customFormat="1" ht="26.25" customHeight="1">
      <c r="A53" s="241">
        <v>26</v>
      </c>
      <c r="B53" s="1108"/>
      <c r="C53" s="1109"/>
      <c r="D53" s="1109"/>
      <c r="E53" s="1109"/>
      <c r="F53" s="1109"/>
      <c r="G53" s="1109"/>
      <c r="H53" s="1109"/>
      <c r="I53" s="1109"/>
      <c r="J53" s="1109"/>
      <c r="K53" s="1109"/>
      <c r="L53" s="1109"/>
      <c r="M53" s="1109"/>
      <c r="N53" s="1109"/>
      <c r="O53" s="1109"/>
      <c r="P53" s="1110"/>
      <c r="Q53" s="1111"/>
      <c r="R53" s="1094"/>
      <c r="S53" s="1094"/>
      <c r="T53" s="1094"/>
      <c r="U53" s="1094"/>
      <c r="V53" s="1094"/>
      <c r="W53" s="1094"/>
      <c r="X53" s="1094"/>
      <c r="Y53" s="1094"/>
      <c r="Z53" s="1094"/>
      <c r="AA53" s="1094"/>
      <c r="AB53" s="1094"/>
      <c r="AC53" s="1094"/>
      <c r="AD53" s="1094"/>
      <c r="AE53" s="1112"/>
      <c r="AF53" s="1090"/>
      <c r="AG53" s="1091"/>
      <c r="AH53" s="1091"/>
      <c r="AI53" s="1091"/>
      <c r="AJ53" s="1092"/>
      <c r="AK53" s="1093"/>
      <c r="AL53" s="1094"/>
      <c r="AM53" s="1094"/>
      <c r="AN53" s="1094"/>
      <c r="AO53" s="1094"/>
      <c r="AP53" s="1094"/>
      <c r="AQ53" s="1094"/>
      <c r="AR53" s="1094"/>
      <c r="AS53" s="1094"/>
      <c r="AT53" s="1094"/>
      <c r="AU53" s="1094"/>
      <c r="AV53" s="1094"/>
      <c r="AW53" s="1094"/>
      <c r="AX53" s="1094"/>
      <c r="AY53" s="1094"/>
      <c r="AZ53" s="1095"/>
      <c r="BA53" s="1095"/>
      <c r="BB53" s="1095"/>
      <c r="BC53" s="1095"/>
      <c r="BD53" s="1095"/>
      <c r="BE53" s="1103"/>
      <c r="BF53" s="1103"/>
      <c r="BG53" s="1103"/>
      <c r="BH53" s="1103"/>
      <c r="BI53" s="1104"/>
      <c r="BJ53" s="232"/>
      <c r="BK53" s="232"/>
      <c r="BL53" s="232"/>
      <c r="BM53" s="232"/>
      <c r="BN53" s="232"/>
      <c r="BO53" s="245"/>
      <c r="BP53" s="245"/>
      <c r="BQ53" s="242">
        <v>47</v>
      </c>
      <c r="BR53" s="243"/>
      <c r="BS53" s="1085"/>
      <c r="BT53" s="1086"/>
      <c r="BU53" s="1086"/>
      <c r="BV53" s="1086"/>
      <c r="BW53" s="1086"/>
      <c r="BX53" s="1086"/>
      <c r="BY53" s="1086"/>
      <c r="BZ53" s="1086"/>
      <c r="CA53" s="1086"/>
      <c r="CB53" s="1086"/>
      <c r="CC53" s="1086"/>
      <c r="CD53" s="1086"/>
      <c r="CE53" s="1086"/>
      <c r="CF53" s="1086"/>
      <c r="CG53" s="1087"/>
      <c r="CH53" s="1060"/>
      <c r="CI53" s="1061"/>
      <c r="CJ53" s="1061"/>
      <c r="CK53" s="1061"/>
      <c r="CL53" s="1062"/>
      <c r="CM53" s="1060"/>
      <c r="CN53" s="1061"/>
      <c r="CO53" s="1061"/>
      <c r="CP53" s="1061"/>
      <c r="CQ53" s="1062"/>
      <c r="CR53" s="1060"/>
      <c r="CS53" s="1061"/>
      <c r="CT53" s="1061"/>
      <c r="CU53" s="1061"/>
      <c r="CV53" s="1062"/>
      <c r="CW53" s="1060"/>
      <c r="CX53" s="1061"/>
      <c r="CY53" s="1061"/>
      <c r="CZ53" s="1061"/>
      <c r="DA53" s="1062"/>
      <c r="DB53" s="1060"/>
      <c r="DC53" s="1061"/>
      <c r="DD53" s="1061"/>
      <c r="DE53" s="1061"/>
      <c r="DF53" s="1062"/>
      <c r="DG53" s="1060"/>
      <c r="DH53" s="1061"/>
      <c r="DI53" s="1061"/>
      <c r="DJ53" s="1061"/>
      <c r="DK53" s="1062"/>
      <c r="DL53" s="1060"/>
      <c r="DM53" s="1061"/>
      <c r="DN53" s="1061"/>
      <c r="DO53" s="1061"/>
      <c r="DP53" s="1062"/>
      <c r="DQ53" s="1060"/>
      <c r="DR53" s="1061"/>
      <c r="DS53" s="1061"/>
      <c r="DT53" s="1061"/>
      <c r="DU53" s="1062"/>
      <c r="DV53" s="1063"/>
      <c r="DW53" s="1064"/>
      <c r="DX53" s="1064"/>
      <c r="DY53" s="1064"/>
      <c r="DZ53" s="1065"/>
      <c r="EA53" s="226"/>
    </row>
    <row r="54" spans="1:131" s="227" customFormat="1" ht="26.25" customHeight="1">
      <c r="A54" s="241">
        <v>27</v>
      </c>
      <c r="B54" s="1108"/>
      <c r="C54" s="1109"/>
      <c r="D54" s="1109"/>
      <c r="E54" s="1109"/>
      <c r="F54" s="1109"/>
      <c r="G54" s="1109"/>
      <c r="H54" s="1109"/>
      <c r="I54" s="1109"/>
      <c r="J54" s="1109"/>
      <c r="K54" s="1109"/>
      <c r="L54" s="1109"/>
      <c r="M54" s="1109"/>
      <c r="N54" s="1109"/>
      <c r="O54" s="1109"/>
      <c r="P54" s="1110"/>
      <c r="Q54" s="1111"/>
      <c r="R54" s="1094"/>
      <c r="S54" s="1094"/>
      <c r="T54" s="1094"/>
      <c r="U54" s="1094"/>
      <c r="V54" s="1094"/>
      <c r="W54" s="1094"/>
      <c r="X54" s="1094"/>
      <c r="Y54" s="1094"/>
      <c r="Z54" s="1094"/>
      <c r="AA54" s="1094"/>
      <c r="AB54" s="1094"/>
      <c r="AC54" s="1094"/>
      <c r="AD54" s="1094"/>
      <c r="AE54" s="1112"/>
      <c r="AF54" s="1090"/>
      <c r="AG54" s="1091"/>
      <c r="AH54" s="1091"/>
      <c r="AI54" s="1091"/>
      <c r="AJ54" s="1092"/>
      <c r="AK54" s="1093"/>
      <c r="AL54" s="1094"/>
      <c r="AM54" s="1094"/>
      <c r="AN54" s="1094"/>
      <c r="AO54" s="1094"/>
      <c r="AP54" s="1094"/>
      <c r="AQ54" s="1094"/>
      <c r="AR54" s="1094"/>
      <c r="AS54" s="1094"/>
      <c r="AT54" s="1094"/>
      <c r="AU54" s="1094"/>
      <c r="AV54" s="1094"/>
      <c r="AW54" s="1094"/>
      <c r="AX54" s="1094"/>
      <c r="AY54" s="1094"/>
      <c r="AZ54" s="1095"/>
      <c r="BA54" s="1095"/>
      <c r="BB54" s="1095"/>
      <c r="BC54" s="1095"/>
      <c r="BD54" s="1095"/>
      <c r="BE54" s="1103"/>
      <c r="BF54" s="1103"/>
      <c r="BG54" s="1103"/>
      <c r="BH54" s="1103"/>
      <c r="BI54" s="1104"/>
      <c r="BJ54" s="232"/>
      <c r="BK54" s="232"/>
      <c r="BL54" s="232"/>
      <c r="BM54" s="232"/>
      <c r="BN54" s="232"/>
      <c r="BO54" s="245"/>
      <c r="BP54" s="245"/>
      <c r="BQ54" s="242">
        <v>48</v>
      </c>
      <c r="BR54" s="243"/>
      <c r="BS54" s="1085"/>
      <c r="BT54" s="1086"/>
      <c r="BU54" s="1086"/>
      <c r="BV54" s="1086"/>
      <c r="BW54" s="1086"/>
      <c r="BX54" s="1086"/>
      <c r="BY54" s="1086"/>
      <c r="BZ54" s="1086"/>
      <c r="CA54" s="1086"/>
      <c r="CB54" s="1086"/>
      <c r="CC54" s="1086"/>
      <c r="CD54" s="1086"/>
      <c r="CE54" s="1086"/>
      <c r="CF54" s="1086"/>
      <c r="CG54" s="1087"/>
      <c r="CH54" s="1060"/>
      <c r="CI54" s="1061"/>
      <c r="CJ54" s="1061"/>
      <c r="CK54" s="1061"/>
      <c r="CL54" s="1062"/>
      <c r="CM54" s="1060"/>
      <c r="CN54" s="1061"/>
      <c r="CO54" s="1061"/>
      <c r="CP54" s="1061"/>
      <c r="CQ54" s="1062"/>
      <c r="CR54" s="1060"/>
      <c r="CS54" s="1061"/>
      <c r="CT54" s="1061"/>
      <c r="CU54" s="1061"/>
      <c r="CV54" s="1062"/>
      <c r="CW54" s="1060"/>
      <c r="CX54" s="1061"/>
      <c r="CY54" s="1061"/>
      <c r="CZ54" s="1061"/>
      <c r="DA54" s="1062"/>
      <c r="DB54" s="1060"/>
      <c r="DC54" s="1061"/>
      <c r="DD54" s="1061"/>
      <c r="DE54" s="1061"/>
      <c r="DF54" s="1062"/>
      <c r="DG54" s="1060"/>
      <c r="DH54" s="1061"/>
      <c r="DI54" s="1061"/>
      <c r="DJ54" s="1061"/>
      <c r="DK54" s="1062"/>
      <c r="DL54" s="1060"/>
      <c r="DM54" s="1061"/>
      <c r="DN54" s="1061"/>
      <c r="DO54" s="1061"/>
      <c r="DP54" s="1062"/>
      <c r="DQ54" s="1060"/>
      <c r="DR54" s="1061"/>
      <c r="DS54" s="1061"/>
      <c r="DT54" s="1061"/>
      <c r="DU54" s="1062"/>
      <c r="DV54" s="1063"/>
      <c r="DW54" s="1064"/>
      <c r="DX54" s="1064"/>
      <c r="DY54" s="1064"/>
      <c r="DZ54" s="1065"/>
      <c r="EA54" s="226"/>
    </row>
    <row r="55" spans="1:131" s="227" customFormat="1" ht="26.25" customHeight="1">
      <c r="A55" s="241">
        <v>28</v>
      </c>
      <c r="B55" s="1108"/>
      <c r="C55" s="1109"/>
      <c r="D55" s="1109"/>
      <c r="E55" s="1109"/>
      <c r="F55" s="1109"/>
      <c r="G55" s="1109"/>
      <c r="H55" s="1109"/>
      <c r="I55" s="1109"/>
      <c r="J55" s="1109"/>
      <c r="K55" s="1109"/>
      <c r="L55" s="1109"/>
      <c r="M55" s="1109"/>
      <c r="N55" s="1109"/>
      <c r="O55" s="1109"/>
      <c r="P55" s="1110"/>
      <c r="Q55" s="1111"/>
      <c r="R55" s="1094"/>
      <c r="S55" s="1094"/>
      <c r="T55" s="1094"/>
      <c r="U55" s="1094"/>
      <c r="V55" s="1094"/>
      <c r="W55" s="1094"/>
      <c r="X55" s="1094"/>
      <c r="Y55" s="1094"/>
      <c r="Z55" s="1094"/>
      <c r="AA55" s="1094"/>
      <c r="AB55" s="1094"/>
      <c r="AC55" s="1094"/>
      <c r="AD55" s="1094"/>
      <c r="AE55" s="1112"/>
      <c r="AF55" s="1090"/>
      <c r="AG55" s="1091"/>
      <c r="AH55" s="1091"/>
      <c r="AI55" s="1091"/>
      <c r="AJ55" s="1092"/>
      <c r="AK55" s="1093"/>
      <c r="AL55" s="1094"/>
      <c r="AM55" s="1094"/>
      <c r="AN55" s="1094"/>
      <c r="AO55" s="1094"/>
      <c r="AP55" s="1094"/>
      <c r="AQ55" s="1094"/>
      <c r="AR55" s="1094"/>
      <c r="AS55" s="1094"/>
      <c r="AT55" s="1094"/>
      <c r="AU55" s="1094"/>
      <c r="AV55" s="1094"/>
      <c r="AW55" s="1094"/>
      <c r="AX55" s="1094"/>
      <c r="AY55" s="1094"/>
      <c r="AZ55" s="1095"/>
      <c r="BA55" s="1095"/>
      <c r="BB55" s="1095"/>
      <c r="BC55" s="1095"/>
      <c r="BD55" s="1095"/>
      <c r="BE55" s="1103"/>
      <c r="BF55" s="1103"/>
      <c r="BG55" s="1103"/>
      <c r="BH55" s="1103"/>
      <c r="BI55" s="1104"/>
      <c r="BJ55" s="232"/>
      <c r="BK55" s="232"/>
      <c r="BL55" s="232"/>
      <c r="BM55" s="232"/>
      <c r="BN55" s="232"/>
      <c r="BO55" s="245"/>
      <c r="BP55" s="245"/>
      <c r="BQ55" s="242">
        <v>49</v>
      </c>
      <c r="BR55" s="243"/>
      <c r="BS55" s="1085"/>
      <c r="BT55" s="1086"/>
      <c r="BU55" s="1086"/>
      <c r="BV55" s="1086"/>
      <c r="BW55" s="1086"/>
      <c r="BX55" s="1086"/>
      <c r="BY55" s="1086"/>
      <c r="BZ55" s="1086"/>
      <c r="CA55" s="1086"/>
      <c r="CB55" s="1086"/>
      <c r="CC55" s="1086"/>
      <c r="CD55" s="1086"/>
      <c r="CE55" s="1086"/>
      <c r="CF55" s="1086"/>
      <c r="CG55" s="1087"/>
      <c r="CH55" s="1060"/>
      <c r="CI55" s="1061"/>
      <c r="CJ55" s="1061"/>
      <c r="CK55" s="1061"/>
      <c r="CL55" s="1062"/>
      <c r="CM55" s="1060"/>
      <c r="CN55" s="1061"/>
      <c r="CO55" s="1061"/>
      <c r="CP55" s="1061"/>
      <c r="CQ55" s="1062"/>
      <c r="CR55" s="1060"/>
      <c r="CS55" s="1061"/>
      <c r="CT55" s="1061"/>
      <c r="CU55" s="1061"/>
      <c r="CV55" s="1062"/>
      <c r="CW55" s="1060"/>
      <c r="CX55" s="1061"/>
      <c r="CY55" s="1061"/>
      <c r="CZ55" s="1061"/>
      <c r="DA55" s="1062"/>
      <c r="DB55" s="1060"/>
      <c r="DC55" s="1061"/>
      <c r="DD55" s="1061"/>
      <c r="DE55" s="1061"/>
      <c r="DF55" s="1062"/>
      <c r="DG55" s="1060"/>
      <c r="DH55" s="1061"/>
      <c r="DI55" s="1061"/>
      <c r="DJ55" s="1061"/>
      <c r="DK55" s="1062"/>
      <c r="DL55" s="1060"/>
      <c r="DM55" s="1061"/>
      <c r="DN55" s="1061"/>
      <c r="DO55" s="1061"/>
      <c r="DP55" s="1062"/>
      <c r="DQ55" s="1060"/>
      <c r="DR55" s="1061"/>
      <c r="DS55" s="1061"/>
      <c r="DT55" s="1061"/>
      <c r="DU55" s="1062"/>
      <c r="DV55" s="1063"/>
      <c r="DW55" s="1064"/>
      <c r="DX55" s="1064"/>
      <c r="DY55" s="1064"/>
      <c r="DZ55" s="1065"/>
      <c r="EA55" s="226"/>
    </row>
    <row r="56" spans="1:131" s="227" customFormat="1" ht="26.25" customHeight="1">
      <c r="A56" s="241">
        <v>29</v>
      </c>
      <c r="B56" s="1108"/>
      <c r="C56" s="1109"/>
      <c r="D56" s="1109"/>
      <c r="E56" s="1109"/>
      <c r="F56" s="1109"/>
      <c r="G56" s="1109"/>
      <c r="H56" s="1109"/>
      <c r="I56" s="1109"/>
      <c r="J56" s="1109"/>
      <c r="K56" s="1109"/>
      <c r="L56" s="1109"/>
      <c r="M56" s="1109"/>
      <c r="N56" s="1109"/>
      <c r="O56" s="1109"/>
      <c r="P56" s="1110"/>
      <c r="Q56" s="1111"/>
      <c r="R56" s="1094"/>
      <c r="S56" s="1094"/>
      <c r="T56" s="1094"/>
      <c r="U56" s="1094"/>
      <c r="V56" s="1094"/>
      <c r="W56" s="1094"/>
      <c r="X56" s="1094"/>
      <c r="Y56" s="1094"/>
      <c r="Z56" s="1094"/>
      <c r="AA56" s="1094"/>
      <c r="AB56" s="1094"/>
      <c r="AC56" s="1094"/>
      <c r="AD56" s="1094"/>
      <c r="AE56" s="1112"/>
      <c r="AF56" s="1090"/>
      <c r="AG56" s="1091"/>
      <c r="AH56" s="1091"/>
      <c r="AI56" s="1091"/>
      <c r="AJ56" s="1092"/>
      <c r="AK56" s="1093"/>
      <c r="AL56" s="1094"/>
      <c r="AM56" s="1094"/>
      <c r="AN56" s="1094"/>
      <c r="AO56" s="1094"/>
      <c r="AP56" s="1094"/>
      <c r="AQ56" s="1094"/>
      <c r="AR56" s="1094"/>
      <c r="AS56" s="1094"/>
      <c r="AT56" s="1094"/>
      <c r="AU56" s="1094"/>
      <c r="AV56" s="1094"/>
      <c r="AW56" s="1094"/>
      <c r="AX56" s="1094"/>
      <c r="AY56" s="1094"/>
      <c r="AZ56" s="1095"/>
      <c r="BA56" s="1095"/>
      <c r="BB56" s="1095"/>
      <c r="BC56" s="1095"/>
      <c r="BD56" s="1095"/>
      <c r="BE56" s="1103"/>
      <c r="BF56" s="1103"/>
      <c r="BG56" s="1103"/>
      <c r="BH56" s="1103"/>
      <c r="BI56" s="1104"/>
      <c r="BJ56" s="232"/>
      <c r="BK56" s="232"/>
      <c r="BL56" s="232"/>
      <c r="BM56" s="232"/>
      <c r="BN56" s="232"/>
      <c r="BO56" s="245"/>
      <c r="BP56" s="245"/>
      <c r="BQ56" s="242">
        <v>50</v>
      </c>
      <c r="BR56" s="243"/>
      <c r="BS56" s="1085"/>
      <c r="BT56" s="1086"/>
      <c r="BU56" s="1086"/>
      <c r="BV56" s="1086"/>
      <c r="BW56" s="1086"/>
      <c r="BX56" s="1086"/>
      <c r="BY56" s="1086"/>
      <c r="BZ56" s="1086"/>
      <c r="CA56" s="1086"/>
      <c r="CB56" s="1086"/>
      <c r="CC56" s="1086"/>
      <c r="CD56" s="1086"/>
      <c r="CE56" s="1086"/>
      <c r="CF56" s="1086"/>
      <c r="CG56" s="1087"/>
      <c r="CH56" s="1060"/>
      <c r="CI56" s="1061"/>
      <c r="CJ56" s="1061"/>
      <c r="CK56" s="1061"/>
      <c r="CL56" s="1062"/>
      <c r="CM56" s="1060"/>
      <c r="CN56" s="1061"/>
      <c r="CO56" s="1061"/>
      <c r="CP56" s="1061"/>
      <c r="CQ56" s="1062"/>
      <c r="CR56" s="1060"/>
      <c r="CS56" s="1061"/>
      <c r="CT56" s="1061"/>
      <c r="CU56" s="1061"/>
      <c r="CV56" s="1062"/>
      <c r="CW56" s="1060"/>
      <c r="CX56" s="1061"/>
      <c r="CY56" s="1061"/>
      <c r="CZ56" s="1061"/>
      <c r="DA56" s="1062"/>
      <c r="DB56" s="1060"/>
      <c r="DC56" s="1061"/>
      <c r="DD56" s="1061"/>
      <c r="DE56" s="1061"/>
      <c r="DF56" s="1062"/>
      <c r="DG56" s="1060"/>
      <c r="DH56" s="1061"/>
      <c r="DI56" s="1061"/>
      <c r="DJ56" s="1061"/>
      <c r="DK56" s="1062"/>
      <c r="DL56" s="1060"/>
      <c r="DM56" s="1061"/>
      <c r="DN56" s="1061"/>
      <c r="DO56" s="1061"/>
      <c r="DP56" s="1062"/>
      <c r="DQ56" s="1060"/>
      <c r="DR56" s="1061"/>
      <c r="DS56" s="1061"/>
      <c r="DT56" s="1061"/>
      <c r="DU56" s="1062"/>
      <c r="DV56" s="1063"/>
      <c r="DW56" s="1064"/>
      <c r="DX56" s="1064"/>
      <c r="DY56" s="1064"/>
      <c r="DZ56" s="1065"/>
      <c r="EA56" s="226"/>
    </row>
    <row r="57" spans="1:131" s="227" customFormat="1" ht="26.25" customHeight="1">
      <c r="A57" s="241">
        <v>30</v>
      </c>
      <c r="B57" s="1108"/>
      <c r="C57" s="1109"/>
      <c r="D57" s="1109"/>
      <c r="E57" s="1109"/>
      <c r="F57" s="1109"/>
      <c r="G57" s="1109"/>
      <c r="H57" s="1109"/>
      <c r="I57" s="1109"/>
      <c r="J57" s="1109"/>
      <c r="K57" s="1109"/>
      <c r="L57" s="1109"/>
      <c r="M57" s="1109"/>
      <c r="N57" s="1109"/>
      <c r="O57" s="1109"/>
      <c r="P57" s="1110"/>
      <c r="Q57" s="1111"/>
      <c r="R57" s="1094"/>
      <c r="S57" s="1094"/>
      <c r="T57" s="1094"/>
      <c r="U57" s="1094"/>
      <c r="V57" s="1094"/>
      <c r="W57" s="1094"/>
      <c r="X57" s="1094"/>
      <c r="Y57" s="1094"/>
      <c r="Z57" s="1094"/>
      <c r="AA57" s="1094"/>
      <c r="AB57" s="1094"/>
      <c r="AC57" s="1094"/>
      <c r="AD57" s="1094"/>
      <c r="AE57" s="1112"/>
      <c r="AF57" s="1090"/>
      <c r="AG57" s="1091"/>
      <c r="AH57" s="1091"/>
      <c r="AI57" s="1091"/>
      <c r="AJ57" s="1092"/>
      <c r="AK57" s="1093"/>
      <c r="AL57" s="1094"/>
      <c r="AM57" s="1094"/>
      <c r="AN57" s="1094"/>
      <c r="AO57" s="1094"/>
      <c r="AP57" s="1094"/>
      <c r="AQ57" s="1094"/>
      <c r="AR57" s="1094"/>
      <c r="AS57" s="1094"/>
      <c r="AT57" s="1094"/>
      <c r="AU57" s="1094"/>
      <c r="AV57" s="1094"/>
      <c r="AW57" s="1094"/>
      <c r="AX57" s="1094"/>
      <c r="AY57" s="1094"/>
      <c r="AZ57" s="1095"/>
      <c r="BA57" s="1095"/>
      <c r="BB57" s="1095"/>
      <c r="BC57" s="1095"/>
      <c r="BD57" s="1095"/>
      <c r="BE57" s="1103"/>
      <c r="BF57" s="1103"/>
      <c r="BG57" s="1103"/>
      <c r="BH57" s="1103"/>
      <c r="BI57" s="1104"/>
      <c r="BJ57" s="232"/>
      <c r="BK57" s="232"/>
      <c r="BL57" s="232"/>
      <c r="BM57" s="232"/>
      <c r="BN57" s="232"/>
      <c r="BO57" s="245"/>
      <c r="BP57" s="245"/>
      <c r="BQ57" s="242">
        <v>51</v>
      </c>
      <c r="BR57" s="243"/>
      <c r="BS57" s="1085"/>
      <c r="BT57" s="1086"/>
      <c r="BU57" s="1086"/>
      <c r="BV57" s="1086"/>
      <c r="BW57" s="1086"/>
      <c r="BX57" s="1086"/>
      <c r="BY57" s="1086"/>
      <c r="BZ57" s="1086"/>
      <c r="CA57" s="1086"/>
      <c r="CB57" s="1086"/>
      <c r="CC57" s="1086"/>
      <c r="CD57" s="1086"/>
      <c r="CE57" s="1086"/>
      <c r="CF57" s="1086"/>
      <c r="CG57" s="1087"/>
      <c r="CH57" s="1060"/>
      <c r="CI57" s="1061"/>
      <c r="CJ57" s="1061"/>
      <c r="CK57" s="1061"/>
      <c r="CL57" s="1062"/>
      <c r="CM57" s="1060"/>
      <c r="CN57" s="1061"/>
      <c r="CO57" s="1061"/>
      <c r="CP57" s="1061"/>
      <c r="CQ57" s="1062"/>
      <c r="CR57" s="1060"/>
      <c r="CS57" s="1061"/>
      <c r="CT57" s="1061"/>
      <c r="CU57" s="1061"/>
      <c r="CV57" s="1062"/>
      <c r="CW57" s="1060"/>
      <c r="CX57" s="1061"/>
      <c r="CY57" s="1061"/>
      <c r="CZ57" s="1061"/>
      <c r="DA57" s="1062"/>
      <c r="DB57" s="1060"/>
      <c r="DC57" s="1061"/>
      <c r="DD57" s="1061"/>
      <c r="DE57" s="1061"/>
      <c r="DF57" s="1062"/>
      <c r="DG57" s="1060"/>
      <c r="DH57" s="1061"/>
      <c r="DI57" s="1061"/>
      <c r="DJ57" s="1061"/>
      <c r="DK57" s="1062"/>
      <c r="DL57" s="1060"/>
      <c r="DM57" s="1061"/>
      <c r="DN57" s="1061"/>
      <c r="DO57" s="1061"/>
      <c r="DP57" s="1062"/>
      <c r="DQ57" s="1060"/>
      <c r="DR57" s="1061"/>
      <c r="DS57" s="1061"/>
      <c r="DT57" s="1061"/>
      <c r="DU57" s="1062"/>
      <c r="DV57" s="1063"/>
      <c r="DW57" s="1064"/>
      <c r="DX57" s="1064"/>
      <c r="DY57" s="1064"/>
      <c r="DZ57" s="1065"/>
      <c r="EA57" s="226"/>
    </row>
    <row r="58" spans="1:131" s="227" customFormat="1" ht="26.25" customHeight="1">
      <c r="A58" s="241">
        <v>31</v>
      </c>
      <c r="B58" s="1108"/>
      <c r="C58" s="1109"/>
      <c r="D58" s="1109"/>
      <c r="E58" s="1109"/>
      <c r="F58" s="1109"/>
      <c r="G58" s="1109"/>
      <c r="H58" s="1109"/>
      <c r="I58" s="1109"/>
      <c r="J58" s="1109"/>
      <c r="K58" s="1109"/>
      <c r="L58" s="1109"/>
      <c r="M58" s="1109"/>
      <c r="N58" s="1109"/>
      <c r="O58" s="1109"/>
      <c r="P58" s="1110"/>
      <c r="Q58" s="1111"/>
      <c r="R58" s="1094"/>
      <c r="S58" s="1094"/>
      <c r="T58" s="1094"/>
      <c r="U58" s="1094"/>
      <c r="V58" s="1094"/>
      <c r="W58" s="1094"/>
      <c r="X58" s="1094"/>
      <c r="Y58" s="1094"/>
      <c r="Z58" s="1094"/>
      <c r="AA58" s="1094"/>
      <c r="AB58" s="1094"/>
      <c r="AC58" s="1094"/>
      <c r="AD58" s="1094"/>
      <c r="AE58" s="1112"/>
      <c r="AF58" s="1090"/>
      <c r="AG58" s="1091"/>
      <c r="AH58" s="1091"/>
      <c r="AI58" s="1091"/>
      <c r="AJ58" s="1092"/>
      <c r="AK58" s="1093"/>
      <c r="AL58" s="1094"/>
      <c r="AM58" s="1094"/>
      <c r="AN58" s="1094"/>
      <c r="AO58" s="1094"/>
      <c r="AP58" s="1094"/>
      <c r="AQ58" s="1094"/>
      <c r="AR58" s="1094"/>
      <c r="AS58" s="1094"/>
      <c r="AT58" s="1094"/>
      <c r="AU58" s="1094"/>
      <c r="AV58" s="1094"/>
      <c r="AW58" s="1094"/>
      <c r="AX58" s="1094"/>
      <c r="AY58" s="1094"/>
      <c r="AZ58" s="1095"/>
      <c r="BA58" s="1095"/>
      <c r="BB58" s="1095"/>
      <c r="BC58" s="1095"/>
      <c r="BD58" s="1095"/>
      <c r="BE58" s="1103"/>
      <c r="BF58" s="1103"/>
      <c r="BG58" s="1103"/>
      <c r="BH58" s="1103"/>
      <c r="BI58" s="1104"/>
      <c r="BJ58" s="232"/>
      <c r="BK58" s="232"/>
      <c r="BL58" s="232"/>
      <c r="BM58" s="232"/>
      <c r="BN58" s="232"/>
      <c r="BO58" s="245"/>
      <c r="BP58" s="245"/>
      <c r="BQ58" s="242">
        <v>52</v>
      </c>
      <c r="BR58" s="243"/>
      <c r="BS58" s="1085"/>
      <c r="BT58" s="1086"/>
      <c r="BU58" s="1086"/>
      <c r="BV58" s="1086"/>
      <c r="BW58" s="1086"/>
      <c r="BX58" s="1086"/>
      <c r="BY58" s="1086"/>
      <c r="BZ58" s="1086"/>
      <c r="CA58" s="1086"/>
      <c r="CB58" s="1086"/>
      <c r="CC58" s="1086"/>
      <c r="CD58" s="1086"/>
      <c r="CE58" s="1086"/>
      <c r="CF58" s="1086"/>
      <c r="CG58" s="1087"/>
      <c r="CH58" s="1060"/>
      <c r="CI58" s="1061"/>
      <c r="CJ58" s="1061"/>
      <c r="CK58" s="1061"/>
      <c r="CL58" s="1062"/>
      <c r="CM58" s="1060"/>
      <c r="CN58" s="1061"/>
      <c r="CO58" s="1061"/>
      <c r="CP58" s="1061"/>
      <c r="CQ58" s="1062"/>
      <c r="CR58" s="1060"/>
      <c r="CS58" s="1061"/>
      <c r="CT58" s="1061"/>
      <c r="CU58" s="1061"/>
      <c r="CV58" s="1062"/>
      <c r="CW58" s="1060"/>
      <c r="CX58" s="1061"/>
      <c r="CY58" s="1061"/>
      <c r="CZ58" s="1061"/>
      <c r="DA58" s="1062"/>
      <c r="DB58" s="1060"/>
      <c r="DC58" s="1061"/>
      <c r="DD58" s="1061"/>
      <c r="DE58" s="1061"/>
      <c r="DF58" s="1062"/>
      <c r="DG58" s="1060"/>
      <c r="DH58" s="1061"/>
      <c r="DI58" s="1061"/>
      <c r="DJ58" s="1061"/>
      <c r="DK58" s="1062"/>
      <c r="DL58" s="1060"/>
      <c r="DM58" s="1061"/>
      <c r="DN58" s="1061"/>
      <c r="DO58" s="1061"/>
      <c r="DP58" s="1062"/>
      <c r="DQ58" s="1060"/>
      <c r="DR58" s="1061"/>
      <c r="DS58" s="1061"/>
      <c r="DT58" s="1061"/>
      <c r="DU58" s="1062"/>
      <c r="DV58" s="1063"/>
      <c r="DW58" s="1064"/>
      <c r="DX58" s="1064"/>
      <c r="DY58" s="1064"/>
      <c r="DZ58" s="1065"/>
      <c r="EA58" s="226"/>
    </row>
    <row r="59" spans="1:131" s="227" customFormat="1" ht="26.25" customHeight="1">
      <c r="A59" s="241">
        <v>32</v>
      </c>
      <c r="B59" s="1108"/>
      <c r="C59" s="1109"/>
      <c r="D59" s="1109"/>
      <c r="E59" s="1109"/>
      <c r="F59" s="1109"/>
      <c r="G59" s="1109"/>
      <c r="H59" s="1109"/>
      <c r="I59" s="1109"/>
      <c r="J59" s="1109"/>
      <c r="K59" s="1109"/>
      <c r="L59" s="1109"/>
      <c r="M59" s="1109"/>
      <c r="N59" s="1109"/>
      <c r="O59" s="1109"/>
      <c r="P59" s="1110"/>
      <c r="Q59" s="1111"/>
      <c r="R59" s="1094"/>
      <c r="S59" s="1094"/>
      <c r="T59" s="1094"/>
      <c r="U59" s="1094"/>
      <c r="V59" s="1094"/>
      <c r="W59" s="1094"/>
      <c r="X59" s="1094"/>
      <c r="Y59" s="1094"/>
      <c r="Z59" s="1094"/>
      <c r="AA59" s="1094"/>
      <c r="AB59" s="1094"/>
      <c r="AC59" s="1094"/>
      <c r="AD59" s="1094"/>
      <c r="AE59" s="1112"/>
      <c r="AF59" s="1090"/>
      <c r="AG59" s="1091"/>
      <c r="AH59" s="1091"/>
      <c r="AI59" s="1091"/>
      <c r="AJ59" s="1092"/>
      <c r="AK59" s="1093"/>
      <c r="AL59" s="1094"/>
      <c r="AM59" s="1094"/>
      <c r="AN59" s="1094"/>
      <c r="AO59" s="1094"/>
      <c r="AP59" s="1094"/>
      <c r="AQ59" s="1094"/>
      <c r="AR59" s="1094"/>
      <c r="AS59" s="1094"/>
      <c r="AT59" s="1094"/>
      <c r="AU59" s="1094"/>
      <c r="AV59" s="1094"/>
      <c r="AW59" s="1094"/>
      <c r="AX59" s="1094"/>
      <c r="AY59" s="1094"/>
      <c r="AZ59" s="1095"/>
      <c r="BA59" s="1095"/>
      <c r="BB59" s="1095"/>
      <c r="BC59" s="1095"/>
      <c r="BD59" s="1095"/>
      <c r="BE59" s="1103"/>
      <c r="BF59" s="1103"/>
      <c r="BG59" s="1103"/>
      <c r="BH59" s="1103"/>
      <c r="BI59" s="1104"/>
      <c r="BJ59" s="232"/>
      <c r="BK59" s="232"/>
      <c r="BL59" s="232"/>
      <c r="BM59" s="232"/>
      <c r="BN59" s="232"/>
      <c r="BO59" s="245"/>
      <c r="BP59" s="245"/>
      <c r="BQ59" s="242">
        <v>53</v>
      </c>
      <c r="BR59" s="243"/>
      <c r="BS59" s="1085"/>
      <c r="BT59" s="1086"/>
      <c r="BU59" s="1086"/>
      <c r="BV59" s="1086"/>
      <c r="BW59" s="1086"/>
      <c r="BX59" s="1086"/>
      <c r="BY59" s="1086"/>
      <c r="BZ59" s="1086"/>
      <c r="CA59" s="1086"/>
      <c r="CB59" s="1086"/>
      <c r="CC59" s="1086"/>
      <c r="CD59" s="1086"/>
      <c r="CE59" s="1086"/>
      <c r="CF59" s="1086"/>
      <c r="CG59" s="1087"/>
      <c r="CH59" s="1060"/>
      <c r="CI59" s="1061"/>
      <c r="CJ59" s="1061"/>
      <c r="CK59" s="1061"/>
      <c r="CL59" s="1062"/>
      <c r="CM59" s="1060"/>
      <c r="CN59" s="1061"/>
      <c r="CO59" s="1061"/>
      <c r="CP59" s="1061"/>
      <c r="CQ59" s="1062"/>
      <c r="CR59" s="1060"/>
      <c r="CS59" s="1061"/>
      <c r="CT59" s="1061"/>
      <c r="CU59" s="1061"/>
      <c r="CV59" s="1062"/>
      <c r="CW59" s="1060"/>
      <c r="CX59" s="1061"/>
      <c r="CY59" s="1061"/>
      <c r="CZ59" s="1061"/>
      <c r="DA59" s="1062"/>
      <c r="DB59" s="1060"/>
      <c r="DC59" s="1061"/>
      <c r="DD59" s="1061"/>
      <c r="DE59" s="1061"/>
      <c r="DF59" s="1062"/>
      <c r="DG59" s="1060"/>
      <c r="DH59" s="1061"/>
      <c r="DI59" s="1061"/>
      <c r="DJ59" s="1061"/>
      <c r="DK59" s="1062"/>
      <c r="DL59" s="1060"/>
      <c r="DM59" s="1061"/>
      <c r="DN59" s="1061"/>
      <c r="DO59" s="1061"/>
      <c r="DP59" s="1062"/>
      <c r="DQ59" s="1060"/>
      <c r="DR59" s="1061"/>
      <c r="DS59" s="1061"/>
      <c r="DT59" s="1061"/>
      <c r="DU59" s="1062"/>
      <c r="DV59" s="1063"/>
      <c r="DW59" s="1064"/>
      <c r="DX59" s="1064"/>
      <c r="DY59" s="1064"/>
      <c r="DZ59" s="1065"/>
      <c r="EA59" s="226"/>
    </row>
    <row r="60" spans="1:131" s="227" customFormat="1" ht="26.25" customHeight="1">
      <c r="A60" s="241">
        <v>33</v>
      </c>
      <c r="B60" s="1108"/>
      <c r="C60" s="1109"/>
      <c r="D60" s="1109"/>
      <c r="E60" s="1109"/>
      <c r="F60" s="1109"/>
      <c r="G60" s="1109"/>
      <c r="H60" s="1109"/>
      <c r="I60" s="1109"/>
      <c r="J60" s="1109"/>
      <c r="K60" s="1109"/>
      <c r="L60" s="1109"/>
      <c r="M60" s="1109"/>
      <c r="N60" s="1109"/>
      <c r="O60" s="1109"/>
      <c r="P60" s="1110"/>
      <c r="Q60" s="1111"/>
      <c r="R60" s="1094"/>
      <c r="S60" s="1094"/>
      <c r="T60" s="1094"/>
      <c r="U60" s="1094"/>
      <c r="V60" s="1094"/>
      <c r="W60" s="1094"/>
      <c r="X60" s="1094"/>
      <c r="Y60" s="1094"/>
      <c r="Z60" s="1094"/>
      <c r="AA60" s="1094"/>
      <c r="AB60" s="1094"/>
      <c r="AC60" s="1094"/>
      <c r="AD60" s="1094"/>
      <c r="AE60" s="1112"/>
      <c r="AF60" s="1090"/>
      <c r="AG60" s="1091"/>
      <c r="AH60" s="1091"/>
      <c r="AI60" s="1091"/>
      <c r="AJ60" s="1092"/>
      <c r="AK60" s="1093"/>
      <c r="AL60" s="1094"/>
      <c r="AM60" s="1094"/>
      <c r="AN60" s="1094"/>
      <c r="AO60" s="1094"/>
      <c r="AP60" s="1094"/>
      <c r="AQ60" s="1094"/>
      <c r="AR60" s="1094"/>
      <c r="AS60" s="1094"/>
      <c r="AT60" s="1094"/>
      <c r="AU60" s="1094"/>
      <c r="AV60" s="1094"/>
      <c r="AW60" s="1094"/>
      <c r="AX60" s="1094"/>
      <c r="AY60" s="1094"/>
      <c r="AZ60" s="1095"/>
      <c r="BA60" s="1095"/>
      <c r="BB60" s="1095"/>
      <c r="BC60" s="1095"/>
      <c r="BD60" s="1095"/>
      <c r="BE60" s="1103"/>
      <c r="BF60" s="1103"/>
      <c r="BG60" s="1103"/>
      <c r="BH60" s="1103"/>
      <c r="BI60" s="1104"/>
      <c r="BJ60" s="232"/>
      <c r="BK60" s="232"/>
      <c r="BL60" s="232"/>
      <c r="BM60" s="232"/>
      <c r="BN60" s="232"/>
      <c r="BO60" s="245"/>
      <c r="BP60" s="245"/>
      <c r="BQ60" s="242">
        <v>54</v>
      </c>
      <c r="BR60" s="243"/>
      <c r="BS60" s="1085"/>
      <c r="BT60" s="1086"/>
      <c r="BU60" s="1086"/>
      <c r="BV60" s="1086"/>
      <c r="BW60" s="1086"/>
      <c r="BX60" s="1086"/>
      <c r="BY60" s="1086"/>
      <c r="BZ60" s="1086"/>
      <c r="CA60" s="1086"/>
      <c r="CB60" s="1086"/>
      <c r="CC60" s="1086"/>
      <c r="CD60" s="1086"/>
      <c r="CE60" s="1086"/>
      <c r="CF60" s="1086"/>
      <c r="CG60" s="1087"/>
      <c r="CH60" s="1060"/>
      <c r="CI60" s="1061"/>
      <c r="CJ60" s="1061"/>
      <c r="CK60" s="1061"/>
      <c r="CL60" s="1062"/>
      <c r="CM60" s="1060"/>
      <c r="CN60" s="1061"/>
      <c r="CO60" s="1061"/>
      <c r="CP60" s="1061"/>
      <c r="CQ60" s="1062"/>
      <c r="CR60" s="1060"/>
      <c r="CS60" s="1061"/>
      <c r="CT60" s="1061"/>
      <c r="CU60" s="1061"/>
      <c r="CV60" s="1062"/>
      <c r="CW60" s="1060"/>
      <c r="CX60" s="1061"/>
      <c r="CY60" s="1061"/>
      <c r="CZ60" s="1061"/>
      <c r="DA60" s="1062"/>
      <c r="DB60" s="1060"/>
      <c r="DC60" s="1061"/>
      <c r="DD60" s="1061"/>
      <c r="DE60" s="1061"/>
      <c r="DF60" s="1062"/>
      <c r="DG60" s="1060"/>
      <c r="DH60" s="1061"/>
      <c r="DI60" s="1061"/>
      <c r="DJ60" s="1061"/>
      <c r="DK60" s="1062"/>
      <c r="DL60" s="1060"/>
      <c r="DM60" s="1061"/>
      <c r="DN60" s="1061"/>
      <c r="DO60" s="1061"/>
      <c r="DP60" s="1062"/>
      <c r="DQ60" s="1060"/>
      <c r="DR60" s="1061"/>
      <c r="DS60" s="1061"/>
      <c r="DT60" s="1061"/>
      <c r="DU60" s="1062"/>
      <c r="DV60" s="1063"/>
      <c r="DW60" s="1064"/>
      <c r="DX60" s="1064"/>
      <c r="DY60" s="1064"/>
      <c r="DZ60" s="1065"/>
      <c r="EA60" s="226"/>
    </row>
    <row r="61" spans="1:131" s="227" customFormat="1" ht="26.25" customHeight="1" thickBot="1">
      <c r="A61" s="241">
        <v>34</v>
      </c>
      <c r="B61" s="1108"/>
      <c r="C61" s="1109"/>
      <c r="D61" s="1109"/>
      <c r="E61" s="1109"/>
      <c r="F61" s="1109"/>
      <c r="G61" s="1109"/>
      <c r="H61" s="1109"/>
      <c r="I61" s="1109"/>
      <c r="J61" s="1109"/>
      <c r="K61" s="1109"/>
      <c r="L61" s="1109"/>
      <c r="M61" s="1109"/>
      <c r="N61" s="1109"/>
      <c r="O61" s="1109"/>
      <c r="P61" s="1110"/>
      <c r="Q61" s="1111"/>
      <c r="R61" s="1094"/>
      <c r="S61" s="1094"/>
      <c r="T61" s="1094"/>
      <c r="U61" s="1094"/>
      <c r="V61" s="1094"/>
      <c r="W61" s="1094"/>
      <c r="X61" s="1094"/>
      <c r="Y61" s="1094"/>
      <c r="Z61" s="1094"/>
      <c r="AA61" s="1094"/>
      <c r="AB61" s="1094"/>
      <c r="AC61" s="1094"/>
      <c r="AD61" s="1094"/>
      <c r="AE61" s="1112"/>
      <c r="AF61" s="1090"/>
      <c r="AG61" s="1091"/>
      <c r="AH61" s="1091"/>
      <c r="AI61" s="1091"/>
      <c r="AJ61" s="1092"/>
      <c r="AK61" s="1093"/>
      <c r="AL61" s="1094"/>
      <c r="AM61" s="1094"/>
      <c r="AN61" s="1094"/>
      <c r="AO61" s="1094"/>
      <c r="AP61" s="1094"/>
      <c r="AQ61" s="1094"/>
      <c r="AR61" s="1094"/>
      <c r="AS61" s="1094"/>
      <c r="AT61" s="1094"/>
      <c r="AU61" s="1094"/>
      <c r="AV61" s="1094"/>
      <c r="AW61" s="1094"/>
      <c r="AX61" s="1094"/>
      <c r="AY61" s="1094"/>
      <c r="AZ61" s="1095"/>
      <c r="BA61" s="1095"/>
      <c r="BB61" s="1095"/>
      <c r="BC61" s="1095"/>
      <c r="BD61" s="1095"/>
      <c r="BE61" s="1103"/>
      <c r="BF61" s="1103"/>
      <c r="BG61" s="1103"/>
      <c r="BH61" s="1103"/>
      <c r="BI61" s="1104"/>
      <c r="BJ61" s="232"/>
      <c r="BK61" s="232"/>
      <c r="BL61" s="232"/>
      <c r="BM61" s="232"/>
      <c r="BN61" s="232"/>
      <c r="BO61" s="245"/>
      <c r="BP61" s="245"/>
      <c r="BQ61" s="242">
        <v>55</v>
      </c>
      <c r="BR61" s="243"/>
      <c r="BS61" s="1085"/>
      <c r="BT61" s="1086"/>
      <c r="BU61" s="1086"/>
      <c r="BV61" s="1086"/>
      <c r="BW61" s="1086"/>
      <c r="BX61" s="1086"/>
      <c r="BY61" s="1086"/>
      <c r="BZ61" s="1086"/>
      <c r="CA61" s="1086"/>
      <c r="CB61" s="1086"/>
      <c r="CC61" s="1086"/>
      <c r="CD61" s="1086"/>
      <c r="CE61" s="1086"/>
      <c r="CF61" s="1086"/>
      <c r="CG61" s="1087"/>
      <c r="CH61" s="1060"/>
      <c r="CI61" s="1061"/>
      <c r="CJ61" s="1061"/>
      <c r="CK61" s="1061"/>
      <c r="CL61" s="1062"/>
      <c r="CM61" s="1060"/>
      <c r="CN61" s="1061"/>
      <c r="CO61" s="1061"/>
      <c r="CP61" s="1061"/>
      <c r="CQ61" s="1062"/>
      <c r="CR61" s="1060"/>
      <c r="CS61" s="1061"/>
      <c r="CT61" s="1061"/>
      <c r="CU61" s="1061"/>
      <c r="CV61" s="1062"/>
      <c r="CW61" s="1060"/>
      <c r="CX61" s="1061"/>
      <c r="CY61" s="1061"/>
      <c r="CZ61" s="1061"/>
      <c r="DA61" s="1062"/>
      <c r="DB61" s="1060"/>
      <c r="DC61" s="1061"/>
      <c r="DD61" s="1061"/>
      <c r="DE61" s="1061"/>
      <c r="DF61" s="1062"/>
      <c r="DG61" s="1060"/>
      <c r="DH61" s="1061"/>
      <c r="DI61" s="1061"/>
      <c r="DJ61" s="1061"/>
      <c r="DK61" s="1062"/>
      <c r="DL61" s="1060"/>
      <c r="DM61" s="1061"/>
      <c r="DN61" s="1061"/>
      <c r="DO61" s="1061"/>
      <c r="DP61" s="1062"/>
      <c r="DQ61" s="1060"/>
      <c r="DR61" s="1061"/>
      <c r="DS61" s="1061"/>
      <c r="DT61" s="1061"/>
      <c r="DU61" s="1062"/>
      <c r="DV61" s="1063"/>
      <c r="DW61" s="1064"/>
      <c r="DX61" s="1064"/>
      <c r="DY61" s="1064"/>
      <c r="DZ61" s="1065"/>
      <c r="EA61" s="226"/>
    </row>
    <row r="62" spans="1:131" s="227" customFormat="1" ht="26.25" customHeight="1">
      <c r="A62" s="241">
        <v>35</v>
      </c>
      <c r="B62" s="1108"/>
      <c r="C62" s="1109"/>
      <c r="D62" s="1109"/>
      <c r="E62" s="1109"/>
      <c r="F62" s="1109"/>
      <c r="G62" s="1109"/>
      <c r="H62" s="1109"/>
      <c r="I62" s="1109"/>
      <c r="J62" s="1109"/>
      <c r="K62" s="1109"/>
      <c r="L62" s="1109"/>
      <c r="M62" s="1109"/>
      <c r="N62" s="1109"/>
      <c r="O62" s="1109"/>
      <c r="P62" s="1110"/>
      <c r="Q62" s="1111"/>
      <c r="R62" s="1094"/>
      <c r="S62" s="1094"/>
      <c r="T62" s="1094"/>
      <c r="U62" s="1094"/>
      <c r="V62" s="1094"/>
      <c r="W62" s="1094"/>
      <c r="X62" s="1094"/>
      <c r="Y62" s="1094"/>
      <c r="Z62" s="1094"/>
      <c r="AA62" s="1094"/>
      <c r="AB62" s="1094"/>
      <c r="AC62" s="1094"/>
      <c r="AD62" s="1094"/>
      <c r="AE62" s="1112"/>
      <c r="AF62" s="1090"/>
      <c r="AG62" s="1091"/>
      <c r="AH62" s="1091"/>
      <c r="AI62" s="1091"/>
      <c r="AJ62" s="1092"/>
      <c r="AK62" s="1093"/>
      <c r="AL62" s="1094"/>
      <c r="AM62" s="1094"/>
      <c r="AN62" s="1094"/>
      <c r="AO62" s="1094"/>
      <c r="AP62" s="1094"/>
      <c r="AQ62" s="1094"/>
      <c r="AR62" s="1094"/>
      <c r="AS62" s="1094"/>
      <c r="AT62" s="1094"/>
      <c r="AU62" s="1094"/>
      <c r="AV62" s="1094"/>
      <c r="AW62" s="1094"/>
      <c r="AX62" s="1094"/>
      <c r="AY62" s="1094"/>
      <c r="AZ62" s="1095"/>
      <c r="BA62" s="1095"/>
      <c r="BB62" s="1095"/>
      <c r="BC62" s="1095"/>
      <c r="BD62" s="1095"/>
      <c r="BE62" s="1103"/>
      <c r="BF62" s="1103"/>
      <c r="BG62" s="1103"/>
      <c r="BH62" s="1103"/>
      <c r="BI62" s="1104"/>
      <c r="BJ62" s="1105" t="s">
        <v>409</v>
      </c>
      <c r="BK62" s="1106"/>
      <c r="BL62" s="1106"/>
      <c r="BM62" s="1106"/>
      <c r="BN62" s="1107"/>
      <c r="BO62" s="245"/>
      <c r="BP62" s="245"/>
      <c r="BQ62" s="242">
        <v>56</v>
      </c>
      <c r="BR62" s="243"/>
      <c r="BS62" s="1085"/>
      <c r="BT62" s="1086"/>
      <c r="BU62" s="1086"/>
      <c r="BV62" s="1086"/>
      <c r="BW62" s="1086"/>
      <c r="BX62" s="1086"/>
      <c r="BY62" s="1086"/>
      <c r="BZ62" s="1086"/>
      <c r="CA62" s="1086"/>
      <c r="CB62" s="1086"/>
      <c r="CC62" s="1086"/>
      <c r="CD62" s="1086"/>
      <c r="CE62" s="1086"/>
      <c r="CF62" s="1086"/>
      <c r="CG62" s="1087"/>
      <c r="CH62" s="1060"/>
      <c r="CI62" s="1061"/>
      <c r="CJ62" s="1061"/>
      <c r="CK62" s="1061"/>
      <c r="CL62" s="1062"/>
      <c r="CM62" s="1060"/>
      <c r="CN62" s="1061"/>
      <c r="CO62" s="1061"/>
      <c r="CP62" s="1061"/>
      <c r="CQ62" s="1062"/>
      <c r="CR62" s="1060"/>
      <c r="CS62" s="1061"/>
      <c r="CT62" s="1061"/>
      <c r="CU62" s="1061"/>
      <c r="CV62" s="1062"/>
      <c r="CW62" s="1060"/>
      <c r="CX62" s="1061"/>
      <c r="CY62" s="1061"/>
      <c r="CZ62" s="1061"/>
      <c r="DA62" s="1062"/>
      <c r="DB62" s="1060"/>
      <c r="DC62" s="1061"/>
      <c r="DD62" s="1061"/>
      <c r="DE62" s="1061"/>
      <c r="DF62" s="1062"/>
      <c r="DG62" s="1060"/>
      <c r="DH62" s="1061"/>
      <c r="DI62" s="1061"/>
      <c r="DJ62" s="1061"/>
      <c r="DK62" s="1062"/>
      <c r="DL62" s="1060"/>
      <c r="DM62" s="1061"/>
      <c r="DN62" s="1061"/>
      <c r="DO62" s="1061"/>
      <c r="DP62" s="1062"/>
      <c r="DQ62" s="1060"/>
      <c r="DR62" s="1061"/>
      <c r="DS62" s="1061"/>
      <c r="DT62" s="1061"/>
      <c r="DU62" s="1062"/>
      <c r="DV62" s="1063"/>
      <c r="DW62" s="1064"/>
      <c r="DX62" s="1064"/>
      <c r="DY62" s="1064"/>
      <c r="DZ62" s="1065"/>
      <c r="EA62" s="226"/>
    </row>
    <row r="63" spans="1:131" s="227" customFormat="1" ht="26.25" customHeight="1" thickBot="1">
      <c r="A63" s="244" t="s">
        <v>382</v>
      </c>
      <c r="B63" s="1013" t="s">
        <v>410</v>
      </c>
      <c r="C63" s="1014"/>
      <c r="D63" s="1014"/>
      <c r="E63" s="1014"/>
      <c r="F63" s="1014"/>
      <c r="G63" s="1014"/>
      <c r="H63" s="1014"/>
      <c r="I63" s="1014"/>
      <c r="J63" s="1014"/>
      <c r="K63" s="1014"/>
      <c r="L63" s="1014"/>
      <c r="M63" s="1014"/>
      <c r="N63" s="1014"/>
      <c r="O63" s="1014"/>
      <c r="P63" s="1015"/>
      <c r="Q63" s="1033"/>
      <c r="R63" s="1034"/>
      <c r="S63" s="1034"/>
      <c r="T63" s="1034"/>
      <c r="U63" s="1034"/>
      <c r="V63" s="1034"/>
      <c r="W63" s="1034"/>
      <c r="X63" s="1034"/>
      <c r="Y63" s="1034"/>
      <c r="Z63" s="1034"/>
      <c r="AA63" s="1034"/>
      <c r="AB63" s="1034"/>
      <c r="AC63" s="1034"/>
      <c r="AD63" s="1034"/>
      <c r="AE63" s="1099"/>
      <c r="AF63" s="1100">
        <v>25792</v>
      </c>
      <c r="AG63" s="1028"/>
      <c r="AH63" s="1028"/>
      <c r="AI63" s="1028"/>
      <c r="AJ63" s="1101"/>
      <c r="AK63" s="1102"/>
      <c r="AL63" s="1034"/>
      <c r="AM63" s="1034"/>
      <c r="AN63" s="1034"/>
      <c r="AO63" s="1034"/>
      <c r="AP63" s="1028">
        <f>SUM(AP32:AT39)</f>
        <v>147253</v>
      </c>
      <c r="AQ63" s="1028"/>
      <c r="AR63" s="1028"/>
      <c r="AS63" s="1028"/>
      <c r="AT63" s="1028"/>
      <c r="AU63" s="1028">
        <f>SUM(AU32:AY39)</f>
        <v>49939</v>
      </c>
      <c r="AV63" s="1028"/>
      <c r="AW63" s="1028"/>
      <c r="AX63" s="1028"/>
      <c r="AY63" s="1028"/>
      <c r="AZ63" s="1096"/>
      <c r="BA63" s="1096"/>
      <c r="BB63" s="1096"/>
      <c r="BC63" s="1096"/>
      <c r="BD63" s="1096"/>
      <c r="BE63" s="1031"/>
      <c r="BF63" s="1031"/>
      <c r="BG63" s="1031"/>
      <c r="BH63" s="1031"/>
      <c r="BI63" s="1032"/>
      <c r="BJ63" s="1097" t="s">
        <v>130</v>
      </c>
      <c r="BK63" s="1020"/>
      <c r="BL63" s="1020"/>
      <c r="BM63" s="1020"/>
      <c r="BN63" s="1098"/>
      <c r="BO63" s="245"/>
      <c r="BP63" s="245"/>
      <c r="BQ63" s="242">
        <v>57</v>
      </c>
      <c r="BR63" s="243"/>
      <c r="BS63" s="1085"/>
      <c r="BT63" s="1086"/>
      <c r="BU63" s="1086"/>
      <c r="BV63" s="1086"/>
      <c r="BW63" s="1086"/>
      <c r="BX63" s="1086"/>
      <c r="BY63" s="1086"/>
      <c r="BZ63" s="1086"/>
      <c r="CA63" s="1086"/>
      <c r="CB63" s="1086"/>
      <c r="CC63" s="1086"/>
      <c r="CD63" s="1086"/>
      <c r="CE63" s="1086"/>
      <c r="CF63" s="1086"/>
      <c r="CG63" s="1087"/>
      <c r="CH63" s="1060"/>
      <c r="CI63" s="1061"/>
      <c r="CJ63" s="1061"/>
      <c r="CK63" s="1061"/>
      <c r="CL63" s="1062"/>
      <c r="CM63" s="1060"/>
      <c r="CN63" s="1061"/>
      <c r="CO63" s="1061"/>
      <c r="CP63" s="1061"/>
      <c r="CQ63" s="1062"/>
      <c r="CR63" s="1060"/>
      <c r="CS63" s="1061"/>
      <c r="CT63" s="1061"/>
      <c r="CU63" s="1061"/>
      <c r="CV63" s="1062"/>
      <c r="CW63" s="1060"/>
      <c r="CX63" s="1061"/>
      <c r="CY63" s="1061"/>
      <c r="CZ63" s="1061"/>
      <c r="DA63" s="1062"/>
      <c r="DB63" s="1060"/>
      <c r="DC63" s="1061"/>
      <c r="DD63" s="1061"/>
      <c r="DE63" s="1061"/>
      <c r="DF63" s="1062"/>
      <c r="DG63" s="1060"/>
      <c r="DH63" s="1061"/>
      <c r="DI63" s="1061"/>
      <c r="DJ63" s="1061"/>
      <c r="DK63" s="1062"/>
      <c r="DL63" s="1060"/>
      <c r="DM63" s="1061"/>
      <c r="DN63" s="1061"/>
      <c r="DO63" s="1061"/>
      <c r="DP63" s="1062"/>
      <c r="DQ63" s="1060"/>
      <c r="DR63" s="1061"/>
      <c r="DS63" s="1061"/>
      <c r="DT63" s="1061"/>
      <c r="DU63" s="1062"/>
      <c r="DV63" s="1063"/>
      <c r="DW63" s="1064"/>
      <c r="DX63" s="1064"/>
      <c r="DY63" s="1064"/>
      <c r="DZ63" s="106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5"/>
      <c r="BT64" s="1086"/>
      <c r="BU64" s="1086"/>
      <c r="BV64" s="1086"/>
      <c r="BW64" s="1086"/>
      <c r="BX64" s="1086"/>
      <c r="BY64" s="1086"/>
      <c r="BZ64" s="1086"/>
      <c r="CA64" s="1086"/>
      <c r="CB64" s="1086"/>
      <c r="CC64" s="1086"/>
      <c r="CD64" s="1086"/>
      <c r="CE64" s="1086"/>
      <c r="CF64" s="1086"/>
      <c r="CG64" s="1087"/>
      <c r="CH64" s="1060"/>
      <c r="CI64" s="1061"/>
      <c r="CJ64" s="1061"/>
      <c r="CK64" s="1061"/>
      <c r="CL64" s="1062"/>
      <c r="CM64" s="1060"/>
      <c r="CN64" s="1061"/>
      <c r="CO64" s="1061"/>
      <c r="CP64" s="1061"/>
      <c r="CQ64" s="1062"/>
      <c r="CR64" s="1060"/>
      <c r="CS64" s="1061"/>
      <c r="CT64" s="1061"/>
      <c r="CU64" s="1061"/>
      <c r="CV64" s="1062"/>
      <c r="CW64" s="1060"/>
      <c r="CX64" s="1061"/>
      <c r="CY64" s="1061"/>
      <c r="CZ64" s="1061"/>
      <c r="DA64" s="1062"/>
      <c r="DB64" s="1060"/>
      <c r="DC64" s="1061"/>
      <c r="DD64" s="1061"/>
      <c r="DE64" s="1061"/>
      <c r="DF64" s="1062"/>
      <c r="DG64" s="1060"/>
      <c r="DH64" s="1061"/>
      <c r="DI64" s="1061"/>
      <c r="DJ64" s="1061"/>
      <c r="DK64" s="1062"/>
      <c r="DL64" s="1060"/>
      <c r="DM64" s="1061"/>
      <c r="DN64" s="1061"/>
      <c r="DO64" s="1061"/>
      <c r="DP64" s="1062"/>
      <c r="DQ64" s="1060"/>
      <c r="DR64" s="1061"/>
      <c r="DS64" s="1061"/>
      <c r="DT64" s="1061"/>
      <c r="DU64" s="1062"/>
      <c r="DV64" s="1063"/>
      <c r="DW64" s="1064"/>
      <c r="DX64" s="1064"/>
      <c r="DY64" s="1064"/>
      <c r="DZ64" s="1065"/>
      <c r="EA64" s="226"/>
    </row>
    <row r="65" spans="1:131" s="227" customFormat="1" ht="26.25" customHeight="1" thickBot="1">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5"/>
      <c r="BT65" s="1086"/>
      <c r="BU65" s="1086"/>
      <c r="BV65" s="1086"/>
      <c r="BW65" s="1086"/>
      <c r="BX65" s="1086"/>
      <c r="BY65" s="1086"/>
      <c r="BZ65" s="1086"/>
      <c r="CA65" s="1086"/>
      <c r="CB65" s="1086"/>
      <c r="CC65" s="1086"/>
      <c r="CD65" s="1086"/>
      <c r="CE65" s="1086"/>
      <c r="CF65" s="1086"/>
      <c r="CG65" s="1087"/>
      <c r="CH65" s="1060"/>
      <c r="CI65" s="1061"/>
      <c r="CJ65" s="1061"/>
      <c r="CK65" s="1061"/>
      <c r="CL65" s="1062"/>
      <c r="CM65" s="1060"/>
      <c r="CN65" s="1061"/>
      <c r="CO65" s="1061"/>
      <c r="CP65" s="1061"/>
      <c r="CQ65" s="1062"/>
      <c r="CR65" s="1060"/>
      <c r="CS65" s="1061"/>
      <c r="CT65" s="1061"/>
      <c r="CU65" s="1061"/>
      <c r="CV65" s="1062"/>
      <c r="CW65" s="1060"/>
      <c r="CX65" s="1061"/>
      <c r="CY65" s="1061"/>
      <c r="CZ65" s="1061"/>
      <c r="DA65" s="1062"/>
      <c r="DB65" s="1060"/>
      <c r="DC65" s="1061"/>
      <c r="DD65" s="1061"/>
      <c r="DE65" s="1061"/>
      <c r="DF65" s="1062"/>
      <c r="DG65" s="1060"/>
      <c r="DH65" s="1061"/>
      <c r="DI65" s="1061"/>
      <c r="DJ65" s="1061"/>
      <c r="DK65" s="1062"/>
      <c r="DL65" s="1060"/>
      <c r="DM65" s="1061"/>
      <c r="DN65" s="1061"/>
      <c r="DO65" s="1061"/>
      <c r="DP65" s="1062"/>
      <c r="DQ65" s="1060"/>
      <c r="DR65" s="1061"/>
      <c r="DS65" s="1061"/>
      <c r="DT65" s="1061"/>
      <c r="DU65" s="1062"/>
      <c r="DV65" s="1063"/>
      <c r="DW65" s="1064"/>
      <c r="DX65" s="1064"/>
      <c r="DY65" s="1064"/>
      <c r="DZ65" s="1065"/>
      <c r="EA65" s="226"/>
    </row>
    <row r="66" spans="1:131" s="227" customFormat="1" ht="26.25" customHeight="1">
      <c r="A66" s="1066" t="s">
        <v>412</v>
      </c>
      <c r="B66" s="1067"/>
      <c r="C66" s="1067"/>
      <c r="D66" s="1067"/>
      <c r="E66" s="1067"/>
      <c r="F66" s="1067"/>
      <c r="G66" s="1067"/>
      <c r="H66" s="1067"/>
      <c r="I66" s="1067"/>
      <c r="J66" s="1067"/>
      <c r="K66" s="1067"/>
      <c r="L66" s="1067"/>
      <c r="M66" s="1067"/>
      <c r="N66" s="1067"/>
      <c r="O66" s="1067"/>
      <c r="P66" s="1068"/>
      <c r="Q66" s="1072" t="s">
        <v>413</v>
      </c>
      <c r="R66" s="1073"/>
      <c r="S66" s="1073"/>
      <c r="T66" s="1073"/>
      <c r="U66" s="1074"/>
      <c r="V66" s="1072" t="s">
        <v>388</v>
      </c>
      <c r="W66" s="1073"/>
      <c r="X66" s="1073"/>
      <c r="Y66" s="1073"/>
      <c r="Z66" s="1074"/>
      <c r="AA66" s="1072" t="s">
        <v>414</v>
      </c>
      <c r="AB66" s="1073"/>
      <c r="AC66" s="1073"/>
      <c r="AD66" s="1073"/>
      <c r="AE66" s="1074"/>
      <c r="AF66" s="1078" t="s">
        <v>415</v>
      </c>
      <c r="AG66" s="1079"/>
      <c r="AH66" s="1079"/>
      <c r="AI66" s="1079"/>
      <c r="AJ66" s="1080"/>
      <c r="AK66" s="1072" t="s">
        <v>391</v>
      </c>
      <c r="AL66" s="1067"/>
      <c r="AM66" s="1067"/>
      <c r="AN66" s="1067"/>
      <c r="AO66" s="1068"/>
      <c r="AP66" s="1072" t="s">
        <v>416</v>
      </c>
      <c r="AQ66" s="1073"/>
      <c r="AR66" s="1073"/>
      <c r="AS66" s="1073"/>
      <c r="AT66" s="1074"/>
      <c r="AU66" s="1072" t="s">
        <v>417</v>
      </c>
      <c r="AV66" s="1073"/>
      <c r="AW66" s="1073"/>
      <c r="AX66" s="1073"/>
      <c r="AY66" s="1074"/>
      <c r="AZ66" s="1072" t="s">
        <v>368</v>
      </c>
      <c r="BA66" s="1073"/>
      <c r="BB66" s="1073"/>
      <c r="BC66" s="1073"/>
      <c r="BD66" s="1088"/>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9"/>
      <c r="B67" s="1070"/>
      <c r="C67" s="1070"/>
      <c r="D67" s="1070"/>
      <c r="E67" s="1070"/>
      <c r="F67" s="1070"/>
      <c r="G67" s="1070"/>
      <c r="H67" s="1070"/>
      <c r="I67" s="1070"/>
      <c r="J67" s="1070"/>
      <c r="K67" s="1070"/>
      <c r="L67" s="1070"/>
      <c r="M67" s="1070"/>
      <c r="N67" s="1070"/>
      <c r="O67" s="1070"/>
      <c r="P67" s="1071"/>
      <c r="Q67" s="1075"/>
      <c r="R67" s="1076"/>
      <c r="S67" s="1076"/>
      <c r="T67" s="1076"/>
      <c r="U67" s="1077"/>
      <c r="V67" s="1075"/>
      <c r="W67" s="1076"/>
      <c r="X67" s="1076"/>
      <c r="Y67" s="1076"/>
      <c r="Z67" s="1077"/>
      <c r="AA67" s="1075"/>
      <c r="AB67" s="1076"/>
      <c r="AC67" s="1076"/>
      <c r="AD67" s="1076"/>
      <c r="AE67" s="1077"/>
      <c r="AF67" s="1081"/>
      <c r="AG67" s="1082"/>
      <c r="AH67" s="1082"/>
      <c r="AI67" s="1082"/>
      <c r="AJ67" s="1083"/>
      <c r="AK67" s="1084"/>
      <c r="AL67" s="1070"/>
      <c r="AM67" s="1070"/>
      <c r="AN67" s="1070"/>
      <c r="AO67" s="1071"/>
      <c r="AP67" s="1075"/>
      <c r="AQ67" s="1076"/>
      <c r="AR67" s="1076"/>
      <c r="AS67" s="1076"/>
      <c r="AT67" s="1077"/>
      <c r="AU67" s="1075"/>
      <c r="AV67" s="1076"/>
      <c r="AW67" s="1076"/>
      <c r="AX67" s="1076"/>
      <c r="AY67" s="1077"/>
      <c r="AZ67" s="1075"/>
      <c r="BA67" s="1076"/>
      <c r="BB67" s="1076"/>
      <c r="BC67" s="1076"/>
      <c r="BD67" s="1089"/>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6" t="s">
        <v>577</v>
      </c>
      <c r="C68" s="1057"/>
      <c r="D68" s="1057"/>
      <c r="E68" s="1057"/>
      <c r="F68" s="1057"/>
      <c r="G68" s="1057"/>
      <c r="H68" s="1057"/>
      <c r="I68" s="1057"/>
      <c r="J68" s="1057"/>
      <c r="K68" s="1057"/>
      <c r="L68" s="1057"/>
      <c r="M68" s="1057"/>
      <c r="N68" s="1057"/>
      <c r="O68" s="1057"/>
      <c r="P68" s="1058"/>
      <c r="Q68" s="1059">
        <v>6013</v>
      </c>
      <c r="R68" s="1053"/>
      <c r="S68" s="1053"/>
      <c r="T68" s="1053"/>
      <c r="U68" s="1053"/>
      <c r="V68" s="1053">
        <v>5933</v>
      </c>
      <c r="W68" s="1053"/>
      <c r="X68" s="1053"/>
      <c r="Y68" s="1053"/>
      <c r="Z68" s="1053"/>
      <c r="AA68" s="1053">
        <v>80</v>
      </c>
      <c r="AB68" s="1053"/>
      <c r="AC68" s="1053"/>
      <c r="AD68" s="1053"/>
      <c r="AE68" s="1053"/>
      <c r="AF68" s="1053">
        <v>80</v>
      </c>
      <c r="AG68" s="1053"/>
      <c r="AH68" s="1053"/>
      <c r="AI68" s="1053"/>
      <c r="AJ68" s="1053"/>
      <c r="AK68" s="1053" t="s">
        <v>576</v>
      </c>
      <c r="AL68" s="1053"/>
      <c r="AM68" s="1053"/>
      <c r="AN68" s="1053"/>
      <c r="AO68" s="1053"/>
      <c r="AP68" s="1053">
        <v>3509</v>
      </c>
      <c r="AQ68" s="1053"/>
      <c r="AR68" s="1053"/>
      <c r="AS68" s="1053"/>
      <c r="AT68" s="1053"/>
      <c r="AU68" s="1053">
        <v>3224</v>
      </c>
      <c r="AV68" s="1053"/>
      <c r="AW68" s="1053"/>
      <c r="AX68" s="1053"/>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5" t="s">
        <v>578</v>
      </c>
      <c r="C69" s="1046"/>
      <c r="D69" s="1046"/>
      <c r="E69" s="1046"/>
      <c r="F69" s="1046"/>
      <c r="G69" s="1046"/>
      <c r="H69" s="1046"/>
      <c r="I69" s="1046"/>
      <c r="J69" s="1046"/>
      <c r="K69" s="1046"/>
      <c r="L69" s="1046"/>
      <c r="M69" s="1046"/>
      <c r="N69" s="1046"/>
      <c r="O69" s="1046"/>
      <c r="P69" s="1047"/>
      <c r="Q69" s="1048">
        <v>1010</v>
      </c>
      <c r="R69" s="1042"/>
      <c r="S69" s="1042"/>
      <c r="T69" s="1042"/>
      <c r="U69" s="1042"/>
      <c r="V69" s="1042">
        <v>1005</v>
      </c>
      <c r="W69" s="1042"/>
      <c r="X69" s="1042"/>
      <c r="Y69" s="1042"/>
      <c r="Z69" s="1042"/>
      <c r="AA69" s="1042">
        <v>5</v>
      </c>
      <c r="AB69" s="1042"/>
      <c r="AC69" s="1042"/>
      <c r="AD69" s="1042"/>
      <c r="AE69" s="1042"/>
      <c r="AF69" s="1042">
        <v>5</v>
      </c>
      <c r="AG69" s="1042"/>
      <c r="AH69" s="1042"/>
      <c r="AI69" s="1042"/>
      <c r="AJ69" s="1042"/>
      <c r="AK69" s="1042">
        <v>0</v>
      </c>
      <c r="AL69" s="1042"/>
      <c r="AM69" s="1042"/>
      <c r="AN69" s="1042"/>
      <c r="AO69" s="1042"/>
      <c r="AP69" s="1042" t="s">
        <v>576</v>
      </c>
      <c r="AQ69" s="1042"/>
      <c r="AR69" s="1042"/>
      <c r="AS69" s="1042"/>
      <c r="AT69" s="1042"/>
      <c r="AU69" s="1042" t="s">
        <v>576</v>
      </c>
      <c r="AV69" s="1042"/>
      <c r="AW69" s="1042"/>
      <c r="AX69" s="1042"/>
      <c r="AY69" s="1042"/>
      <c r="AZ69" s="1043"/>
      <c r="BA69" s="1043"/>
      <c r="BB69" s="1043"/>
      <c r="BC69" s="1043"/>
      <c r="BD69" s="1044"/>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5" t="s">
        <v>579</v>
      </c>
      <c r="C70" s="1046"/>
      <c r="D70" s="1046"/>
      <c r="E70" s="1046"/>
      <c r="F70" s="1046"/>
      <c r="G70" s="1046"/>
      <c r="H70" s="1046"/>
      <c r="I70" s="1046"/>
      <c r="J70" s="1046"/>
      <c r="K70" s="1046"/>
      <c r="L70" s="1046"/>
      <c r="M70" s="1046"/>
      <c r="N70" s="1046"/>
      <c r="O70" s="1046"/>
      <c r="P70" s="1047"/>
      <c r="Q70" s="1048">
        <v>400544</v>
      </c>
      <c r="R70" s="1042"/>
      <c r="S70" s="1042"/>
      <c r="T70" s="1042"/>
      <c r="U70" s="1042"/>
      <c r="V70" s="1042">
        <v>397780</v>
      </c>
      <c r="W70" s="1042"/>
      <c r="X70" s="1042"/>
      <c r="Y70" s="1042"/>
      <c r="Z70" s="1042"/>
      <c r="AA70" s="1042">
        <v>2764</v>
      </c>
      <c r="AB70" s="1042"/>
      <c r="AC70" s="1042"/>
      <c r="AD70" s="1042"/>
      <c r="AE70" s="1042"/>
      <c r="AF70" s="1042">
        <v>2764</v>
      </c>
      <c r="AG70" s="1042"/>
      <c r="AH70" s="1042"/>
      <c r="AI70" s="1042"/>
      <c r="AJ70" s="1042"/>
      <c r="AK70" s="1042">
        <v>725</v>
      </c>
      <c r="AL70" s="1042"/>
      <c r="AM70" s="1042"/>
      <c r="AN70" s="1042"/>
      <c r="AO70" s="1042"/>
      <c r="AP70" s="1042" t="s">
        <v>576</v>
      </c>
      <c r="AQ70" s="1042"/>
      <c r="AR70" s="1042"/>
      <c r="AS70" s="1042"/>
      <c r="AT70" s="1042"/>
      <c r="AU70" s="1042" t="s">
        <v>576</v>
      </c>
      <c r="AV70" s="1042"/>
      <c r="AW70" s="1042"/>
      <c r="AX70" s="1042"/>
      <c r="AY70" s="1042"/>
      <c r="AZ70" s="1043"/>
      <c r="BA70" s="1043"/>
      <c r="BB70" s="1043"/>
      <c r="BC70" s="1043"/>
      <c r="BD70" s="1044"/>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5"/>
      <c r="C71" s="1046"/>
      <c r="D71" s="1046"/>
      <c r="E71" s="1046"/>
      <c r="F71" s="1046"/>
      <c r="G71" s="1046"/>
      <c r="H71" s="1046"/>
      <c r="I71" s="1046"/>
      <c r="J71" s="1046"/>
      <c r="K71" s="1046"/>
      <c r="L71" s="1046"/>
      <c r="M71" s="1046"/>
      <c r="N71" s="1046"/>
      <c r="O71" s="1046"/>
      <c r="P71" s="1047"/>
      <c r="Q71" s="1048"/>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2"/>
      <c r="AY71" s="1042"/>
      <c r="AZ71" s="1043"/>
      <c r="BA71" s="1043"/>
      <c r="BB71" s="1043"/>
      <c r="BC71" s="1043"/>
      <c r="BD71" s="1044"/>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5"/>
      <c r="C72" s="1046"/>
      <c r="D72" s="1046"/>
      <c r="E72" s="1046"/>
      <c r="F72" s="1046"/>
      <c r="G72" s="1046"/>
      <c r="H72" s="1046"/>
      <c r="I72" s="1046"/>
      <c r="J72" s="1046"/>
      <c r="K72" s="1046"/>
      <c r="L72" s="1046"/>
      <c r="M72" s="1046"/>
      <c r="N72" s="1046"/>
      <c r="O72" s="1046"/>
      <c r="P72" s="1047"/>
      <c r="Q72" s="1048"/>
      <c r="R72" s="1042"/>
      <c r="S72" s="1042"/>
      <c r="T72" s="1042"/>
      <c r="U72" s="1042"/>
      <c r="V72" s="1042"/>
      <c r="W72" s="1042"/>
      <c r="X72" s="1042"/>
      <c r="Y72" s="1042"/>
      <c r="Z72" s="1042"/>
      <c r="AA72" s="1042"/>
      <c r="AB72" s="1042"/>
      <c r="AC72" s="1042"/>
      <c r="AD72" s="1042"/>
      <c r="AE72" s="1042"/>
      <c r="AF72" s="1042"/>
      <c r="AG72" s="1042"/>
      <c r="AH72" s="1042"/>
      <c r="AI72" s="1042"/>
      <c r="AJ72" s="1042"/>
      <c r="AK72" s="1042"/>
      <c r="AL72" s="1042"/>
      <c r="AM72" s="1042"/>
      <c r="AN72" s="1042"/>
      <c r="AO72" s="1042"/>
      <c r="AP72" s="1042"/>
      <c r="AQ72" s="1042"/>
      <c r="AR72" s="1042"/>
      <c r="AS72" s="1042"/>
      <c r="AT72" s="1042"/>
      <c r="AU72" s="1042"/>
      <c r="AV72" s="1042"/>
      <c r="AW72" s="1042"/>
      <c r="AX72" s="1042"/>
      <c r="AY72" s="1042"/>
      <c r="AZ72" s="1043"/>
      <c r="BA72" s="1043"/>
      <c r="BB72" s="1043"/>
      <c r="BC72" s="1043"/>
      <c r="BD72" s="1044"/>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5"/>
      <c r="C73" s="1046"/>
      <c r="D73" s="1046"/>
      <c r="E73" s="1046"/>
      <c r="F73" s="1046"/>
      <c r="G73" s="1046"/>
      <c r="H73" s="1046"/>
      <c r="I73" s="1046"/>
      <c r="J73" s="1046"/>
      <c r="K73" s="1046"/>
      <c r="L73" s="1046"/>
      <c r="M73" s="1046"/>
      <c r="N73" s="1046"/>
      <c r="O73" s="1046"/>
      <c r="P73" s="1047"/>
      <c r="Q73" s="1048"/>
      <c r="R73" s="1042"/>
      <c r="S73" s="1042"/>
      <c r="T73" s="1042"/>
      <c r="U73" s="1042"/>
      <c r="V73" s="1042"/>
      <c r="W73" s="1042"/>
      <c r="X73" s="1042"/>
      <c r="Y73" s="1042"/>
      <c r="Z73" s="1042"/>
      <c r="AA73" s="1042"/>
      <c r="AB73" s="1042"/>
      <c r="AC73" s="1042"/>
      <c r="AD73" s="1042"/>
      <c r="AE73" s="1042"/>
      <c r="AF73" s="1042"/>
      <c r="AG73" s="1042"/>
      <c r="AH73" s="1042"/>
      <c r="AI73" s="1042"/>
      <c r="AJ73" s="1042"/>
      <c r="AK73" s="1042"/>
      <c r="AL73" s="1042"/>
      <c r="AM73" s="1042"/>
      <c r="AN73" s="1042"/>
      <c r="AO73" s="1042"/>
      <c r="AP73" s="1042"/>
      <c r="AQ73" s="1042"/>
      <c r="AR73" s="1042"/>
      <c r="AS73" s="1042"/>
      <c r="AT73" s="1042"/>
      <c r="AU73" s="1042"/>
      <c r="AV73" s="1042"/>
      <c r="AW73" s="1042"/>
      <c r="AX73" s="1042"/>
      <c r="AY73" s="1042"/>
      <c r="AZ73" s="1043"/>
      <c r="BA73" s="1043"/>
      <c r="BB73" s="1043"/>
      <c r="BC73" s="1043"/>
      <c r="BD73" s="1044"/>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5"/>
      <c r="C74" s="1046"/>
      <c r="D74" s="1046"/>
      <c r="E74" s="1046"/>
      <c r="F74" s="1046"/>
      <c r="G74" s="1046"/>
      <c r="H74" s="1046"/>
      <c r="I74" s="1046"/>
      <c r="J74" s="1046"/>
      <c r="K74" s="1046"/>
      <c r="L74" s="1046"/>
      <c r="M74" s="1046"/>
      <c r="N74" s="1046"/>
      <c r="O74" s="1046"/>
      <c r="P74" s="1047"/>
      <c r="Q74" s="1048"/>
      <c r="R74" s="1042"/>
      <c r="S74" s="1042"/>
      <c r="T74" s="1042"/>
      <c r="U74" s="1042"/>
      <c r="V74" s="1042"/>
      <c r="W74" s="1042"/>
      <c r="X74" s="1042"/>
      <c r="Y74" s="1042"/>
      <c r="Z74" s="1042"/>
      <c r="AA74" s="1042"/>
      <c r="AB74" s="1042"/>
      <c r="AC74" s="1042"/>
      <c r="AD74" s="1042"/>
      <c r="AE74" s="1042"/>
      <c r="AF74" s="1042"/>
      <c r="AG74" s="1042"/>
      <c r="AH74" s="1042"/>
      <c r="AI74" s="1042"/>
      <c r="AJ74" s="1042"/>
      <c r="AK74" s="1042"/>
      <c r="AL74" s="1042"/>
      <c r="AM74" s="1042"/>
      <c r="AN74" s="1042"/>
      <c r="AO74" s="1042"/>
      <c r="AP74" s="1042"/>
      <c r="AQ74" s="1042"/>
      <c r="AR74" s="1042"/>
      <c r="AS74" s="1042"/>
      <c r="AT74" s="1042"/>
      <c r="AU74" s="1042"/>
      <c r="AV74" s="1042"/>
      <c r="AW74" s="1042"/>
      <c r="AX74" s="1042"/>
      <c r="AY74" s="1042"/>
      <c r="AZ74" s="1043"/>
      <c r="BA74" s="1043"/>
      <c r="BB74" s="1043"/>
      <c r="BC74" s="1043"/>
      <c r="BD74" s="1044"/>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5"/>
      <c r="C75" s="1046"/>
      <c r="D75" s="1046"/>
      <c r="E75" s="1046"/>
      <c r="F75" s="1046"/>
      <c r="G75" s="1046"/>
      <c r="H75" s="1046"/>
      <c r="I75" s="1046"/>
      <c r="J75" s="1046"/>
      <c r="K75" s="1046"/>
      <c r="L75" s="1046"/>
      <c r="M75" s="1046"/>
      <c r="N75" s="1046"/>
      <c r="O75" s="1046"/>
      <c r="P75" s="1047"/>
      <c r="Q75" s="1049"/>
      <c r="R75" s="1050"/>
      <c r="S75" s="1050"/>
      <c r="T75" s="1050"/>
      <c r="U75" s="1051"/>
      <c r="V75" s="1052"/>
      <c r="W75" s="1050"/>
      <c r="X75" s="1050"/>
      <c r="Y75" s="1050"/>
      <c r="Z75" s="1051"/>
      <c r="AA75" s="1052"/>
      <c r="AB75" s="1050"/>
      <c r="AC75" s="1050"/>
      <c r="AD75" s="1050"/>
      <c r="AE75" s="1051"/>
      <c r="AF75" s="1052"/>
      <c r="AG75" s="1050"/>
      <c r="AH75" s="1050"/>
      <c r="AI75" s="1050"/>
      <c r="AJ75" s="1051"/>
      <c r="AK75" s="1052"/>
      <c r="AL75" s="1050"/>
      <c r="AM75" s="1050"/>
      <c r="AN75" s="1050"/>
      <c r="AO75" s="1051"/>
      <c r="AP75" s="1052"/>
      <c r="AQ75" s="1050"/>
      <c r="AR75" s="1050"/>
      <c r="AS75" s="1050"/>
      <c r="AT75" s="1051"/>
      <c r="AU75" s="1052"/>
      <c r="AV75" s="1050"/>
      <c r="AW75" s="1050"/>
      <c r="AX75" s="1050"/>
      <c r="AY75" s="1051"/>
      <c r="AZ75" s="1043"/>
      <c r="BA75" s="1043"/>
      <c r="BB75" s="1043"/>
      <c r="BC75" s="1043"/>
      <c r="BD75" s="1044"/>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5"/>
      <c r="C76" s="1046"/>
      <c r="D76" s="1046"/>
      <c r="E76" s="1046"/>
      <c r="F76" s="1046"/>
      <c r="G76" s="1046"/>
      <c r="H76" s="1046"/>
      <c r="I76" s="1046"/>
      <c r="J76" s="1046"/>
      <c r="K76" s="1046"/>
      <c r="L76" s="1046"/>
      <c r="M76" s="1046"/>
      <c r="N76" s="1046"/>
      <c r="O76" s="1046"/>
      <c r="P76" s="1047"/>
      <c r="Q76" s="1049"/>
      <c r="R76" s="1050"/>
      <c r="S76" s="1050"/>
      <c r="T76" s="1050"/>
      <c r="U76" s="1051"/>
      <c r="V76" s="1052"/>
      <c r="W76" s="1050"/>
      <c r="X76" s="1050"/>
      <c r="Y76" s="1050"/>
      <c r="Z76" s="1051"/>
      <c r="AA76" s="1052"/>
      <c r="AB76" s="1050"/>
      <c r="AC76" s="1050"/>
      <c r="AD76" s="1050"/>
      <c r="AE76" s="1051"/>
      <c r="AF76" s="1052"/>
      <c r="AG76" s="1050"/>
      <c r="AH76" s="1050"/>
      <c r="AI76" s="1050"/>
      <c r="AJ76" s="1051"/>
      <c r="AK76" s="1052"/>
      <c r="AL76" s="1050"/>
      <c r="AM76" s="1050"/>
      <c r="AN76" s="1050"/>
      <c r="AO76" s="1051"/>
      <c r="AP76" s="1052"/>
      <c r="AQ76" s="1050"/>
      <c r="AR76" s="1050"/>
      <c r="AS76" s="1050"/>
      <c r="AT76" s="1051"/>
      <c r="AU76" s="1052"/>
      <c r="AV76" s="1050"/>
      <c r="AW76" s="1050"/>
      <c r="AX76" s="1050"/>
      <c r="AY76" s="1051"/>
      <c r="AZ76" s="1043"/>
      <c r="BA76" s="1043"/>
      <c r="BB76" s="1043"/>
      <c r="BC76" s="1043"/>
      <c r="BD76" s="1044"/>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5"/>
      <c r="C77" s="1046"/>
      <c r="D77" s="1046"/>
      <c r="E77" s="1046"/>
      <c r="F77" s="1046"/>
      <c r="G77" s="1046"/>
      <c r="H77" s="1046"/>
      <c r="I77" s="1046"/>
      <c r="J77" s="1046"/>
      <c r="K77" s="1046"/>
      <c r="L77" s="1046"/>
      <c r="M77" s="1046"/>
      <c r="N77" s="1046"/>
      <c r="O77" s="1046"/>
      <c r="P77" s="1047"/>
      <c r="Q77" s="1049"/>
      <c r="R77" s="1050"/>
      <c r="S77" s="1050"/>
      <c r="T77" s="1050"/>
      <c r="U77" s="1051"/>
      <c r="V77" s="1052"/>
      <c r="W77" s="1050"/>
      <c r="X77" s="1050"/>
      <c r="Y77" s="1050"/>
      <c r="Z77" s="1051"/>
      <c r="AA77" s="1052"/>
      <c r="AB77" s="1050"/>
      <c r="AC77" s="1050"/>
      <c r="AD77" s="1050"/>
      <c r="AE77" s="1051"/>
      <c r="AF77" s="1052"/>
      <c r="AG77" s="1050"/>
      <c r="AH77" s="1050"/>
      <c r="AI77" s="1050"/>
      <c r="AJ77" s="1051"/>
      <c r="AK77" s="1052"/>
      <c r="AL77" s="1050"/>
      <c r="AM77" s="1050"/>
      <c r="AN77" s="1050"/>
      <c r="AO77" s="1051"/>
      <c r="AP77" s="1052"/>
      <c r="AQ77" s="1050"/>
      <c r="AR77" s="1050"/>
      <c r="AS77" s="1050"/>
      <c r="AT77" s="1051"/>
      <c r="AU77" s="1052"/>
      <c r="AV77" s="1050"/>
      <c r="AW77" s="1050"/>
      <c r="AX77" s="1050"/>
      <c r="AY77" s="1051"/>
      <c r="AZ77" s="1043"/>
      <c r="BA77" s="1043"/>
      <c r="BB77" s="1043"/>
      <c r="BC77" s="1043"/>
      <c r="BD77" s="1044"/>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5"/>
      <c r="C78" s="1046"/>
      <c r="D78" s="1046"/>
      <c r="E78" s="1046"/>
      <c r="F78" s="1046"/>
      <c r="G78" s="1046"/>
      <c r="H78" s="1046"/>
      <c r="I78" s="1046"/>
      <c r="J78" s="1046"/>
      <c r="K78" s="1046"/>
      <c r="L78" s="1046"/>
      <c r="M78" s="1046"/>
      <c r="N78" s="1046"/>
      <c r="O78" s="1046"/>
      <c r="P78" s="1047"/>
      <c r="Q78" s="1048"/>
      <c r="R78" s="1042"/>
      <c r="S78" s="1042"/>
      <c r="T78" s="1042"/>
      <c r="U78" s="1042"/>
      <c r="V78" s="1042"/>
      <c r="W78" s="1042"/>
      <c r="X78" s="1042"/>
      <c r="Y78" s="1042"/>
      <c r="Z78" s="1042"/>
      <c r="AA78" s="1042"/>
      <c r="AB78" s="1042"/>
      <c r="AC78" s="1042"/>
      <c r="AD78" s="1042"/>
      <c r="AE78" s="1042"/>
      <c r="AF78" s="1042"/>
      <c r="AG78" s="1042"/>
      <c r="AH78" s="1042"/>
      <c r="AI78" s="1042"/>
      <c r="AJ78" s="1042"/>
      <c r="AK78" s="1042"/>
      <c r="AL78" s="1042"/>
      <c r="AM78" s="1042"/>
      <c r="AN78" s="1042"/>
      <c r="AO78" s="1042"/>
      <c r="AP78" s="1042"/>
      <c r="AQ78" s="1042"/>
      <c r="AR78" s="1042"/>
      <c r="AS78" s="1042"/>
      <c r="AT78" s="1042"/>
      <c r="AU78" s="1042"/>
      <c r="AV78" s="1042"/>
      <c r="AW78" s="1042"/>
      <c r="AX78" s="1042"/>
      <c r="AY78" s="1042"/>
      <c r="AZ78" s="1043"/>
      <c r="BA78" s="1043"/>
      <c r="BB78" s="1043"/>
      <c r="BC78" s="1043"/>
      <c r="BD78" s="1044"/>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5"/>
      <c r="C79" s="1046"/>
      <c r="D79" s="1046"/>
      <c r="E79" s="1046"/>
      <c r="F79" s="1046"/>
      <c r="G79" s="1046"/>
      <c r="H79" s="1046"/>
      <c r="I79" s="1046"/>
      <c r="J79" s="1046"/>
      <c r="K79" s="1046"/>
      <c r="L79" s="1046"/>
      <c r="M79" s="1046"/>
      <c r="N79" s="1046"/>
      <c r="O79" s="1046"/>
      <c r="P79" s="1047"/>
      <c r="Q79" s="1048"/>
      <c r="R79" s="1042"/>
      <c r="S79" s="1042"/>
      <c r="T79" s="1042"/>
      <c r="U79" s="1042"/>
      <c r="V79" s="1042"/>
      <c r="W79" s="1042"/>
      <c r="X79" s="1042"/>
      <c r="Y79" s="1042"/>
      <c r="Z79" s="1042"/>
      <c r="AA79" s="1042"/>
      <c r="AB79" s="1042"/>
      <c r="AC79" s="1042"/>
      <c r="AD79" s="1042"/>
      <c r="AE79" s="1042"/>
      <c r="AF79" s="1042"/>
      <c r="AG79" s="1042"/>
      <c r="AH79" s="1042"/>
      <c r="AI79" s="1042"/>
      <c r="AJ79" s="1042"/>
      <c r="AK79" s="1042"/>
      <c r="AL79" s="1042"/>
      <c r="AM79" s="1042"/>
      <c r="AN79" s="1042"/>
      <c r="AO79" s="1042"/>
      <c r="AP79" s="1042"/>
      <c r="AQ79" s="1042"/>
      <c r="AR79" s="1042"/>
      <c r="AS79" s="1042"/>
      <c r="AT79" s="1042"/>
      <c r="AU79" s="1042"/>
      <c r="AV79" s="1042"/>
      <c r="AW79" s="1042"/>
      <c r="AX79" s="1042"/>
      <c r="AY79" s="1042"/>
      <c r="AZ79" s="1043"/>
      <c r="BA79" s="1043"/>
      <c r="BB79" s="1043"/>
      <c r="BC79" s="1043"/>
      <c r="BD79" s="1044"/>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5"/>
      <c r="C80" s="1046"/>
      <c r="D80" s="1046"/>
      <c r="E80" s="1046"/>
      <c r="F80" s="1046"/>
      <c r="G80" s="1046"/>
      <c r="H80" s="1046"/>
      <c r="I80" s="1046"/>
      <c r="J80" s="1046"/>
      <c r="K80" s="1046"/>
      <c r="L80" s="1046"/>
      <c r="M80" s="1046"/>
      <c r="N80" s="1046"/>
      <c r="O80" s="1046"/>
      <c r="P80" s="1047"/>
      <c r="Q80" s="1048"/>
      <c r="R80" s="1042"/>
      <c r="S80" s="1042"/>
      <c r="T80" s="1042"/>
      <c r="U80" s="1042"/>
      <c r="V80" s="1042"/>
      <c r="W80" s="1042"/>
      <c r="X80" s="1042"/>
      <c r="Y80" s="1042"/>
      <c r="Z80" s="1042"/>
      <c r="AA80" s="1042"/>
      <c r="AB80" s="1042"/>
      <c r="AC80" s="1042"/>
      <c r="AD80" s="1042"/>
      <c r="AE80" s="1042"/>
      <c r="AF80" s="1042"/>
      <c r="AG80" s="1042"/>
      <c r="AH80" s="1042"/>
      <c r="AI80" s="1042"/>
      <c r="AJ80" s="1042"/>
      <c r="AK80" s="1042"/>
      <c r="AL80" s="1042"/>
      <c r="AM80" s="1042"/>
      <c r="AN80" s="1042"/>
      <c r="AO80" s="1042"/>
      <c r="AP80" s="1042"/>
      <c r="AQ80" s="1042"/>
      <c r="AR80" s="1042"/>
      <c r="AS80" s="1042"/>
      <c r="AT80" s="1042"/>
      <c r="AU80" s="1042"/>
      <c r="AV80" s="1042"/>
      <c r="AW80" s="1042"/>
      <c r="AX80" s="1042"/>
      <c r="AY80" s="1042"/>
      <c r="AZ80" s="1043"/>
      <c r="BA80" s="1043"/>
      <c r="BB80" s="1043"/>
      <c r="BC80" s="1043"/>
      <c r="BD80" s="1044"/>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5"/>
      <c r="C81" s="1046"/>
      <c r="D81" s="1046"/>
      <c r="E81" s="1046"/>
      <c r="F81" s="1046"/>
      <c r="G81" s="1046"/>
      <c r="H81" s="1046"/>
      <c r="I81" s="1046"/>
      <c r="J81" s="1046"/>
      <c r="K81" s="1046"/>
      <c r="L81" s="1046"/>
      <c r="M81" s="1046"/>
      <c r="N81" s="1046"/>
      <c r="O81" s="1046"/>
      <c r="P81" s="1047"/>
      <c r="Q81" s="1048"/>
      <c r="R81" s="1042"/>
      <c r="S81" s="1042"/>
      <c r="T81" s="1042"/>
      <c r="U81" s="1042"/>
      <c r="V81" s="1042"/>
      <c r="W81" s="1042"/>
      <c r="X81" s="1042"/>
      <c r="Y81" s="1042"/>
      <c r="Z81" s="1042"/>
      <c r="AA81" s="1042"/>
      <c r="AB81" s="1042"/>
      <c r="AC81" s="1042"/>
      <c r="AD81" s="1042"/>
      <c r="AE81" s="1042"/>
      <c r="AF81" s="1042"/>
      <c r="AG81" s="1042"/>
      <c r="AH81" s="1042"/>
      <c r="AI81" s="1042"/>
      <c r="AJ81" s="1042"/>
      <c r="AK81" s="1042"/>
      <c r="AL81" s="1042"/>
      <c r="AM81" s="1042"/>
      <c r="AN81" s="1042"/>
      <c r="AO81" s="1042"/>
      <c r="AP81" s="1042"/>
      <c r="AQ81" s="1042"/>
      <c r="AR81" s="1042"/>
      <c r="AS81" s="1042"/>
      <c r="AT81" s="1042"/>
      <c r="AU81" s="1042"/>
      <c r="AV81" s="1042"/>
      <c r="AW81" s="1042"/>
      <c r="AX81" s="1042"/>
      <c r="AY81" s="1042"/>
      <c r="AZ81" s="1043"/>
      <c r="BA81" s="1043"/>
      <c r="BB81" s="1043"/>
      <c r="BC81" s="1043"/>
      <c r="BD81" s="1044"/>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5"/>
      <c r="C82" s="1046"/>
      <c r="D82" s="1046"/>
      <c r="E82" s="1046"/>
      <c r="F82" s="1046"/>
      <c r="G82" s="1046"/>
      <c r="H82" s="1046"/>
      <c r="I82" s="1046"/>
      <c r="J82" s="1046"/>
      <c r="K82" s="1046"/>
      <c r="L82" s="1046"/>
      <c r="M82" s="1046"/>
      <c r="N82" s="1046"/>
      <c r="O82" s="1046"/>
      <c r="P82" s="1047"/>
      <c r="Q82" s="1048"/>
      <c r="R82" s="1042"/>
      <c r="S82" s="1042"/>
      <c r="T82" s="1042"/>
      <c r="U82" s="1042"/>
      <c r="V82" s="1042"/>
      <c r="W82" s="1042"/>
      <c r="X82" s="1042"/>
      <c r="Y82" s="1042"/>
      <c r="Z82" s="1042"/>
      <c r="AA82" s="1042"/>
      <c r="AB82" s="1042"/>
      <c r="AC82" s="1042"/>
      <c r="AD82" s="1042"/>
      <c r="AE82" s="1042"/>
      <c r="AF82" s="1042"/>
      <c r="AG82" s="1042"/>
      <c r="AH82" s="1042"/>
      <c r="AI82" s="1042"/>
      <c r="AJ82" s="1042"/>
      <c r="AK82" s="1042"/>
      <c r="AL82" s="1042"/>
      <c r="AM82" s="1042"/>
      <c r="AN82" s="1042"/>
      <c r="AO82" s="1042"/>
      <c r="AP82" s="1042"/>
      <c r="AQ82" s="1042"/>
      <c r="AR82" s="1042"/>
      <c r="AS82" s="1042"/>
      <c r="AT82" s="1042"/>
      <c r="AU82" s="1042"/>
      <c r="AV82" s="1042"/>
      <c r="AW82" s="1042"/>
      <c r="AX82" s="1042"/>
      <c r="AY82" s="1042"/>
      <c r="AZ82" s="1043"/>
      <c r="BA82" s="1043"/>
      <c r="BB82" s="1043"/>
      <c r="BC82" s="1043"/>
      <c r="BD82" s="1044"/>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5"/>
      <c r="C83" s="1046"/>
      <c r="D83" s="1046"/>
      <c r="E83" s="1046"/>
      <c r="F83" s="1046"/>
      <c r="G83" s="1046"/>
      <c r="H83" s="1046"/>
      <c r="I83" s="1046"/>
      <c r="J83" s="1046"/>
      <c r="K83" s="1046"/>
      <c r="L83" s="1046"/>
      <c r="M83" s="1046"/>
      <c r="N83" s="1046"/>
      <c r="O83" s="1046"/>
      <c r="P83" s="1047"/>
      <c r="Q83" s="1048"/>
      <c r="R83" s="1042"/>
      <c r="S83" s="1042"/>
      <c r="T83" s="1042"/>
      <c r="U83" s="1042"/>
      <c r="V83" s="1042"/>
      <c r="W83" s="1042"/>
      <c r="X83" s="1042"/>
      <c r="Y83" s="1042"/>
      <c r="Z83" s="1042"/>
      <c r="AA83" s="1042"/>
      <c r="AB83" s="1042"/>
      <c r="AC83" s="1042"/>
      <c r="AD83" s="1042"/>
      <c r="AE83" s="1042"/>
      <c r="AF83" s="1042"/>
      <c r="AG83" s="1042"/>
      <c r="AH83" s="1042"/>
      <c r="AI83" s="1042"/>
      <c r="AJ83" s="1042"/>
      <c r="AK83" s="1042"/>
      <c r="AL83" s="1042"/>
      <c r="AM83" s="1042"/>
      <c r="AN83" s="1042"/>
      <c r="AO83" s="1042"/>
      <c r="AP83" s="1042"/>
      <c r="AQ83" s="1042"/>
      <c r="AR83" s="1042"/>
      <c r="AS83" s="1042"/>
      <c r="AT83" s="1042"/>
      <c r="AU83" s="1042"/>
      <c r="AV83" s="1042"/>
      <c r="AW83" s="1042"/>
      <c r="AX83" s="1042"/>
      <c r="AY83" s="1042"/>
      <c r="AZ83" s="1043"/>
      <c r="BA83" s="1043"/>
      <c r="BB83" s="1043"/>
      <c r="BC83" s="1043"/>
      <c r="BD83" s="1044"/>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5"/>
      <c r="C84" s="1046"/>
      <c r="D84" s="1046"/>
      <c r="E84" s="1046"/>
      <c r="F84" s="1046"/>
      <c r="G84" s="1046"/>
      <c r="H84" s="1046"/>
      <c r="I84" s="1046"/>
      <c r="J84" s="1046"/>
      <c r="K84" s="1046"/>
      <c r="L84" s="1046"/>
      <c r="M84" s="1046"/>
      <c r="N84" s="1046"/>
      <c r="O84" s="1046"/>
      <c r="P84" s="1047"/>
      <c r="Q84" s="1048"/>
      <c r="R84" s="1042"/>
      <c r="S84" s="1042"/>
      <c r="T84" s="1042"/>
      <c r="U84" s="1042"/>
      <c r="V84" s="1042"/>
      <c r="W84" s="1042"/>
      <c r="X84" s="1042"/>
      <c r="Y84" s="1042"/>
      <c r="Z84" s="1042"/>
      <c r="AA84" s="1042"/>
      <c r="AB84" s="1042"/>
      <c r="AC84" s="1042"/>
      <c r="AD84" s="1042"/>
      <c r="AE84" s="1042"/>
      <c r="AF84" s="1042"/>
      <c r="AG84" s="1042"/>
      <c r="AH84" s="1042"/>
      <c r="AI84" s="1042"/>
      <c r="AJ84" s="1042"/>
      <c r="AK84" s="1042"/>
      <c r="AL84" s="1042"/>
      <c r="AM84" s="1042"/>
      <c r="AN84" s="1042"/>
      <c r="AO84" s="1042"/>
      <c r="AP84" s="1042"/>
      <c r="AQ84" s="1042"/>
      <c r="AR84" s="1042"/>
      <c r="AS84" s="1042"/>
      <c r="AT84" s="1042"/>
      <c r="AU84" s="1042"/>
      <c r="AV84" s="1042"/>
      <c r="AW84" s="1042"/>
      <c r="AX84" s="1042"/>
      <c r="AY84" s="1042"/>
      <c r="AZ84" s="1043"/>
      <c r="BA84" s="1043"/>
      <c r="BB84" s="1043"/>
      <c r="BC84" s="1043"/>
      <c r="BD84" s="1044"/>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5"/>
      <c r="C85" s="1046"/>
      <c r="D85" s="1046"/>
      <c r="E85" s="1046"/>
      <c r="F85" s="1046"/>
      <c r="G85" s="1046"/>
      <c r="H85" s="1046"/>
      <c r="I85" s="1046"/>
      <c r="J85" s="1046"/>
      <c r="K85" s="1046"/>
      <c r="L85" s="1046"/>
      <c r="M85" s="1046"/>
      <c r="N85" s="1046"/>
      <c r="O85" s="1046"/>
      <c r="P85" s="1047"/>
      <c r="Q85" s="1048"/>
      <c r="R85" s="1042"/>
      <c r="S85" s="1042"/>
      <c r="T85" s="1042"/>
      <c r="U85" s="1042"/>
      <c r="V85" s="1042"/>
      <c r="W85" s="1042"/>
      <c r="X85" s="1042"/>
      <c r="Y85" s="1042"/>
      <c r="Z85" s="1042"/>
      <c r="AA85" s="1042"/>
      <c r="AB85" s="1042"/>
      <c r="AC85" s="1042"/>
      <c r="AD85" s="1042"/>
      <c r="AE85" s="1042"/>
      <c r="AF85" s="1042"/>
      <c r="AG85" s="1042"/>
      <c r="AH85" s="1042"/>
      <c r="AI85" s="1042"/>
      <c r="AJ85" s="1042"/>
      <c r="AK85" s="1042"/>
      <c r="AL85" s="1042"/>
      <c r="AM85" s="1042"/>
      <c r="AN85" s="1042"/>
      <c r="AO85" s="1042"/>
      <c r="AP85" s="1042"/>
      <c r="AQ85" s="1042"/>
      <c r="AR85" s="1042"/>
      <c r="AS85" s="1042"/>
      <c r="AT85" s="1042"/>
      <c r="AU85" s="1042"/>
      <c r="AV85" s="1042"/>
      <c r="AW85" s="1042"/>
      <c r="AX85" s="1042"/>
      <c r="AY85" s="1042"/>
      <c r="AZ85" s="1043"/>
      <c r="BA85" s="1043"/>
      <c r="BB85" s="1043"/>
      <c r="BC85" s="1043"/>
      <c r="BD85" s="1044"/>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5"/>
      <c r="C86" s="1046"/>
      <c r="D86" s="1046"/>
      <c r="E86" s="1046"/>
      <c r="F86" s="1046"/>
      <c r="G86" s="1046"/>
      <c r="H86" s="1046"/>
      <c r="I86" s="1046"/>
      <c r="J86" s="1046"/>
      <c r="K86" s="1046"/>
      <c r="L86" s="1046"/>
      <c r="M86" s="1046"/>
      <c r="N86" s="1046"/>
      <c r="O86" s="1046"/>
      <c r="P86" s="1047"/>
      <c r="Q86" s="1048"/>
      <c r="R86" s="1042"/>
      <c r="S86" s="1042"/>
      <c r="T86" s="1042"/>
      <c r="U86" s="1042"/>
      <c r="V86" s="1042"/>
      <c r="W86" s="1042"/>
      <c r="X86" s="1042"/>
      <c r="Y86" s="1042"/>
      <c r="Z86" s="1042"/>
      <c r="AA86" s="1042"/>
      <c r="AB86" s="1042"/>
      <c r="AC86" s="1042"/>
      <c r="AD86" s="1042"/>
      <c r="AE86" s="1042"/>
      <c r="AF86" s="1042"/>
      <c r="AG86" s="1042"/>
      <c r="AH86" s="1042"/>
      <c r="AI86" s="1042"/>
      <c r="AJ86" s="1042"/>
      <c r="AK86" s="1042"/>
      <c r="AL86" s="1042"/>
      <c r="AM86" s="1042"/>
      <c r="AN86" s="1042"/>
      <c r="AO86" s="1042"/>
      <c r="AP86" s="1042"/>
      <c r="AQ86" s="1042"/>
      <c r="AR86" s="1042"/>
      <c r="AS86" s="1042"/>
      <c r="AT86" s="1042"/>
      <c r="AU86" s="1042"/>
      <c r="AV86" s="1042"/>
      <c r="AW86" s="1042"/>
      <c r="AX86" s="1042"/>
      <c r="AY86" s="1042"/>
      <c r="AZ86" s="1043"/>
      <c r="BA86" s="1043"/>
      <c r="BB86" s="1043"/>
      <c r="BC86" s="1043"/>
      <c r="BD86" s="1044"/>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5"/>
      <c r="C87" s="1036"/>
      <c r="D87" s="1036"/>
      <c r="E87" s="1036"/>
      <c r="F87" s="1036"/>
      <c r="G87" s="1036"/>
      <c r="H87" s="1036"/>
      <c r="I87" s="1036"/>
      <c r="J87" s="1036"/>
      <c r="K87" s="1036"/>
      <c r="L87" s="1036"/>
      <c r="M87" s="1036"/>
      <c r="N87" s="1036"/>
      <c r="O87" s="1036"/>
      <c r="P87" s="1037"/>
      <c r="Q87" s="1038"/>
      <c r="R87" s="1039"/>
      <c r="S87" s="1039"/>
      <c r="T87" s="1039"/>
      <c r="U87" s="1039"/>
      <c r="V87" s="1039"/>
      <c r="W87" s="1039"/>
      <c r="X87" s="1039"/>
      <c r="Y87" s="1039"/>
      <c r="Z87" s="1039"/>
      <c r="AA87" s="1039"/>
      <c r="AB87" s="1039"/>
      <c r="AC87" s="1039"/>
      <c r="AD87" s="1039"/>
      <c r="AE87" s="1039"/>
      <c r="AF87" s="1039"/>
      <c r="AG87" s="1039"/>
      <c r="AH87" s="1039"/>
      <c r="AI87" s="1039"/>
      <c r="AJ87" s="1039"/>
      <c r="AK87" s="1039"/>
      <c r="AL87" s="1039"/>
      <c r="AM87" s="1039"/>
      <c r="AN87" s="1039"/>
      <c r="AO87" s="1039"/>
      <c r="AP87" s="1039"/>
      <c r="AQ87" s="1039"/>
      <c r="AR87" s="1039"/>
      <c r="AS87" s="1039"/>
      <c r="AT87" s="1039"/>
      <c r="AU87" s="1039"/>
      <c r="AV87" s="1039"/>
      <c r="AW87" s="1039"/>
      <c r="AX87" s="1039"/>
      <c r="AY87" s="1039"/>
      <c r="AZ87" s="1040"/>
      <c r="BA87" s="1040"/>
      <c r="BB87" s="1040"/>
      <c r="BC87" s="1040"/>
      <c r="BD87" s="1041"/>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418</v>
      </c>
      <c r="C88" s="1014"/>
      <c r="D88" s="1014"/>
      <c r="E88" s="1014"/>
      <c r="F88" s="1014"/>
      <c r="G88" s="1014"/>
      <c r="H88" s="1014"/>
      <c r="I88" s="1014"/>
      <c r="J88" s="1014"/>
      <c r="K88" s="1014"/>
      <c r="L88" s="1014"/>
      <c r="M88" s="1014"/>
      <c r="N88" s="1014"/>
      <c r="O88" s="1014"/>
      <c r="P88" s="1015"/>
      <c r="Q88" s="1033"/>
      <c r="R88" s="1034"/>
      <c r="S88" s="1034"/>
      <c r="T88" s="1034"/>
      <c r="U88" s="1034"/>
      <c r="V88" s="1034"/>
      <c r="W88" s="1034"/>
      <c r="X88" s="1034"/>
      <c r="Y88" s="1034"/>
      <c r="Z88" s="1034"/>
      <c r="AA88" s="1034"/>
      <c r="AB88" s="1034"/>
      <c r="AC88" s="1034"/>
      <c r="AD88" s="1034"/>
      <c r="AE88" s="1034"/>
      <c r="AF88" s="1028">
        <f>SUM(AF68:AJ70)</f>
        <v>2849</v>
      </c>
      <c r="AG88" s="1028"/>
      <c r="AH88" s="1028"/>
      <c r="AI88" s="1028"/>
      <c r="AJ88" s="1028"/>
      <c r="AK88" s="1034"/>
      <c r="AL88" s="1034"/>
      <c r="AM88" s="1034"/>
      <c r="AN88" s="1034"/>
      <c r="AO88" s="1034"/>
      <c r="AP88" s="1028">
        <f>SUM(AP68:AT71)</f>
        <v>3509</v>
      </c>
      <c r="AQ88" s="1028"/>
      <c r="AR88" s="1028"/>
      <c r="AS88" s="1028"/>
      <c r="AT88" s="1028"/>
      <c r="AU88" s="1029">
        <f>SUM(AU68:AY71)</f>
        <v>3224</v>
      </c>
      <c r="AV88" s="1020"/>
      <c r="AW88" s="1020"/>
      <c r="AX88" s="1020"/>
      <c r="AY88" s="1030"/>
      <c r="AZ88" s="1031"/>
      <c r="BA88" s="1031"/>
      <c r="BB88" s="1031"/>
      <c r="BC88" s="1031"/>
      <c r="BD88" s="1032"/>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SUM(CR7:CV16)</f>
        <v>239</v>
      </c>
      <c r="CS102" s="1020"/>
      <c r="CT102" s="1020"/>
      <c r="CU102" s="1020"/>
      <c r="CV102" s="1021"/>
      <c r="CW102" s="1019">
        <f>SUM(CW7:DA16)</f>
        <v>78</v>
      </c>
      <c r="CX102" s="1020"/>
      <c r="CY102" s="1020"/>
      <c r="CZ102" s="1020"/>
      <c r="DA102" s="1021"/>
      <c r="DB102" s="1019" t="s">
        <v>576</v>
      </c>
      <c r="DC102" s="1020"/>
      <c r="DD102" s="1020"/>
      <c r="DE102" s="1020"/>
      <c r="DF102" s="1021"/>
      <c r="DG102" s="1019" t="s">
        <v>576</v>
      </c>
      <c r="DH102" s="1020"/>
      <c r="DI102" s="1020"/>
      <c r="DJ102" s="1020"/>
      <c r="DK102" s="1021"/>
      <c r="DL102" s="1019" t="s">
        <v>576</v>
      </c>
      <c r="DM102" s="1020"/>
      <c r="DN102" s="1020"/>
      <c r="DO102" s="1020"/>
      <c r="DP102" s="1021"/>
      <c r="DQ102" s="1019" t="s">
        <v>576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300</v>
      </c>
      <c r="AG109" s="963"/>
      <c r="AH109" s="963"/>
      <c r="AI109" s="963"/>
      <c r="AJ109" s="964"/>
      <c r="AK109" s="965" t="s">
        <v>299</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300</v>
      </c>
      <c r="BW109" s="963"/>
      <c r="BX109" s="963"/>
      <c r="BY109" s="963"/>
      <c r="BZ109" s="964"/>
      <c r="CA109" s="965" t="s">
        <v>299</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300</v>
      </c>
      <c r="DM109" s="963"/>
      <c r="DN109" s="963"/>
      <c r="DO109" s="963"/>
      <c r="DP109" s="964"/>
      <c r="DQ109" s="965" t="s">
        <v>299</v>
      </c>
      <c r="DR109" s="963"/>
      <c r="DS109" s="963"/>
      <c r="DT109" s="963"/>
      <c r="DU109" s="964"/>
      <c r="DV109" s="965" t="s">
        <v>428</v>
      </c>
      <c r="DW109" s="963"/>
      <c r="DX109" s="963"/>
      <c r="DY109" s="963"/>
      <c r="DZ109" s="994"/>
    </row>
    <row r="110" spans="1:131" s="226" customFormat="1" ht="26.25" customHeight="1">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17033503</v>
      </c>
      <c r="AB110" s="956"/>
      <c r="AC110" s="956"/>
      <c r="AD110" s="956"/>
      <c r="AE110" s="957"/>
      <c r="AF110" s="958">
        <v>16468395</v>
      </c>
      <c r="AG110" s="956"/>
      <c r="AH110" s="956"/>
      <c r="AI110" s="956"/>
      <c r="AJ110" s="957"/>
      <c r="AK110" s="958">
        <v>14883175</v>
      </c>
      <c r="AL110" s="956"/>
      <c r="AM110" s="956"/>
      <c r="AN110" s="956"/>
      <c r="AO110" s="957"/>
      <c r="AP110" s="959">
        <v>17.100000000000001</v>
      </c>
      <c r="AQ110" s="960"/>
      <c r="AR110" s="960"/>
      <c r="AS110" s="960"/>
      <c r="AT110" s="961"/>
      <c r="AU110" s="995" t="s">
        <v>66</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148096315</v>
      </c>
      <c r="BR110" s="903"/>
      <c r="BS110" s="903"/>
      <c r="BT110" s="903"/>
      <c r="BU110" s="903"/>
      <c r="BV110" s="903">
        <v>142975013</v>
      </c>
      <c r="BW110" s="903"/>
      <c r="BX110" s="903"/>
      <c r="BY110" s="903"/>
      <c r="BZ110" s="903"/>
      <c r="CA110" s="903">
        <v>141255959</v>
      </c>
      <c r="CB110" s="903"/>
      <c r="CC110" s="903"/>
      <c r="CD110" s="903"/>
      <c r="CE110" s="903"/>
      <c r="CF110" s="927">
        <v>162.30000000000001</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434</v>
      </c>
      <c r="DH110" s="903"/>
      <c r="DI110" s="903"/>
      <c r="DJ110" s="903"/>
      <c r="DK110" s="903"/>
      <c r="DL110" s="903" t="s">
        <v>130</v>
      </c>
      <c r="DM110" s="903"/>
      <c r="DN110" s="903"/>
      <c r="DO110" s="903"/>
      <c r="DP110" s="903"/>
      <c r="DQ110" s="903" t="s">
        <v>434</v>
      </c>
      <c r="DR110" s="903"/>
      <c r="DS110" s="903"/>
      <c r="DT110" s="903"/>
      <c r="DU110" s="903"/>
      <c r="DV110" s="904" t="s">
        <v>130</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436</v>
      </c>
      <c r="AB111" s="984"/>
      <c r="AC111" s="984"/>
      <c r="AD111" s="984"/>
      <c r="AE111" s="985"/>
      <c r="AF111" s="986" t="s">
        <v>130</v>
      </c>
      <c r="AG111" s="984"/>
      <c r="AH111" s="984"/>
      <c r="AI111" s="984"/>
      <c r="AJ111" s="985"/>
      <c r="AK111" s="986" t="s">
        <v>436</v>
      </c>
      <c r="AL111" s="984"/>
      <c r="AM111" s="984"/>
      <c r="AN111" s="984"/>
      <c r="AO111" s="985"/>
      <c r="AP111" s="987" t="s">
        <v>436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1581794</v>
      </c>
      <c r="BR111" s="875"/>
      <c r="BS111" s="875"/>
      <c r="BT111" s="875"/>
      <c r="BU111" s="875"/>
      <c r="BV111" s="875">
        <v>1430310</v>
      </c>
      <c r="BW111" s="875"/>
      <c r="BX111" s="875"/>
      <c r="BY111" s="875"/>
      <c r="BZ111" s="875"/>
      <c r="CA111" s="875">
        <v>1306474</v>
      </c>
      <c r="CB111" s="875"/>
      <c r="CC111" s="875"/>
      <c r="CD111" s="875"/>
      <c r="CE111" s="875"/>
      <c r="CF111" s="936">
        <v>1.5</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130</v>
      </c>
      <c r="DH111" s="875"/>
      <c r="DI111" s="875"/>
      <c r="DJ111" s="875"/>
      <c r="DK111" s="875"/>
      <c r="DL111" s="875" t="s">
        <v>434</v>
      </c>
      <c r="DM111" s="875"/>
      <c r="DN111" s="875"/>
      <c r="DO111" s="875"/>
      <c r="DP111" s="875"/>
      <c r="DQ111" s="875" t="s">
        <v>130</v>
      </c>
      <c r="DR111" s="875"/>
      <c r="DS111" s="875"/>
      <c r="DT111" s="875"/>
      <c r="DU111" s="875"/>
      <c r="DV111" s="852" t="s">
        <v>130</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33333</v>
      </c>
      <c r="AB112" s="838"/>
      <c r="AC112" s="838"/>
      <c r="AD112" s="838"/>
      <c r="AE112" s="839"/>
      <c r="AF112" s="840">
        <v>16667</v>
      </c>
      <c r="AG112" s="838"/>
      <c r="AH112" s="838"/>
      <c r="AI112" s="838"/>
      <c r="AJ112" s="839"/>
      <c r="AK112" s="840" t="s">
        <v>436</v>
      </c>
      <c r="AL112" s="838"/>
      <c r="AM112" s="838"/>
      <c r="AN112" s="838"/>
      <c r="AO112" s="839"/>
      <c r="AP112" s="885" t="s">
        <v>130</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62945896</v>
      </c>
      <c r="BR112" s="875"/>
      <c r="BS112" s="875"/>
      <c r="BT112" s="875"/>
      <c r="BU112" s="875"/>
      <c r="BV112" s="875">
        <v>56099910</v>
      </c>
      <c r="BW112" s="875"/>
      <c r="BX112" s="875"/>
      <c r="BY112" s="875"/>
      <c r="BZ112" s="875"/>
      <c r="CA112" s="875">
        <v>49939054</v>
      </c>
      <c r="CB112" s="875"/>
      <c r="CC112" s="875"/>
      <c r="CD112" s="875"/>
      <c r="CE112" s="875"/>
      <c r="CF112" s="936">
        <v>57.4</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443</v>
      </c>
      <c r="DH112" s="875"/>
      <c r="DI112" s="875"/>
      <c r="DJ112" s="875"/>
      <c r="DK112" s="875"/>
      <c r="DL112" s="875" t="s">
        <v>436</v>
      </c>
      <c r="DM112" s="875"/>
      <c r="DN112" s="875"/>
      <c r="DO112" s="875"/>
      <c r="DP112" s="875"/>
      <c r="DQ112" s="875" t="s">
        <v>130</v>
      </c>
      <c r="DR112" s="875"/>
      <c r="DS112" s="875"/>
      <c r="DT112" s="875"/>
      <c r="DU112" s="875"/>
      <c r="DV112" s="852" t="s">
        <v>436</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4446478</v>
      </c>
      <c r="AB113" s="984"/>
      <c r="AC113" s="984"/>
      <c r="AD113" s="984"/>
      <c r="AE113" s="985"/>
      <c r="AF113" s="986">
        <v>4186279</v>
      </c>
      <c r="AG113" s="984"/>
      <c r="AH113" s="984"/>
      <c r="AI113" s="984"/>
      <c r="AJ113" s="985"/>
      <c r="AK113" s="986">
        <v>3749015</v>
      </c>
      <c r="AL113" s="984"/>
      <c r="AM113" s="984"/>
      <c r="AN113" s="984"/>
      <c r="AO113" s="985"/>
      <c r="AP113" s="987">
        <v>4.3</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3548624</v>
      </c>
      <c r="BR113" s="875"/>
      <c r="BS113" s="875"/>
      <c r="BT113" s="875"/>
      <c r="BU113" s="875"/>
      <c r="BV113" s="875">
        <v>3395224</v>
      </c>
      <c r="BW113" s="875"/>
      <c r="BX113" s="875"/>
      <c r="BY113" s="875"/>
      <c r="BZ113" s="875"/>
      <c r="CA113" s="875">
        <v>3224134</v>
      </c>
      <c r="CB113" s="875"/>
      <c r="CC113" s="875"/>
      <c r="CD113" s="875"/>
      <c r="CE113" s="875"/>
      <c r="CF113" s="936">
        <v>3.7</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130</v>
      </c>
      <c r="DH113" s="838"/>
      <c r="DI113" s="838"/>
      <c r="DJ113" s="838"/>
      <c r="DK113" s="839"/>
      <c r="DL113" s="840" t="s">
        <v>130</v>
      </c>
      <c r="DM113" s="838"/>
      <c r="DN113" s="838"/>
      <c r="DO113" s="838"/>
      <c r="DP113" s="839"/>
      <c r="DQ113" s="840" t="s">
        <v>130</v>
      </c>
      <c r="DR113" s="838"/>
      <c r="DS113" s="838"/>
      <c r="DT113" s="838"/>
      <c r="DU113" s="839"/>
      <c r="DV113" s="885" t="s">
        <v>443</v>
      </c>
      <c r="DW113" s="886"/>
      <c r="DX113" s="886"/>
      <c r="DY113" s="886"/>
      <c r="DZ113" s="887"/>
    </row>
    <row r="114" spans="1:130" s="226" customFormat="1" ht="26.25" customHeight="1">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218394</v>
      </c>
      <c r="AB114" s="838"/>
      <c r="AC114" s="838"/>
      <c r="AD114" s="838"/>
      <c r="AE114" s="839"/>
      <c r="AF114" s="840">
        <v>280094</v>
      </c>
      <c r="AG114" s="838"/>
      <c r="AH114" s="838"/>
      <c r="AI114" s="838"/>
      <c r="AJ114" s="839"/>
      <c r="AK114" s="840">
        <v>356204</v>
      </c>
      <c r="AL114" s="838"/>
      <c r="AM114" s="838"/>
      <c r="AN114" s="838"/>
      <c r="AO114" s="839"/>
      <c r="AP114" s="885">
        <v>0.4</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23296927</v>
      </c>
      <c r="BR114" s="875"/>
      <c r="BS114" s="875"/>
      <c r="BT114" s="875"/>
      <c r="BU114" s="875"/>
      <c r="BV114" s="875">
        <v>21941556</v>
      </c>
      <c r="BW114" s="875"/>
      <c r="BX114" s="875"/>
      <c r="BY114" s="875"/>
      <c r="BZ114" s="875"/>
      <c r="CA114" s="875">
        <v>21794727</v>
      </c>
      <c r="CB114" s="875"/>
      <c r="CC114" s="875"/>
      <c r="CD114" s="875"/>
      <c r="CE114" s="875"/>
      <c r="CF114" s="936">
        <v>25</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436</v>
      </c>
      <c r="DH114" s="838"/>
      <c r="DI114" s="838"/>
      <c r="DJ114" s="838"/>
      <c r="DK114" s="839"/>
      <c r="DL114" s="840" t="s">
        <v>130</v>
      </c>
      <c r="DM114" s="838"/>
      <c r="DN114" s="838"/>
      <c r="DO114" s="838"/>
      <c r="DP114" s="839"/>
      <c r="DQ114" s="840" t="s">
        <v>130</v>
      </c>
      <c r="DR114" s="838"/>
      <c r="DS114" s="838"/>
      <c r="DT114" s="838"/>
      <c r="DU114" s="839"/>
      <c r="DV114" s="885" t="s">
        <v>434</v>
      </c>
      <c r="DW114" s="886"/>
      <c r="DX114" s="886"/>
      <c r="DY114" s="886"/>
      <c r="DZ114" s="887"/>
    </row>
    <row r="115" spans="1:130" s="226" customFormat="1" ht="26.25" customHeight="1">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220370</v>
      </c>
      <c r="AB115" s="984"/>
      <c r="AC115" s="984"/>
      <c r="AD115" s="984"/>
      <c r="AE115" s="985"/>
      <c r="AF115" s="986">
        <v>209121</v>
      </c>
      <c r="AG115" s="984"/>
      <c r="AH115" s="984"/>
      <c r="AI115" s="984"/>
      <c r="AJ115" s="985"/>
      <c r="AK115" s="986">
        <v>197453</v>
      </c>
      <c r="AL115" s="984"/>
      <c r="AM115" s="984"/>
      <c r="AN115" s="984"/>
      <c r="AO115" s="985"/>
      <c r="AP115" s="987">
        <v>0.2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v>230889</v>
      </c>
      <c r="BR115" s="875"/>
      <c r="BS115" s="875"/>
      <c r="BT115" s="875"/>
      <c r="BU115" s="875"/>
      <c r="BV115" s="875">
        <v>187343</v>
      </c>
      <c r="BW115" s="875"/>
      <c r="BX115" s="875"/>
      <c r="BY115" s="875"/>
      <c r="BZ115" s="875"/>
      <c r="CA115" s="875">
        <v>137662</v>
      </c>
      <c r="CB115" s="875"/>
      <c r="CC115" s="875"/>
      <c r="CD115" s="875"/>
      <c r="CE115" s="875"/>
      <c r="CF115" s="936">
        <v>0.2</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130</v>
      </c>
      <c r="DH115" s="838"/>
      <c r="DI115" s="838"/>
      <c r="DJ115" s="838"/>
      <c r="DK115" s="839"/>
      <c r="DL115" s="840" t="s">
        <v>434</v>
      </c>
      <c r="DM115" s="838"/>
      <c r="DN115" s="838"/>
      <c r="DO115" s="838"/>
      <c r="DP115" s="839"/>
      <c r="DQ115" s="840" t="s">
        <v>443</v>
      </c>
      <c r="DR115" s="838"/>
      <c r="DS115" s="838"/>
      <c r="DT115" s="838"/>
      <c r="DU115" s="839"/>
      <c r="DV115" s="885" t="s">
        <v>130</v>
      </c>
      <c r="DW115" s="886"/>
      <c r="DX115" s="886"/>
      <c r="DY115" s="886"/>
      <c r="DZ115" s="887"/>
    </row>
    <row r="116" spans="1:130" s="226" customFormat="1" ht="26.25" customHeight="1">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130</v>
      </c>
      <c r="AB116" s="838"/>
      <c r="AC116" s="838"/>
      <c r="AD116" s="838"/>
      <c r="AE116" s="839"/>
      <c r="AF116" s="840" t="s">
        <v>130</v>
      </c>
      <c r="AG116" s="838"/>
      <c r="AH116" s="838"/>
      <c r="AI116" s="838"/>
      <c r="AJ116" s="839"/>
      <c r="AK116" s="840" t="s">
        <v>434</v>
      </c>
      <c r="AL116" s="838"/>
      <c r="AM116" s="838"/>
      <c r="AN116" s="838"/>
      <c r="AO116" s="839"/>
      <c r="AP116" s="885" t="s">
        <v>434</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130</v>
      </c>
      <c r="BR116" s="875"/>
      <c r="BS116" s="875"/>
      <c r="BT116" s="875"/>
      <c r="BU116" s="875"/>
      <c r="BV116" s="875" t="s">
        <v>436</v>
      </c>
      <c r="BW116" s="875"/>
      <c r="BX116" s="875"/>
      <c r="BY116" s="875"/>
      <c r="BZ116" s="875"/>
      <c r="CA116" s="875" t="s">
        <v>130</v>
      </c>
      <c r="CB116" s="875"/>
      <c r="CC116" s="875"/>
      <c r="CD116" s="875"/>
      <c r="CE116" s="875"/>
      <c r="CF116" s="936" t="s">
        <v>434</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130</v>
      </c>
      <c r="DH116" s="838"/>
      <c r="DI116" s="838"/>
      <c r="DJ116" s="838"/>
      <c r="DK116" s="839"/>
      <c r="DL116" s="840" t="s">
        <v>130</v>
      </c>
      <c r="DM116" s="838"/>
      <c r="DN116" s="838"/>
      <c r="DO116" s="838"/>
      <c r="DP116" s="839"/>
      <c r="DQ116" s="840" t="s">
        <v>443</v>
      </c>
      <c r="DR116" s="838"/>
      <c r="DS116" s="838"/>
      <c r="DT116" s="838"/>
      <c r="DU116" s="839"/>
      <c r="DV116" s="885" t="s">
        <v>434</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21952078</v>
      </c>
      <c r="AB117" s="970"/>
      <c r="AC117" s="970"/>
      <c r="AD117" s="970"/>
      <c r="AE117" s="971"/>
      <c r="AF117" s="972">
        <v>21160556</v>
      </c>
      <c r="AG117" s="970"/>
      <c r="AH117" s="970"/>
      <c r="AI117" s="970"/>
      <c r="AJ117" s="971"/>
      <c r="AK117" s="972">
        <v>19185847</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130</v>
      </c>
      <c r="BR117" s="875"/>
      <c r="BS117" s="875"/>
      <c r="BT117" s="875"/>
      <c r="BU117" s="875"/>
      <c r="BV117" s="875" t="s">
        <v>443</v>
      </c>
      <c r="BW117" s="875"/>
      <c r="BX117" s="875"/>
      <c r="BY117" s="875"/>
      <c r="BZ117" s="875"/>
      <c r="CA117" s="875" t="s">
        <v>130</v>
      </c>
      <c r="CB117" s="875"/>
      <c r="CC117" s="875"/>
      <c r="CD117" s="875"/>
      <c r="CE117" s="875"/>
      <c r="CF117" s="936" t="s">
        <v>130</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130</v>
      </c>
      <c r="DH117" s="838"/>
      <c r="DI117" s="838"/>
      <c r="DJ117" s="838"/>
      <c r="DK117" s="839"/>
      <c r="DL117" s="840" t="s">
        <v>434</v>
      </c>
      <c r="DM117" s="838"/>
      <c r="DN117" s="838"/>
      <c r="DO117" s="838"/>
      <c r="DP117" s="839"/>
      <c r="DQ117" s="840" t="s">
        <v>130</v>
      </c>
      <c r="DR117" s="838"/>
      <c r="DS117" s="838"/>
      <c r="DT117" s="838"/>
      <c r="DU117" s="839"/>
      <c r="DV117" s="885" t="s">
        <v>434</v>
      </c>
      <c r="DW117" s="886"/>
      <c r="DX117" s="886"/>
      <c r="DY117" s="886"/>
      <c r="DZ117" s="887"/>
    </row>
    <row r="118" spans="1:130" s="226" customFormat="1" ht="26.25" customHeight="1">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300</v>
      </c>
      <c r="AG118" s="963"/>
      <c r="AH118" s="963"/>
      <c r="AI118" s="963"/>
      <c r="AJ118" s="964"/>
      <c r="AK118" s="965" t="s">
        <v>299</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130</v>
      </c>
      <c r="BR118" s="906"/>
      <c r="BS118" s="906"/>
      <c r="BT118" s="906"/>
      <c r="BU118" s="906"/>
      <c r="BV118" s="906" t="s">
        <v>130</v>
      </c>
      <c r="BW118" s="906"/>
      <c r="BX118" s="906"/>
      <c r="BY118" s="906"/>
      <c r="BZ118" s="906"/>
      <c r="CA118" s="906" t="s">
        <v>434</v>
      </c>
      <c r="CB118" s="906"/>
      <c r="CC118" s="906"/>
      <c r="CD118" s="906"/>
      <c r="CE118" s="906"/>
      <c r="CF118" s="936" t="s">
        <v>130</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130</v>
      </c>
      <c r="DH118" s="838"/>
      <c r="DI118" s="838"/>
      <c r="DJ118" s="838"/>
      <c r="DK118" s="839"/>
      <c r="DL118" s="840" t="s">
        <v>130</v>
      </c>
      <c r="DM118" s="838"/>
      <c r="DN118" s="838"/>
      <c r="DO118" s="838"/>
      <c r="DP118" s="839"/>
      <c r="DQ118" s="840" t="s">
        <v>434</v>
      </c>
      <c r="DR118" s="838"/>
      <c r="DS118" s="838"/>
      <c r="DT118" s="838"/>
      <c r="DU118" s="839"/>
      <c r="DV118" s="885" t="s">
        <v>130</v>
      </c>
      <c r="DW118" s="886"/>
      <c r="DX118" s="886"/>
      <c r="DY118" s="886"/>
      <c r="DZ118" s="887"/>
    </row>
    <row r="119" spans="1:130" s="226" customFormat="1" ht="26.25" customHeight="1">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130</v>
      </c>
      <c r="AB119" s="956"/>
      <c r="AC119" s="956"/>
      <c r="AD119" s="956"/>
      <c r="AE119" s="957"/>
      <c r="AF119" s="958" t="s">
        <v>130</v>
      </c>
      <c r="AG119" s="956"/>
      <c r="AH119" s="956"/>
      <c r="AI119" s="956"/>
      <c r="AJ119" s="957"/>
      <c r="AK119" s="958" t="s">
        <v>130</v>
      </c>
      <c r="AL119" s="956"/>
      <c r="AM119" s="956"/>
      <c r="AN119" s="956"/>
      <c r="AO119" s="957"/>
      <c r="AP119" s="959" t="s">
        <v>434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461</v>
      </c>
      <c r="BP119" s="939"/>
      <c r="BQ119" s="943">
        <v>239700445</v>
      </c>
      <c r="BR119" s="906"/>
      <c r="BS119" s="906"/>
      <c r="BT119" s="906"/>
      <c r="BU119" s="906"/>
      <c r="BV119" s="906">
        <v>226029356</v>
      </c>
      <c r="BW119" s="906"/>
      <c r="BX119" s="906"/>
      <c r="BY119" s="906"/>
      <c r="BZ119" s="906"/>
      <c r="CA119" s="906">
        <v>217658010</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1581794</v>
      </c>
      <c r="DH119" s="821"/>
      <c r="DI119" s="821"/>
      <c r="DJ119" s="821"/>
      <c r="DK119" s="822"/>
      <c r="DL119" s="823">
        <v>1430310</v>
      </c>
      <c r="DM119" s="821"/>
      <c r="DN119" s="821"/>
      <c r="DO119" s="821"/>
      <c r="DP119" s="822"/>
      <c r="DQ119" s="823">
        <v>1306474</v>
      </c>
      <c r="DR119" s="821"/>
      <c r="DS119" s="821"/>
      <c r="DT119" s="821"/>
      <c r="DU119" s="822"/>
      <c r="DV119" s="909">
        <v>1.5</v>
      </c>
      <c r="DW119" s="910"/>
      <c r="DX119" s="910"/>
      <c r="DY119" s="910"/>
      <c r="DZ119" s="911"/>
    </row>
    <row r="120" spans="1:130" s="226" customFormat="1" ht="26.25" customHeight="1">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434</v>
      </c>
      <c r="AB120" s="838"/>
      <c r="AC120" s="838"/>
      <c r="AD120" s="838"/>
      <c r="AE120" s="839"/>
      <c r="AF120" s="840" t="s">
        <v>434</v>
      </c>
      <c r="AG120" s="838"/>
      <c r="AH120" s="838"/>
      <c r="AI120" s="838"/>
      <c r="AJ120" s="839"/>
      <c r="AK120" s="840" t="s">
        <v>434</v>
      </c>
      <c r="AL120" s="838"/>
      <c r="AM120" s="838"/>
      <c r="AN120" s="838"/>
      <c r="AO120" s="839"/>
      <c r="AP120" s="885" t="s">
        <v>130</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34408486</v>
      </c>
      <c r="BR120" s="903"/>
      <c r="BS120" s="903"/>
      <c r="BT120" s="903"/>
      <c r="BU120" s="903"/>
      <c r="BV120" s="903">
        <v>37526262</v>
      </c>
      <c r="BW120" s="903"/>
      <c r="BX120" s="903"/>
      <c r="BY120" s="903"/>
      <c r="BZ120" s="903"/>
      <c r="CA120" s="903">
        <v>42048575</v>
      </c>
      <c r="CB120" s="903"/>
      <c r="CC120" s="903"/>
      <c r="CD120" s="903"/>
      <c r="CE120" s="903"/>
      <c r="CF120" s="927">
        <v>48.3</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50961275</v>
      </c>
      <c r="DH120" s="903"/>
      <c r="DI120" s="903"/>
      <c r="DJ120" s="903"/>
      <c r="DK120" s="903"/>
      <c r="DL120" s="903">
        <v>44971660</v>
      </c>
      <c r="DM120" s="903"/>
      <c r="DN120" s="903"/>
      <c r="DO120" s="903"/>
      <c r="DP120" s="903"/>
      <c r="DQ120" s="903">
        <v>39036398</v>
      </c>
      <c r="DR120" s="903"/>
      <c r="DS120" s="903"/>
      <c r="DT120" s="903"/>
      <c r="DU120" s="903"/>
      <c r="DV120" s="904">
        <v>44.9</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434</v>
      </c>
      <c r="AB121" s="838"/>
      <c r="AC121" s="838"/>
      <c r="AD121" s="838"/>
      <c r="AE121" s="839"/>
      <c r="AF121" s="840" t="s">
        <v>130</v>
      </c>
      <c r="AG121" s="838"/>
      <c r="AH121" s="838"/>
      <c r="AI121" s="838"/>
      <c r="AJ121" s="839"/>
      <c r="AK121" s="840" t="s">
        <v>434</v>
      </c>
      <c r="AL121" s="838"/>
      <c r="AM121" s="838"/>
      <c r="AN121" s="838"/>
      <c r="AO121" s="839"/>
      <c r="AP121" s="885" t="s">
        <v>434</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49914825</v>
      </c>
      <c r="BR121" s="875"/>
      <c r="BS121" s="875"/>
      <c r="BT121" s="875"/>
      <c r="BU121" s="875"/>
      <c r="BV121" s="875">
        <v>49445858</v>
      </c>
      <c r="BW121" s="875"/>
      <c r="BX121" s="875"/>
      <c r="BY121" s="875"/>
      <c r="BZ121" s="875"/>
      <c r="CA121" s="875">
        <v>47311532</v>
      </c>
      <c r="CB121" s="875"/>
      <c r="CC121" s="875"/>
      <c r="CD121" s="875"/>
      <c r="CE121" s="875"/>
      <c r="CF121" s="936">
        <v>54.4</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8687223</v>
      </c>
      <c r="DH121" s="875"/>
      <c r="DI121" s="875"/>
      <c r="DJ121" s="875"/>
      <c r="DK121" s="875"/>
      <c r="DL121" s="875">
        <v>8218994</v>
      </c>
      <c r="DM121" s="875"/>
      <c r="DN121" s="875"/>
      <c r="DO121" s="875"/>
      <c r="DP121" s="875"/>
      <c r="DQ121" s="875">
        <v>7937331</v>
      </c>
      <c r="DR121" s="875"/>
      <c r="DS121" s="875"/>
      <c r="DT121" s="875"/>
      <c r="DU121" s="875"/>
      <c r="DV121" s="852">
        <v>9.1</v>
      </c>
      <c r="DW121" s="852"/>
      <c r="DX121" s="852"/>
      <c r="DY121" s="852"/>
      <c r="DZ121" s="853"/>
    </row>
    <row r="122" spans="1:130" s="226" customFormat="1" ht="26.25" customHeight="1">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434</v>
      </c>
      <c r="AB122" s="838"/>
      <c r="AC122" s="838"/>
      <c r="AD122" s="838"/>
      <c r="AE122" s="839"/>
      <c r="AF122" s="840" t="s">
        <v>130</v>
      </c>
      <c r="AG122" s="838"/>
      <c r="AH122" s="838"/>
      <c r="AI122" s="838"/>
      <c r="AJ122" s="839"/>
      <c r="AK122" s="840" t="s">
        <v>434</v>
      </c>
      <c r="AL122" s="838"/>
      <c r="AM122" s="838"/>
      <c r="AN122" s="838"/>
      <c r="AO122" s="839"/>
      <c r="AP122" s="885" t="s">
        <v>130</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168054141</v>
      </c>
      <c r="BR122" s="906"/>
      <c r="BS122" s="906"/>
      <c r="BT122" s="906"/>
      <c r="BU122" s="906"/>
      <c r="BV122" s="906">
        <v>167450139</v>
      </c>
      <c r="BW122" s="906"/>
      <c r="BX122" s="906"/>
      <c r="BY122" s="906"/>
      <c r="BZ122" s="906"/>
      <c r="CA122" s="906">
        <v>168419078</v>
      </c>
      <c r="CB122" s="906"/>
      <c r="CC122" s="906"/>
      <c r="CD122" s="906"/>
      <c r="CE122" s="906"/>
      <c r="CF122" s="907">
        <v>193.5</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1270424</v>
      </c>
      <c r="DH122" s="875"/>
      <c r="DI122" s="875"/>
      <c r="DJ122" s="875"/>
      <c r="DK122" s="875"/>
      <c r="DL122" s="875">
        <v>1388009</v>
      </c>
      <c r="DM122" s="875"/>
      <c r="DN122" s="875"/>
      <c r="DO122" s="875"/>
      <c r="DP122" s="875"/>
      <c r="DQ122" s="875">
        <v>1683423</v>
      </c>
      <c r="DR122" s="875"/>
      <c r="DS122" s="875"/>
      <c r="DT122" s="875"/>
      <c r="DU122" s="875"/>
      <c r="DV122" s="852">
        <v>1.9</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130</v>
      </c>
      <c r="AB123" s="838"/>
      <c r="AC123" s="838"/>
      <c r="AD123" s="838"/>
      <c r="AE123" s="839"/>
      <c r="AF123" s="840" t="s">
        <v>434</v>
      </c>
      <c r="AG123" s="838"/>
      <c r="AH123" s="838"/>
      <c r="AI123" s="838"/>
      <c r="AJ123" s="839"/>
      <c r="AK123" s="840" t="s">
        <v>434</v>
      </c>
      <c r="AL123" s="838"/>
      <c r="AM123" s="838"/>
      <c r="AN123" s="838"/>
      <c r="AO123" s="839"/>
      <c r="AP123" s="885" t="s">
        <v>130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471</v>
      </c>
      <c r="BP123" s="939"/>
      <c r="BQ123" s="893">
        <v>252377452</v>
      </c>
      <c r="BR123" s="894"/>
      <c r="BS123" s="894"/>
      <c r="BT123" s="894"/>
      <c r="BU123" s="894"/>
      <c r="BV123" s="894">
        <v>254422259</v>
      </c>
      <c r="BW123" s="894"/>
      <c r="BX123" s="894"/>
      <c r="BY123" s="894"/>
      <c r="BZ123" s="894"/>
      <c r="CA123" s="894">
        <v>257779185</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1104822</v>
      </c>
      <c r="DH123" s="838"/>
      <c r="DI123" s="838"/>
      <c r="DJ123" s="838"/>
      <c r="DK123" s="839"/>
      <c r="DL123" s="840">
        <v>836772</v>
      </c>
      <c r="DM123" s="838"/>
      <c r="DN123" s="838"/>
      <c r="DO123" s="838"/>
      <c r="DP123" s="839"/>
      <c r="DQ123" s="840">
        <v>773274</v>
      </c>
      <c r="DR123" s="838"/>
      <c r="DS123" s="838"/>
      <c r="DT123" s="838"/>
      <c r="DU123" s="839"/>
      <c r="DV123" s="885">
        <v>0.9</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130</v>
      </c>
      <c r="AB124" s="838"/>
      <c r="AC124" s="838"/>
      <c r="AD124" s="838"/>
      <c r="AE124" s="839"/>
      <c r="AF124" s="840" t="s">
        <v>434</v>
      </c>
      <c r="AG124" s="838"/>
      <c r="AH124" s="838"/>
      <c r="AI124" s="838"/>
      <c r="AJ124" s="839"/>
      <c r="AK124" s="840" t="s">
        <v>434</v>
      </c>
      <c r="AL124" s="838"/>
      <c r="AM124" s="838"/>
      <c r="AN124" s="838"/>
      <c r="AO124" s="839"/>
      <c r="AP124" s="885" t="s">
        <v>434</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434</v>
      </c>
      <c r="BR124" s="892"/>
      <c r="BS124" s="892"/>
      <c r="BT124" s="892"/>
      <c r="BU124" s="892"/>
      <c r="BV124" s="892" t="s">
        <v>434</v>
      </c>
      <c r="BW124" s="892"/>
      <c r="BX124" s="892"/>
      <c r="BY124" s="892"/>
      <c r="BZ124" s="892"/>
      <c r="CA124" s="892" t="s">
        <v>434</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922152</v>
      </c>
      <c r="DH124" s="821"/>
      <c r="DI124" s="821"/>
      <c r="DJ124" s="821"/>
      <c r="DK124" s="822"/>
      <c r="DL124" s="823">
        <v>684475</v>
      </c>
      <c r="DM124" s="821"/>
      <c r="DN124" s="821"/>
      <c r="DO124" s="821"/>
      <c r="DP124" s="822"/>
      <c r="DQ124" s="823">
        <v>508628</v>
      </c>
      <c r="DR124" s="821"/>
      <c r="DS124" s="821"/>
      <c r="DT124" s="821"/>
      <c r="DU124" s="822"/>
      <c r="DV124" s="909">
        <v>0.6</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130</v>
      </c>
      <c r="AB125" s="838"/>
      <c r="AC125" s="838"/>
      <c r="AD125" s="838"/>
      <c r="AE125" s="839"/>
      <c r="AF125" s="840" t="s">
        <v>130</v>
      </c>
      <c r="AG125" s="838"/>
      <c r="AH125" s="838"/>
      <c r="AI125" s="838"/>
      <c r="AJ125" s="839"/>
      <c r="AK125" s="840" t="s">
        <v>130</v>
      </c>
      <c r="AL125" s="838"/>
      <c r="AM125" s="838"/>
      <c r="AN125" s="838"/>
      <c r="AO125" s="839"/>
      <c r="AP125" s="885" t="s">
        <v>130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130</v>
      </c>
      <c r="DH125" s="903"/>
      <c r="DI125" s="903"/>
      <c r="DJ125" s="903"/>
      <c r="DK125" s="903"/>
      <c r="DL125" s="903" t="s">
        <v>130</v>
      </c>
      <c r="DM125" s="903"/>
      <c r="DN125" s="903"/>
      <c r="DO125" s="903"/>
      <c r="DP125" s="903"/>
      <c r="DQ125" s="903" t="s">
        <v>130</v>
      </c>
      <c r="DR125" s="903"/>
      <c r="DS125" s="903"/>
      <c r="DT125" s="903"/>
      <c r="DU125" s="903"/>
      <c r="DV125" s="904" t="s">
        <v>130</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130</v>
      </c>
      <c r="AB126" s="838"/>
      <c r="AC126" s="838"/>
      <c r="AD126" s="838"/>
      <c r="AE126" s="839"/>
      <c r="AF126" s="840" t="s">
        <v>130</v>
      </c>
      <c r="AG126" s="838"/>
      <c r="AH126" s="838"/>
      <c r="AI126" s="838"/>
      <c r="AJ126" s="839"/>
      <c r="AK126" s="840" t="s">
        <v>130</v>
      </c>
      <c r="AL126" s="838"/>
      <c r="AM126" s="838"/>
      <c r="AN126" s="838"/>
      <c r="AO126" s="839"/>
      <c r="AP126" s="885" t="s">
        <v>130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130</v>
      </c>
      <c r="DH126" s="875"/>
      <c r="DI126" s="875"/>
      <c r="DJ126" s="875"/>
      <c r="DK126" s="875"/>
      <c r="DL126" s="875" t="s">
        <v>130</v>
      </c>
      <c r="DM126" s="875"/>
      <c r="DN126" s="875"/>
      <c r="DO126" s="875"/>
      <c r="DP126" s="875"/>
      <c r="DQ126" s="875" t="s">
        <v>130</v>
      </c>
      <c r="DR126" s="875"/>
      <c r="DS126" s="875"/>
      <c r="DT126" s="875"/>
      <c r="DU126" s="875"/>
      <c r="DV126" s="852" t="s">
        <v>130</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220370</v>
      </c>
      <c r="AB127" s="838"/>
      <c r="AC127" s="838"/>
      <c r="AD127" s="838"/>
      <c r="AE127" s="839"/>
      <c r="AF127" s="840">
        <v>209121</v>
      </c>
      <c r="AG127" s="838"/>
      <c r="AH127" s="838"/>
      <c r="AI127" s="838"/>
      <c r="AJ127" s="839"/>
      <c r="AK127" s="840">
        <v>197453</v>
      </c>
      <c r="AL127" s="838"/>
      <c r="AM127" s="838"/>
      <c r="AN127" s="838"/>
      <c r="AO127" s="839"/>
      <c r="AP127" s="885">
        <v>0.2</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130</v>
      </c>
      <c r="DH127" s="875"/>
      <c r="DI127" s="875"/>
      <c r="DJ127" s="875"/>
      <c r="DK127" s="875"/>
      <c r="DL127" s="875" t="s">
        <v>130</v>
      </c>
      <c r="DM127" s="875"/>
      <c r="DN127" s="875"/>
      <c r="DO127" s="875"/>
      <c r="DP127" s="875"/>
      <c r="DQ127" s="875" t="s">
        <v>130</v>
      </c>
      <c r="DR127" s="875"/>
      <c r="DS127" s="875"/>
      <c r="DT127" s="875"/>
      <c r="DU127" s="875"/>
      <c r="DV127" s="852" t="s">
        <v>130</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5435138</v>
      </c>
      <c r="AB128" s="859"/>
      <c r="AC128" s="859"/>
      <c r="AD128" s="859"/>
      <c r="AE128" s="860"/>
      <c r="AF128" s="861">
        <v>5378059</v>
      </c>
      <c r="AG128" s="859"/>
      <c r="AH128" s="859"/>
      <c r="AI128" s="859"/>
      <c r="AJ128" s="860"/>
      <c r="AK128" s="861">
        <v>4560536</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487</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v>230889</v>
      </c>
      <c r="DH128" s="849"/>
      <c r="DI128" s="849"/>
      <c r="DJ128" s="849"/>
      <c r="DK128" s="849"/>
      <c r="DL128" s="849">
        <v>187343</v>
      </c>
      <c r="DM128" s="849"/>
      <c r="DN128" s="849"/>
      <c r="DO128" s="849"/>
      <c r="DP128" s="849"/>
      <c r="DQ128" s="849">
        <v>137662</v>
      </c>
      <c r="DR128" s="849"/>
      <c r="DS128" s="849"/>
      <c r="DT128" s="849"/>
      <c r="DU128" s="849"/>
      <c r="DV128" s="850">
        <v>0.2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99857792</v>
      </c>
      <c r="AB129" s="838"/>
      <c r="AC129" s="838"/>
      <c r="AD129" s="838"/>
      <c r="AE129" s="839"/>
      <c r="AF129" s="840">
        <v>100027684</v>
      </c>
      <c r="AG129" s="838"/>
      <c r="AH129" s="838"/>
      <c r="AI129" s="838"/>
      <c r="AJ129" s="839"/>
      <c r="AK129" s="840">
        <v>100779724</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491</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13723375</v>
      </c>
      <c r="AB130" s="838"/>
      <c r="AC130" s="838"/>
      <c r="AD130" s="838"/>
      <c r="AE130" s="839"/>
      <c r="AF130" s="840">
        <v>13829362</v>
      </c>
      <c r="AG130" s="838"/>
      <c r="AH130" s="838"/>
      <c r="AI130" s="838"/>
      <c r="AJ130" s="839"/>
      <c r="AK130" s="840">
        <v>13745072</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2.1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86134417</v>
      </c>
      <c r="AB131" s="821"/>
      <c r="AC131" s="821"/>
      <c r="AD131" s="821"/>
      <c r="AE131" s="822"/>
      <c r="AF131" s="823">
        <v>86198322</v>
      </c>
      <c r="AG131" s="821"/>
      <c r="AH131" s="821"/>
      <c r="AI131" s="821"/>
      <c r="AJ131" s="822"/>
      <c r="AK131" s="823">
        <v>87034652</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487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3.243262214</v>
      </c>
      <c r="AB132" s="801"/>
      <c r="AC132" s="801"/>
      <c r="AD132" s="801"/>
      <c r="AE132" s="802"/>
      <c r="AF132" s="803">
        <v>2.2658619739999999</v>
      </c>
      <c r="AG132" s="801"/>
      <c r="AH132" s="801"/>
      <c r="AI132" s="801"/>
      <c r="AJ132" s="802"/>
      <c r="AK132" s="803">
        <v>1.01136614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4.7</v>
      </c>
      <c r="AB133" s="780"/>
      <c r="AC133" s="780"/>
      <c r="AD133" s="780"/>
      <c r="AE133" s="781"/>
      <c r="AF133" s="779">
        <v>3.3</v>
      </c>
      <c r="AG133" s="780"/>
      <c r="AH133" s="780"/>
      <c r="AI133" s="780"/>
      <c r="AJ133" s="781"/>
      <c r="AK133" s="779">
        <v>2.1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Yli0hk11lG4yfWYbqkAqgCaf1JUgRlchWhFJK0cHo4aAwVueMmw3q9eYrkC3GTqkka5H4/yBVVFeuYCLXU14g==" saltValue="9XwZKIneyZquPZ5k64te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45"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SaaYfw0dFuXLfHazkriPOsll2IEQwuQSs/wTd27ZHh7Sq6ylI915iV85JCqP71lNGfxQK0JUAWIBGP5sYCs7g==" saltValue="CuQPKlkbY9kULUVQvV0d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kY1ZGmL8m1LcQIHAI0oy5JmOPNS4/gX6ELsSvmM021S/wRgcWmyFjzhYsF161x/NUKV3lvHPwYy5hKfRzeniA==" saltValue="Pzrl7weN3UmH/xXxK2ZI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6"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7"/>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10" t="s">
        <v>508</v>
      </c>
      <c r="AL9" s="1211"/>
      <c r="AM9" s="1211"/>
      <c r="AN9" s="1212"/>
      <c r="AO9" s="292">
        <v>24641769</v>
      </c>
      <c r="AP9" s="292">
        <v>52342</v>
      </c>
      <c r="AQ9" s="293">
        <v>57800</v>
      </c>
      <c r="AR9" s="294">
        <v>-9.4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10" t="s">
        <v>509</v>
      </c>
      <c r="AL10" s="1211"/>
      <c r="AM10" s="1211"/>
      <c r="AN10" s="1212"/>
      <c r="AO10" s="295">
        <v>2544851</v>
      </c>
      <c r="AP10" s="295">
        <v>5406</v>
      </c>
      <c r="AQ10" s="296">
        <v>2573</v>
      </c>
      <c r="AR10" s="297">
        <v>110.1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10" t="s">
        <v>510</v>
      </c>
      <c r="AL11" s="1211"/>
      <c r="AM11" s="1211"/>
      <c r="AN11" s="1212"/>
      <c r="AO11" s="295">
        <v>3992823</v>
      </c>
      <c r="AP11" s="295">
        <v>8481</v>
      </c>
      <c r="AQ11" s="296">
        <v>1586</v>
      </c>
      <c r="AR11" s="297">
        <v>434.7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10" t="s">
        <v>511</v>
      </c>
      <c r="AL12" s="1211"/>
      <c r="AM12" s="1211"/>
      <c r="AN12" s="1212"/>
      <c r="AO12" s="295">
        <v>617658</v>
      </c>
      <c r="AP12" s="295">
        <v>1312</v>
      </c>
      <c r="AQ12" s="296">
        <v>532</v>
      </c>
      <c r="AR12" s="297">
        <v>146.6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10" t="s">
        <v>512</v>
      </c>
      <c r="AL13" s="1211"/>
      <c r="AM13" s="1211"/>
      <c r="AN13" s="1212"/>
      <c r="AO13" s="295" t="s">
        <v>513</v>
      </c>
      <c r="AP13" s="295" t="s">
        <v>513</v>
      </c>
      <c r="AQ13" s="296">
        <v>18</v>
      </c>
      <c r="AR13" s="297" t="s">
        <v>513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10" t="s">
        <v>514</v>
      </c>
      <c r="AL14" s="1211"/>
      <c r="AM14" s="1211"/>
      <c r="AN14" s="1212"/>
      <c r="AO14" s="295">
        <v>1239912</v>
      </c>
      <c r="AP14" s="295">
        <v>2634</v>
      </c>
      <c r="AQ14" s="296">
        <v>1833</v>
      </c>
      <c r="AR14" s="297">
        <v>43.7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10" t="s">
        <v>515</v>
      </c>
      <c r="AL15" s="1211"/>
      <c r="AM15" s="1211"/>
      <c r="AN15" s="1212"/>
      <c r="AO15" s="295">
        <v>783257</v>
      </c>
      <c r="AP15" s="295">
        <v>1664</v>
      </c>
      <c r="AQ15" s="296">
        <v>1281</v>
      </c>
      <c r="AR15" s="297">
        <v>29.9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3" t="s">
        <v>516</v>
      </c>
      <c r="AL16" s="1214"/>
      <c r="AM16" s="1214"/>
      <c r="AN16" s="1215"/>
      <c r="AO16" s="295">
        <v>-1953426</v>
      </c>
      <c r="AP16" s="295">
        <v>-4149</v>
      </c>
      <c r="AQ16" s="296">
        <v>-4437</v>
      </c>
      <c r="AR16" s="297">
        <v>-6.5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3" t="s">
        <v>180</v>
      </c>
      <c r="AL17" s="1214"/>
      <c r="AM17" s="1214"/>
      <c r="AN17" s="1215"/>
      <c r="AO17" s="295">
        <v>31866844</v>
      </c>
      <c r="AP17" s="295">
        <v>67689</v>
      </c>
      <c r="AQ17" s="296">
        <v>61185</v>
      </c>
      <c r="AR17" s="297">
        <v>10.6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7" t="s">
        <v>521</v>
      </c>
      <c r="AL21" s="1208"/>
      <c r="AM21" s="1208"/>
      <c r="AN21" s="1209"/>
      <c r="AO21" s="307">
        <v>5.93</v>
      </c>
      <c r="AP21" s="308">
        <v>6.2</v>
      </c>
      <c r="AQ21" s="309">
        <v>-0.27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7" t="s">
        <v>522</v>
      </c>
      <c r="AL22" s="1208"/>
      <c r="AM22" s="1208"/>
      <c r="AN22" s="1209"/>
      <c r="AO22" s="312">
        <v>101.6</v>
      </c>
      <c r="AP22" s="313">
        <v>100.2</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6"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7"/>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8" t="s">
        <v>527</v>
      </c>
      <c r="AL32" s="1199"/>
      <c r="AM32" s="1199"/>
      <c r="AN32" s="1200"/>
      <c r="AO32" s="322">
        <v>14883175</v>
      </c>
      <c r="AP32" s="322">
        <v>31613</v>
      </c>
      <c r="AQ32" s="323">
        <v>37891</v>
      </c>
      <c r="AR32" s="324">
        <v>-16.600000000000001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8" t="s">
        <v>528</v>
      </c>
      <c r="AL33" s="1199"/>
      <c r="AM33" s="1199"/>
      <c r="AN33" s="1200"/>
      <c r="AO33" s="322" t="s">
        <v>513</v>
      </c>
      <c r="AP33" s="322" t="s">
        <v>513</v>
      </c>
      <c r="AQ33" s="323">
        <v>3</v>
      </c>
      <c r="AR33" s="324" t="s">
        <v>513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8" t="s">
        <v>529</v>
      </c>
      <c r="AL34" s="1199"/>
      <c r="AM34" s="1199"/>
      <c r="AN34" s="1200"/>
      <c r="AO34" s="322" t="s">
        <v>513</v>
      </c>
      <c r="AP34" s="322" t="s">
        <v>513</v>
      </c>
      <c r="AQ34" s="323">
        <v>103</v>
      </c>
      <c r="AR34" s="324" t="s">
        <v>513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8" t="s">
        <v>530</v>
      </c>
      <c r="AL35" s="1199"/>
      <c r="AM35" s="1199"/>
      <c r="AN35" s="1200"/>
      <c r="AO35" s="322">
        <v>3749015</v>
      </c>
      <c r="AP35" s="322">
        <v>7963</v>
      </c>
      <c r="AQ35" s="323">
        <v>9138</v>
      </c>
      <c r="AR35" s="324">
        <v>-12.9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8" t="s">
        <v>531</v>
      </c>
      <c r="AL36" s="1199"/>
      <c r="AM36" s="1199"/>
      <c r="AN36" s="1200"/>
      <c r="AO36" s="322">
        <v>356204</v>
      </c>
      <c r="AP36" s="322">
        <v>757</v>
      </c>
      <c r="AQ36" s="323">
        <v>348</v>
      </c>
      <c r="AR36" s="324">
        <v>117.5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8" t="s">
        <v>532</v>
      </c>
      <c r="AL37" s="1199"/>
      <c r="AM37" s="1199"/>
      <c r="AN37" s="1200"/>
      <c r="AO37" s="322">
        <v>197453</v>
      </c>
      <c r="AP37" s="322">
        <v>419</v>
      </c>
      <c r="AQ37" s="323">
        <v>851</v>
      </c>
      <c r="AR37" s="324">
        <v>-50.8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1" t="s">
        <v>533</v>
      </c>
      <c r="AL38" s="1202"/>
      <c r="AM38" s="1202"/>
      <c r="AN38" s="1203"/>
      <c r="AO38" s="325" t="s">
        <v>513</v>
      </c>
      <c r="AP38" s="325" t="s">
        <v>513</v>
      </c>
      <c r="AQ38" s="326">
        <v>1</v>
      </c>
      <c r="AR38" s="314" t="s">
        <v>513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1" t="s">
        <v>534</v>
      </c>
      <c r="AL39" s="1202"/>
      <c r="AM39" s="1202"/>
      <c r="AN39" s="1203"/>
      <c r="AO39" s="322">
        <v>-4560536</v>
      </c>
      <c r="AP39" s="322">
        <v>-9687</v>
      </c>
      <c r="AQ39" s="323">
        <v>-8418</v>
      </c>
      <c r="AR39" s="324">
        <v>15.1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8" t="s">
        <v>535</v>
      </c>
      <c r="AL40" s="1199"/>
      <c r="AM40" s="1199"/>
      <c r="AN40" s="1200"/>
      <c r="AO40" s="322">
        <v>-13745072</v>
      </c>
      <c r="AP40" s="322">
        <v>-29196</v>
      </c>
      <c r="AQ40" s="323">
        <v>-29250</v>
      </c>
      <c r="AR40" s="324">
        <v>-0.2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4" t="s">
        <v>294</v>
      </c>
      <c r="AL41" s="1205"/>
      <c r="AM41" s="1205"/>
      <c r="AN41" s="1206"/>
      <c r="AO41" s="322">
        <v>880239</v>
      </c>
      <c r="AP41" s="322">
        <v>1870</v>
      </c>
      <c r="AQ41" s="323">
        <v>10666</v>
      </c>
      <c r="AR41" s="324">
        <v>-82.5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1" t="s">
        <v>503</v>
      </c>
      <c r="AN49" s="1193" t="s">
        <v>539</v>
      </c>
      <c r="AO49" s="1194"/>
      <c r="AP49" s="1194"/>
      <c r="AQ49" s="1194"/>
      <c r="AR49" s="1195"/>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2"/>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13425656</v>
      </c>
      <c r="AN51" s="344">
        <v>28394</v>
      </c>
      <c r="AO51" s="345">
        <v>-2.2999999999999998</v>
      </c>
      <c r="AP51" s="346">
        <v>47677</v>
      </c>
      <c r="AQ51" s="347">
        <v>14.3</v>
      </c>
      <c r="AR51" s="348">
        <v>-16.600000000000001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8512534</v>
      </c>
      <c r="AN52" s="352">
        <v>18003</v>
      </c>
      <c r="AO52" s="353">
        <v>0</v>
      </c>
      <c r="AP52" s="354">
        <v>23360</v>
      </c>
      <c r="AQ52" s="355">
        <v>2.7</v>
      </c>
      <c r="AR52" s="356">
        <v>-2.7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12075869</v>
      </c>
      <c r="AN53" s="344">
        <v>25565</v>
      </c>
      <c r="AO53" s="345">
        <v>-10</v>
      </c>
      <c r="AP53" s="346">
        <v>51613</v>
      </c>
      <c r="AQ53" s="347">
        <v>8.3000000000000007</v>
      </c>
      <c r="AR53" s="348">
        <v>-18.3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7674944</v>
      </c>
      <c r="AN54" s="352">
        <v>16248</v>
      </c>
      <c r="AO54" s="353">
        <v>-9.6999999999999993</v>
      </c>
      <c r="AP54" s="354">
        <v>25872</v>
      </c>
      <c r="AQ54" s="355">
        <v>10.8</v>
      </c>
      <c r="AR54" s="356">
        <v>-20.5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14129606</v>
      </c>
      <c r="AN55" s="344">
        <v>29937</v>
      </c>
      <c r="AO55" s="345">
        <v>17.100000000000001</v>
      </c>
      <c r="AP55" s="346">
        <v>50880</v>
      </c>
      <c r="AQ55" s="347">
        <v>-1.4</v>
      </c>
      <c r="AR55" s="348">
        <v>18.5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9254076</v>
      </c>
      <c r="AN56" s="352">
        <v>19607</v>
      </c>
      <c r="AO56" s="353">
        <v>20.7</v>
      </c>
      <c r="AP56" s="354">
        <v>27819</v>
      </c>
      <c r="AQ56" s="355">
        <v>7.5</v>
      </c>
      <c r="AR56" s="356">
        <v>13.2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15338025</v>
      </c>
      <c r="AN57" s="344">
        <v>32541</v>
      </c>
      <c r="AO57" s="345">
        <v>8.6999999999999993</v>
      </c>
      <c r="AP57" s="346">
        <v>46395</v>
      </c>
      <c r="AQ57" s="347">
        <v>-8.8000000000000007</v>
      </c>
      <c r="AR57" s="348">
        <v>17.5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9295171</v>
      </c>
      <c r="AN58" s="352">
        <v>19721</v>
      </c>
      <c r="AO58" s="353">
        <v>0.6</v>
      </c>
      <c r="AP58" s="354">
        <v>26304</v>
      </c>
      <c r="AQ58" s="355">
        <v>-5.4</v>
      </c>
      <c r="AR58" s="356">
        <v>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19010798</v>
      </c>
      <c r="AN59" s="344">
        <v>40381</v>
      </c>
      <c r="AO59" s="345">
        <v>24.1</v>
      </c>
      <c r="AP59" s="346">
        <v>48088</v>
      </c>
      <c r="AQ59" s="347">
        <v>3.6</v>
      </c>
      <c r="AR59" s="348">
        <v>20.5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12223529</v>
      </c>
      <c r="AN60" s="352">
        <v>25964</v>
      </c>
      <c r="AO60" s="353">
        <v>31.7</v>
      </c>
      <c r="AP60" s="354">
        <v>25183</v>
      </c>
      <c r="AQ60" s="355">
        <v>-4.3</v>
      </c>
      <c r="AR60" s="356">
        <v>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14795991</v>
      </c>
      <c r="AN61" s="359">
        <v>31364</v>
      </c>
      <c r="AO61" s="360">
        <v>7.5</v>
      </c>
      <c r="AP61" s="361">
        <v>48931</v>
      </c>
      <c r="AQ61" s="362">
        <v>3.2</v>
      </c>
      <c r="AR61" s="348">
        <v>4.3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9392051</v>
      </c>
      <c r="AN62" s="352">
        <v>19909</v>
      </c>
      <c r="AO62" s="353">
        <v>8.6999999999999993</v>
      </c>
      <c r="AP62" s="354">
        <v>25708</v>
      </c>
      <c r="AQ62" s="355">
        <v>2.2999999999999998</v>
      </c>
      <c r="AR62" s="356">
        <v>6.4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XwZ9GirskhUb6OMZ1eh1QR2ytyY9Lb0ozGW6yo8/fL4dL6yFmdwWeU2BsFD3fcw/uAqLwuiMpKOsEZIhUnAYPg==" saltValue="tmqZGHVn2dJxI5ZFhGXh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52"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Ps6Q7HSZGJYeC/jFKOaz7Xvrr2J4D7stnPbg9NQGnfI3FsNtjIeaGfX2th1irPN9qvdvaLYhCrt6QvH6xSnGg==" saltValue="+dj35fAzOb6N2k7xaxOc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49"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41KEf6PEkWgQplhFyj5yuIkmT7bXrDGukzlEHzDdCAJjg1dd5Vyj5+jZELaM+C6x/7tFi00Ij1//4CVaH8S5w==" saltValue="EuNQ+7qQlaosNQYhTHuX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3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575</v>
      </c>
    </row>
    <row r="46" spans="2:10" ht="29.25" customHeight="1" thickBot="1">
      <c r="B46" s="4" t="s">
        <v>0</v>
      </c>
      <c r="C46" s="5"/>
      <c r="D46" s="5"/>
      <c r="E46" s="6" t="s">
        <v>1</v>
      </c>
      <c r="F46" s="7" t="s">
        <v>555</v>
      </c>
      <c r="G46" s="8" t="s">
        <v>556</v>
      </c>
      <c r="H46" s="8" t="s">
        <v>557</v>
      </c>
      <c r="I46" s="8" t="s">
        <v>558</v>
      </c>
      <c r="J46" s="9" t="s">
        <v>559</v>
      </c>
    </row>
    <row r="47" spans="2:10" ht="57.75" customHeight="1">
      <c r="B47" s="10"/>
      <c r="C47" s="1216" t="s">
        <v>2</v>
      </c>
      <c r="D47" s="1216"/>
      <c r="E47" s="1217"/>
      <c r="F47" s="11">
        <v>15.66</v>
      </c>
      <c r="G47" s="12">
        <v>14.1</v>
      </c>
      <c r="H47" s="12">
        <v>16.350000000000001</v>
      </c>
      <c r="I47" s="12">
        <v>17.899999999999999</v>
      </c>
      <c r="J47" s="13">
        <v>19.510000000000002</v>
      </c>
    </row>
    <row r="48" spans="2:10" ht="57.75" customHeight="1">
      <c r="B48" s="14"/>
      <c r="C48" s="1218" t="s">
        <v>3</v>
      </c>
      <c r="D48" s="1218"/>
      <c r="E48" s="1219"/>
      <c r="F48" s="15">
        <v>2.98</v>
      </c>
      <c r="G48" s="16">
        <v>4.0599999999999996</v>
      </c>
      <c r="H48" s="16">
        <v>3.21</v>
      </c>
      <c r="I48" s="16">
        <v>3.57</v>
      </c>
      <c r="J48" s="17">
        <v>3.75</v>
      </c>
    </row>
    <row r="49" spans="2:10" ht="57.75" customHeight="1" thickBot="1">
      <c r="B49" s="18"/>
      <c r="C49" s="1220" t="s">
        <v>4</v>
      </c>
      <c r="D49" s="1220"/>
      <c r="E49" s="1221"/>
      <c r="F49" s="19">
        <v>2.25</v>
      </c>
      <c r="G49" s="20">
        <v>0.59</v>
      </c>
      <c r="H49" s="20">
        <v>2.16</v>
      </c>
      <c r="I49" s="20">
        <v>2.96</v>
      </c>
      <c r="J49" s="21">
        <v>2.97</v>
      </c>
    </row>
    <row r="50" spans="2:10" ht="13.5" customHeight="1"/>
    <row r="51" spans="2:10" ht="13.5" hidden="1" customHeight="1"/>
    <row r="52" spans="2:10" ht="13.5" hidden="1" customHeight="1"/>
    <row r="53" spans="2:10" ht="13.5" hidden="1" customHeight="1"/>
  </sheetData>
  <sheetProtection algorithmName="SHA-512" hashValue="Bwppx6G7fOI2w8FMaEiSTL6OdjpONr/vhm/JgZ/xNt+s8oVRvEos/r0NiMfiYVTKOTUvh8sojfROxtI3Ee5W6w==" saltValue="nyFgRebFcsP3yJEYdpdM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5</v>
      </c>
      <c r="K32" s="22"/>
      <c r="L32" s="22"/>
      <c r="M32" s="22"/>
      <c r="N32" s="22"/>
      <c r="O32" s="22"/>
      <c r="P32" s="22"/>
    </row>
    <row r="33" spans="1:16" ht="39" customHeight="1" thickBot="1">
      <c r="A33" s="22"/>
      <c r="B33" s="25" t="s">
        <v>6</v>
      </c>
      <c r="C33" s="26"/>
      <c r="D33" s="26"/>
      <c r="E33" s="27" t="s">
        <v>1</v>
      </c>
      <c r="F33" s="28" t="s">
        <v>555</v>
      </c>
      <c r="G33" s="29" t="s">
        <v>556</v>
      </c>
      <c r="H33" s="29" t="s">
        <v>557</v>
      </c>
      <c r="I33" s="29" t="s">
        <v>558</v>
      </c>
      <c r="J33" s="30" t="s">
        <v>559</v>
      </c>
      <c r="K33" s="22"/>
      <c r="L33" s="22"/>
      <c r="M33" s="22"/>
      <c r="N33" s="22"/>
      <c r="O33" s="22"/>
      <c r="P33" s="22"/>
    </row>
    <row r="34" spans="1:16" ht="39" customHeight="1">
      <c r="A34" s="22"/>
      <c r="B34" s="31"/>
      <c r="C34" s="1228" t="s">
        <v>560</v>
      </c>
      <c r="D34" s="1228"/>
      <c r="E34" s="1229"/>
      <c r="F34" s="32">
        <v>8.6</v>
      </c>
      <c r="G34" s="33">
        <v>9.56</v>
      </c>
      <c r="H34" s="33">
        <v>10.83</v>
      </c>
      <c r="I34" s="33">
        <v>11.11</v>
      </c>
      <c r="J34" s="34">
        <v>11.19</v>
      </c>
      <c r="K34" s="22"/>
      <c r="L34" s="22"/>
      <c r="M34" s="22"/>
      <c r="N34" s="22"/>
      <c r="O34" s="22"/>
      <c r="P34" s="22"/>
    </row>
    <row r="35" spans="1:16" ht="39" customHeight="1">
      <c r="A35" s="22"/>
      <c r="B35" s="35"/>
      <c r="C35" s="1222" t="s">
        <v>561</v>
      </c>
      <c r="D35" s="1223"/>
      <c r="E35" s="1224"/>
      <c r="F35" s="36">
        <v>4.7</v>
      </c>
      <c r="G35" s="37">
        <v>4.93</v>
      </c>
      <c r="H35" s="37">
        <v>5.12</v>
      </c>
      <c r="I35" s="37">
        <v>5.65</v>
      </c>
      <c r="J35" s="38">
        <v>5.45</v>
      </c>
      <c r="K35" s="22"/>
      <c r="L35" s="22"/>
      <c r="M35" s="22"/>
      <c r="N35" s="22"/>
      <c r="O35" s="22"/>
      <c r="P35" s="22"/>
    </row>
    <row r="36" spans="1:16" ht="39" customHeight="1">
      <c r="A36" s="22"/>
      <c r="B36" s="35"/>
      <c r="C36" s="1222" t="s">
        <v>562</v>
      </c>
      <c r="D36" s="1223"/>
      <c r="E36" s="1224"/>
      <c r="F36" s="36">
        <v>3.76</v>
      </c>
      <c r="G36" s="37">
        <v>3.21</v>
      </c>
      <c r="H36" s="37">
        <v>3.37</v>
      </c>
      <c r="I36" s="37">
        <v>3.91</v>
      </c>
      <c r="J36" s="38">
        <v>3.74</v>
      </c>
      <c r="K36" s="22"/>
      <c r="L36" s="22"/>
      <c r="M36" s="22"/>
      <c r="N36" s="22"/>
      <c r="O36" s="22"/>
      <c r="P36" s="22"/>
    </row>
    <row r="37" spans="1:16" ht="39" customHeight="1">
      <c r="A37" s="22"/>
      <c r="B37" s="35"/>
      <c r="C37" s="1222" t="s">
        <v>563</v>
      </c>
      <c r="D37" s="1223"/>
      <c r="E37" s="1224"/>
      <c r="F37" s="36">
        <v>2.9</v>
      </c>
      <c r="G37" s="37">
        <v>3.98</v>
      </c>
      <c r="H37" s="37">
        <v>3.12</v>
      </c>
      <c r="I37" s="37">
        <v>3.47</v>
      </c>
      <c r="J37" s="38">
        <v>3.66</v>
      </c>
      <c r="K37" s="22"/>
      <c r="L37" s="22"/>
      <c r="M37" s="22"/>
      <c r="N37" s="22"/>
      <c r="O37" s="22"/>
      <c r="P37" s="22"/>
    </row>
    <row r="38" spans="1:16" ht="39" customHeight="1">
      <c r="A38" s="22"/>
      <c r="B38" s="35"/>
      <c r="C38" s="1222" t="s">
        <v>564</v>
      </c>
      <c r="D38" s="1223"/>
      <c r="E38" s="1224"/>
      <c r="F38" s="36">
        <v>1.31</v>
      </c>
      <c r="G38" s="37">
        <v>1.18</v>
      </c>
      <c r="H38" s="37">
        <v>1.04</v>
      </c>
      <c r="I38" s="37">
        <v>1.64</v>
      </c>
      <c r="J38" s="38">
        <v>2.1800000000000002</v>
      </c>
      <c r="K38" s="22"/>
      <c r="L38" s="22"/>
      <c r="M38" s="22"/>
      <c r="N38" s="22"/>
      <c r="O38" s="22"/>
      <c r="P38" s="22"/>
    </row>
    <row r="39" spans="1:16" ht="39" customHeight="1">
      <c r="A39" s="22"/>
      <c r="B39" s="35"/>
      <c r="C39" s="1222" t="s">
        <v>565</v>
      </c>
      <c r="D39" s="1223"/>
      <c r="E39" s="1224"/>
      <c r="F39" s="36">
        <v>0.16</v>
      </c>
      <c r="G39" s="37">
        <v>0.16</v>
      </c>
      <c r="H39" s="37">
        <v>1.19</v>
      </c>
      <c r="I39" s="37">
        <v>1.3</v>
      </c>
      <c r="J39" s="38">
        <v>1.21</v>
      </c>
      <c r="K39" s="22"/>
      <c r="L39" s="22"/>
      <c r="M39" s="22"/>
      <c r="N39" s="22"/>
      <c r="O39" s="22"/>
      <c r="P39" s="22"/>
    </row>
    <row r="40" spans="1:16" ht="39" customHeight="1">
      <c r="A40" s="22"/>
      <c r="B40" s="35"/>
      <c r="C40" s="1222" t="s">
        <v>566</v>
      </c>
      <c r="D40" s="1223"/>
      <c r="E40" s="1224"/>
      <c r="F40" s="36">
        <v>0.28999999999999998</v>
      </c>
      <c r="G40" s="37">
        <v>0.38</v>
      </c>
      <c r="H40" s="37">
        <v>0.55000000000000004</v>
      </c>
      <c r="I40" s="37">
        <v>0.68</v>
      </c>
      <c r="J40" s="38">
        <v>0.77</v>
      </c>
      <c r="K40" s="22"/>
      <c r="L40" s="22"/>
      <c r="M40" s="22"/>
      <c r="N40" s="22"/>
      <c r="O40" s="22"/>
      <c r="P40" s="22"/>
    </row>
    <row r="41" spans="1:16" ht="39" customHeight="1">
      <c r="A41" s="22"/>
      <c r="B41" s="35"/>
      <c r="C41" s="1222" t="s">
        <v>567</v>
      </c>
      <c r="D41" s="1223"/>
      <c r="E41" s="1224"/>
      <c r="F41" s="36">
        <v>0.33</v>
      </c>
      <c r="G41" s="37">
        <v>0.38</v>
      </c>
      <c r="H41" s="37">
        <v>0.87</v>
      </c>
      <c r="I41" s="37">
        <v>0.89</v>
      </c>
      <c r="J41" s="38">
        <v>0.49</v>
      </c>
      <c r="K41" s="22"/>
      <c r="L41" s="22"/>
      <c r="M41" s="22"/>
      <c r="N41" s="22"/>
      <c r="O41" s="22"/>
      <c r="P41" s="22"/>
    </row>
    <row r="42" spans="1:16" ht="39" customHeight="1">
      <c r="A42" s="22"/>
      <c r="B42" s="39"/>
      <c r="C42" s="1222" t="s">
        <v>568</v>
      </c>
      <c r="D42" s="1223"/>
      <c r="E42" s="1224"/>
      <c r="F42" s="36" t="s">
        <v>513</v>
      </c>
      <c r="G42" s="37" t="s">
        <v>513</v>
      </c>
      <c r="H42" s="37" t="s">
        <v>513</v>
      </c>
      <c r="I42" s="37" t="s">
        <v>513</v>
      </c>
      <c r="J42" s="38" t="s">
        <v>513</v>
      </c>
      <c r="K42" s="22"/>
      <c r="L42" s="22"/>
      <c r="M42" s="22"/>
      <c r="N42" s="22"/>
      <c r="O42" s="22"/>
      <c r="P42" s="22"/>
    </row>
    <row r="43" spans="1:16" ht="39" customHeight="1" thickBot="1">
      <c r="A43" s="22"/>
      <c r="B43" s="40"/>
      <c r="C43" s="1225" t="s">
        <v>569</v>
      </c>
      <c r="D43" s="1226"/>
      <c r="E43" s="1227"/>
      <c r="F43" s="41">
        <v>0.72</v>
      </c>
      <c r="G43" s="42">
        <v>0.77</v>
      </c>
      <c r="H43" s="42">
        <v>0.55000000000000004</v>
      </c>
      <c r="I43" s="42">
        <v>0.59</v>
      </c>
      <c r="J43" s="43">
        <v>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JLWIxpFXq4KCiBKInRtiK/a7fi3CKd5qywcBjZb8jqclXqREqY0C0yHtj8/LcXrcFK7fzNLmSGRbNVQbIzY8Q==" saltValue="j2iKh4BWb7eCYYS1Mzl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1</v>
      </c>
      <c r="K44" s="55" t="s">
        <v>555</v>
      </c>
      <c r="L44" s="56" t="s">
        <v>556</v>
      </c>
      <c r="M44" s="56" t="s">
        <v>557</v>
      </c>
      <c r="N44" s="56" t="s">
        <v>558</v>
      </c>
      <c r="O44" s="57" t="s">
        <v>559</v>
      </c>
      <c r="P44" s="48"/>
      <c r="Q44" s="48"/>
      <c r="R44" s="48"/>
      <c r="S44" s="48"/>
      <c r="T44" s="48"/>
      <c r="U44" s="48"/>
    </row>
    <row r="45" spans="1:21" ht="30.75" customHeight="1">
      <c r="A45" s="48"/>
      <c r="B45" s="1238" t="s">
        <v>10</v>
      </c>
      <c r="C45" s="1239"/>
      <c r="D45" s="58"/>
      <c r="E45" s="1244" t="s">
        <v>11</v>
      </c>
      <c r="F45" s="1244"/>
      <c r="G45" s="1244"/>
      <c r="H45" s="1244"/>
      <c r="I45" s="1244"/>
      <c r="J45" s="1245"/>
      <c r="K45" s="59">
        <v>19170</v>
      </c>
      <c r="L45" s="60">
        <v>18546</v>
      </c>
      <c r="M45" s="60">
        <v>17034</v>
      </c>
      <c r="N45" s="60">
        <v>16468</v>
      </c>
      <c r="O45" s="61">
        <v>14883</v>
      </c>
      <c r="P45" s="48"/>
      <c r="Q45" s="48"/>
      <c r="R45" s="48"/>
      <c r="S45" s="48"/>
      <c r="T45" s="48"/>
      <c r="U45" s="48"/>
    </row>
    <row r="46" spans="1:21" ht="30.75" customHeight="1">
      <c r="A46" s="48"/>
      <c r="B46" s="1240"/>
      <c r="C46" s="1241"/>
      <c r="D46" s="62"/>
      <c r="E46" s="1232" t="s">
        <v>12</v>
      </c>
      <c r="F46" s="1232"/>
      <c r="G46" s="1232"/>
      <c r="H46" s="1232"/>
      <c r="I46" s="1232"/>
      <c r="J46" s="1233"/>
      <c r="K46" s="63" t="s">
        <v>513</v>
      </c>
      <c r="L46" s="64" t="s">
        <v>513</v>
      </c>
      <c r="M46" s="64" t="s">
        <v>513</v>
      </c>
      <c r="N46" s="64" t="s">
        <v>513</v>
      </c>
      <c r="O46" s="65" t="s">
        <v>513</v>
      </c>
      <c r="P46" s="48"/>
      <c r="Q46" s="48"/>
      <c r="R46" s="48"/>
      <c r="S46" s="48"/>
      <c r="T46" s="48"/>
      <c r="U46" s="48"/>
    </row>
    <row r="47" spans="1:21" ht="30.75" customHeight="1">
      <c r="A47" s="48"/>
      <c r="B47" s="1240"/>
      <c r="C47" s="1241"/>
      <c r="D47" s="62"/>
      <c r="E47" s="1232" t="s">
        <v>13</v>
      </c>
      <c r="F47" s="1232"/>
      <c r="G47" s="1232"/>
      <c r="H47" s="1232"/>
      <c r="I47" s="1232"/>
      <c r="J47" s="1233"/>
      <c r="K47" s="63">
        <v>50</v>
      </c>
      <c r="L47" s="64">
        <v>50</v>
      </c>
      <c r="M47" s="64">
        <v>33</v>
      </c>
      <c r="N47" s="64">
        <v>17</v>
      </c>
      <c r="O47" s="65" t="s">
        <v>513</v>
      </c>
      <c r="P47" s="48"/>
      <c r="Q47" s="48"/>
      <c r="R47" s="48"/>
      <c r="S47" s="48"/>
      <c r="T47" s="48"/>
      <c r="U47" s="48"/>
    </row>
    <row r="48" spans="1:21" ht="30.75" customHeight="1">
      <c r="A48" s="48"/>
      <c r="B48" s="1240"/>
      <c r="C48" s="1241"/>
      <c r="D48" s="62"/>
      <c r="E48" s="1232" t="s">
        <v>14</v>
      </c>
      <c r="F48" s="1232"/>
      <c r="G48" s="1232"/>
      <c r="H48" s="1232"/>
      <c r="I48" s="1232"/>
      <c r="J48" s="1233"/>
      <c r="K48" s="63">
        <v>5208</v>
      </c>
      <c r="L48" s="64">
        <v>4772</v>
      </c>
      <c r="M48" s="64">
        <v>4446</v>
      </c>
      <c r="N48" s="64">
        <v>4186</v>
      </c>
      <c r="O48" s="65">
        <v>3749</v>
      </c>
      <c r="P48" s="48"/>
      <c r="Q48" s="48"/>
      <c r="R48" s="48"/>
      <c r="S48" s="48"/>
      <c r="T48" s="48"/>
      <c r="U48" s="48"/>
    </row>
    <row r="49" spans="1:21" ht="30.75" customHeight="1">
      <c r="A49" s="48"/>
      <c r="B49" s="1240"/>
      <c r="C49" s="1241"/>
      <c r="D49" s="62"/>
      <c r="E49" s="1232" t="s">
        <v>15</v>
      </c>
      <c r="F49" s="1232"/>
      <c r="G49" s="1232"/>
      <c r="H49" s="1232"/>
      <c r="I49" s="1232"/>
      <c r="J49" s="1233"/>
      <c r="K49" s="63">
        <v>199</v>
      </c>
      <c r="L49" s="64">
        <v>211</v>
      </c>
      <c r="M49" s="64">
        <v>218</v>
      </c>
      <c r="N49" s="64">
        <v>280</v>
      </c>
      <c r="O49" s="65">
        <v>356</v>
      </c>
      <c r="P49" s="48"/>
      <c r="Q49" s="48"/>
      <c r="R49" s="48"/>
      <c r="S49" s="48"/>
      <c r="T49" s="48"/>
      <c r="U49" s="48"/>
    </row>
    <row r="50" spans="1:21" ht="30.75" customHeight="1">
      <c r="A50" s="48"/>
      <c r="B50" s="1240"/>
      <c r="C50" s="1241"/>
      <c r="D50" s="62"/>
      <c r="E50" s="1232" t="s">
        <v>16</v>
      </c>
      <c r="F50" s="1232"/>
      <c r="G50" s="1232"/>
      <c r="H50" s="1232"/>
      <c r="I50" s="1232"/>
      <c r="J50" s="1233"/>
      <c r="K50" s="63">
        <v>249</v>
      </c>
      <c r="L50" s="64">
        <v>232</v>
      </c>
      <c r="M50" s="64">
        <v>220</v>
      </c>
      <c r="N50" s="64">
        <v>209</v>
      </c>
      <c r="O50" s="65">
        <v>197</v>
      </c>
      <c r="P50" s="48"/>
      <c r="Q50" s="48"/>
      <c r="R50" s="48"/>
      <c r="S50" s="48"/>
      <c r="T50" s="48"/>
      <c r="U50" s="48"/>
    </row>
    <row r="51" spans="1:21" ht="30.75" customHeight="1">
      <c r="A51" s="48"/>
      <c r="B51" s="1242"/>
      <c r="C51" s="1243"/>
      <c r="D51" s="66"/>
      <c r="E51" s="1232" t="s">
        <v>17</v>
      </c>
      <c r="F51" s="1232"/>
      <c r="G51" s="1232"/>
      <c r="H51" s="1232"/>
      <c r="I51" s="1232"/>
      <c r="J51" s="1233"/>
      <c r="K51" s="63" t="s">
        <v>513</v>
      </c>
      <c r="L51" s="64" t="s">
        <v>513</v>
      </c>
      <c r="M51" s="64" t="s">
        <v>513</v>
      </c>
      <c r="N51" s="64" t="s">
        <v>513</v>
      </c>
      <c r="O51" s="65" t="s">
        <v>513</v>
      </c>
      <c r="P51" s="48"/>
      <c r="Q51" s="48"/>
      <c r="R51" s="48"/>
      <c r="S51" s="48"/>
      <c r="T51" s="48"/>
      <c r="U51" s="48"/>
    </row>
    <row r="52" spans="1:21" ht="30.75" customHeight="1">
      <c r="A52" s="48"/>
      <c r="B52" s="1230" t="s">
        <v>18</v>
      </c>
      <c r="C52" s="1231"/>
      <c r="D52" s="66"/>
      <c r="E52" s="1232" t="s">
        <v>19</v>
      </c>
      <c r="F52" s="1232"/>
      <c r="G52" s="1232"/>
      <c r="H52" s="1232"/>
      <c r="I52" s="1232"/>
      <c r="J52" s="1233"/>
      <c r="K52" s="63">
        <v>19343</v>
      </c>
      <c r="L52" s="64">
        <v>19863</v>
      </c>
      <c r="M52" s="64">
        <v>19158</v>
      </c>
      <c r="N52" s="64">
        <v>19207</v>
      </c>
      <c r="O52" s="65">
        <v>18307</v>
      </c>
      <c r="P52" s="48"/>
      <c r="Q52" s="48"/>
      <c r="R52" s="48"/>
      <c r="S52" s="48"/>
      <c r="T52" s="48"/>
      <c r="U52" s="48"/>
    </row>
    <row r="53" spans="1:21" ht="30.75" customHeight="1" thickBot="1">
      <c r="A53" s="48"/>
      <c r="B53" s="1234" t="s">
        <v>20</v>
      </c>
      <c r="C53" s="1235"/>
      <c r="D53" s="67"/>
      <c r="E53" s="1236" t="s">
        <v>21</v>
      </c>
      <c r="F53" s="1236"/>
      <c r="G53" s="1236"/>
      <c r="H53" s="1236"/>
      <c r="I53" s="1236"/>
      <c r="J53" s="1237"/>
      <c r="K53" s="68">
        <v>5533</v>
      </c>
      <c r="L53" s="69">
        <v>3948</v>
      </c>
      <c r="M53" s="69">
        <v>2793</v>
      </c>
      <c r="N53" s="69">
        <v>1953</v>
      </c>
      <c r="O53" s="70">
        <v>878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h9NBOhuWSFiKuGgS+iphOj1EGd5Mk1YoSA9uVWuGAkO0aY0gcGi03IdsRrwnr+Kh11LThz4O/YFJiKSxyV7Jg==" saltValue="dVwZrTA4CS6vCKd+v4eh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1</v>
      </c>
      <c r="I40" s="78" t="s">
        <v>555</v>
      </c>
      <c r="J40" s="79" t="s">
        <v>556</v>
      </c>
      <c r="K40" s="79" t="s">
        <v>557</v>
      </c>
      <c r="L40" s="79" t="s">
        <v>558</v>
      </c>
      <c r="M40" s="80" t="s">
        <v>559</v>
      </c>
    </row>
    <row r="41" spans="2:13" ht="27.75" customHeight="1">
      <c r="B41" s="1258" t="s">
        <v>23</v>
      </c>
      <c r="C41" s="1259"/>
      <c r="D41" s="81"/>
      <c r="E41" s="1260" t="s">
        <v>24</v>
      </c>
      <c r="F41" s="1260"/>
      <c r="G41" s="1260"/>
      <c r="H41" s="1261"/>
      <c r="I41" s="82">
        <v>155807</v>
      </c>
      <c r="J41" s="83">
        <v>151976</v>
      </c>
      <c r="K41" s="83">
        <v>148096</v>
      </c>
      <c r="L41" s="83">
        <v>142975</v>
      </c>
      <c r="M41" s="84">
        <v>141256</v>
      </c>
    </row>
    <row r="42" spans="2:13" ht="27.75" customHeight="1">
      <c r="B42" s="1248"/>
      <c r="C42" s="1249"/>
      <c r="D42" s="85"/>
      <c r="E42" s="1252" t="s">
        <v>25</v>
      </c>
      <c r="F42" s="1252"/>
      <c r="G42" s="1252"/>
      <c r="H42" s="1253"/>
      <c r="I42" s="86">
        <v>2005</v>
      </c>
      <c r="J42" s="87">
        <v>1763</v>
      </c>
      <c r="K42" s="87">
        <v>1582</v>
      </c>
      <c r="L42" s="87">
        <v>1430</v>
      </c>
      <c r="M42" s="88">
        <v>1306</v>
      </c>
    </row>
    <row r="43" spans="2:13" ht="27.75" customHeight="1">
      <c r="B43" s="1248"/>
      <c r="C43" s="1249"/>
      <c r="D43" s="85"/>
      <c r="E43" s="1252" t="s">
        <v>26</v>
      </c>
      <c r="F43" s="1252"/>
      <c r="G43" s="1252"/>
      <c r="H43" s="1253"/>
      <c r="I43" s="86">
        <v>73104</v>
      </c>
      <c r="J43" s="87">
        <v>68952</v>
      </c>
      <c r="K43" s="87">
        <v>62946</v>
      </c>
      <c r="L43" s="87">
        <v>56100</v>
      </c>
      <c r="M43" s="88">
        <v>49939</v>
      </c>
    </row>
    <row r="44" spans="2:13" ht="27.75" customHeight="1">
      <c r="B44" s="1248"/>
      <c r="C44" s="1249"/>
      <c r="D44" s="85"/>
      <c r="E44" s="1252" t="s">
        <v>27</v>
      </c>
      <c r="F44" s="1252"/>
      <c r="G44" s="1252"/>
      <c r="H44" s="1253"/>
      <c r="I44" s="86">
        <v>2849</v>
      </c>
      <c r="J44" s="87">
        <v>3406</v>
      </c>
      <c r="K44" s="87">
        <v>3549</v>
      </c>
      <c r="L44" s="87">
        <v>3395</v>
      </c>
      <c r="M44" s="88">
        <v>3224</v>
      </c>
    </row>
    <row r="45" spans="2:13" ht="27.75" customHeight="1">
      <c r="B45" s="1248"/>
      <c r="C45" s="1249"/>
      <c r="D45" s="85"/>
      <c r="E45" s="1252" t="s">
        <v>28</v>
      </c>
      <c r="F45" s="1252"/>
      <c r="G45" s="1252"/>
      <c r="H45" s="1253"/>
      <c r="I45" s="86">
        <v>29090</v>
      </c>
      <c r="J45" s="87">
        <v>25633</v>
      </c>
      <c r="K45" s="87">
        <v>23297</v>
      </c>
      <c r="L45" s="87">
        <v>21942</v>
      </c>
      <c r="M45" s="88">
        <v>21795</v>
      </c>
    </row>
    <row r="46" spans="2:13" ht="27.75" customHeight="1">
      <c r="B46" s="1248"/>
      <c r="C46" s="1249"/>
      <c r="D46" s="89"/>
      <c r="E46" s="1252" t="s">
        <v>29</v>
      </c>
      <c r="F46" s="1252"/>
      <c r="G46" s="1252"/>
      <c r="H46" s="1253"/>
      <c r="I46" s="86">
        <v>994</v>
      </c>
      <c r="J46" s="87">
        <v>616</v>
      </c>
      <c r="K46" s="87">
        <v>231</v>
      </c>
      <c r="L46" s="87">
        <v>187</v>
      </c>
      <c r="M46" s="88">
        <v>138</v>
      </c>
    </row>
    <row r="47" spans="2:13" ht="27.75" customHeight="1">
      <c r="B47" s="1248"/>
      <c r="C47" s="1249"/>
      <c r="D47" s="90"/>
      <c r="E47" s="1262" t="s">
        <v>30</v>
      </c>
      <c r="F47" s="1263"/>
      <c r="G47" s="1263"/>
      <c r="H47" s="1264"/>
      <c r="I47" s="86" t="s">
        <v>513</v>
      </c>
      <c r="J47" s="87" t="s">
        <v>513</v>
      </c>
      <c r="K47" s="87" t="s">
        <v>513</v>
      </c>
      <c r="L47" s="87" t="s">
        <v>513</v>
      </c>
      <c r="M47" s="88" t="s">
        <v>513</v>
      </c>
    </row>
    <row r="48" spans="2:13" ht="27.75" customHeight="1">
      <c r="B48" s="1248"/>
      <c r="C48" s="1249"/>
      <c r="D48" s="85"/>
      <c r="E48" s="1252" t="s">
        <v>31</v>
      </c>
      <c r="F48" s="1252"/>
      <c r="G48" s="1252"/>
      <c r="H48" s="1253"/>
      <c r="I48" s="86" t="s">
        <v>513</v>
      </c>
      <c r="J48" s="87" t="s">
        <v>513</v>
      </c>
      <c r="K48" s="87" t="s">
        <v>513</v>
      </c>
      <c r="L48" s="87" t="s">
        <v>513</v>
      </c>
      <c r="M48" s="88" t="s">
        <v>513</v>
      </c>
    </row>
    <row r="49" spans="2:13" ht="27.75" customHeight="1">
      <c r="B49" s="1250"/>
      <c r="C49" s="1251"/>
      <c r="D49" s="85"/>
      <c r="E49" s="1252" t="s">
        <v>32</v>
      </c>
      <c r="F49" s="1252"/>
      <c r="G49" s="1252"/>
      <c r="H49" s="1253"/>
      <c r="I49" s="86" t="s">
        <v>513</v>
      </c>
      <c r="J49" s="87" t="s">
        <v>513</v>
      </c>
      <c r="K49" s="87" t="s">
        <v>513</v>
      </c>
      <c r="L49" s="87" t="s">
        <v>513</v>
      </c>
      <c r="M49" s="88" t="s">
        <v>513</v>
      </c>
    </row>
    <row r="50" spans="2:13" ht="27.75" customHeight="1">
      <c r="B50" s="1246" t="s">
        <v>33</v>
      </c>
      <c r="C50" s="1247"/>
      <c r="D50" s="91"/>
      <c r="E50" s="1252" t="s">
        <v>34</v>
      </c>
      <c r="F50" s="1252"/>
      <c r="G50" s="1252"/>
      <c r="H50" s="1253"/>
      <c r="I50" s="86">
        <v>27033</v>
      </c>
      <c r="J50" s="87">
        <v>29432</v>
      </c>
      <c r="K50" s="87">
        <v>34408</v>
      </c>
      <c r="L50" s="87">
        <v>37526</v>
      </c>
      <c r="M50" s="88">
        <v>42049</v>
      </c>
    </row>
    <row r="51" spans="2:13" ht="27.75" customHeight="1">
      <c r="B51" s="1248"/>
      <c r="C51" s="1249"/>
      <c r="D51" s="85"/>
      <c r="E51" s="1252" t="s">
        <v>35</v>
      </c>
      <c r="F51" s="1252"/>
      <c r="G51" s="1252"/>
      <c r="H51" s="1253"/>
      <c r="I51" s="86">
        <v>51262</v>
      </c>
      <c r="J51" s="87">
        <v>49516</v>
      </c>
      <c r="K51" s="87">
        <v>49915</v>
      </c>
      <c r="L51" s="87">
        <v>49446</v>
      </c>
      <c r="M51" s="88">
        <v>47312</v>
      </c>
    </row>
    <row r="52" spans="2:13" ht="27.75" customHeight="1">
      <c r="B52" s="1250"/>
      <c r="C52" s="1251"/>
      <c r="D52" s="85"/>
      <c r="E52" s="1252" t="s">
        <v>36</v>
      </c>
      <c r="F52" s="1252"/>
      <c r="G52" s="1252"/>
      <c r="H52" s="1253"/>
      <c r="I52" s="86">
        <v>165752</v>
      </c>
      <c r="J52" s="87">
        <v>166737</v>
      </c>
      <c r="K52" s="87">
        <v>168054</v>
      </c>
      <c r="L52" s="87">
        <v>167450</v>
      </c>
      <c r="M52" s="88">
        <v>168419</v>
      </c>
    </row>
    <row r="53" spans="2:13" ht="27.75" customHeight="1" thickBot="1">
      <c r="B53" s="1254" t="s">
        <v>37</v>
      </c>
      <c r="C53" s="1255"/>
      <c r="D53" s="92"/>
      <c r="E53" s="1256" t="s">
        <v>38</v>
      </c>
      <c r="F53" s="1256"/>
      <c r="G53" s="1256"/>
      <c r="H53" s="1257"/>
      <c r="I53" s="93">
        <v>19802</v>
      </c>
      <c r="J53" s="94">
        <v>6661</v>
      </c>
      <c r="K53" s="94">
        <v>-12677</v>
      </c>
      <c r="L53" s="94">
        <v>-28393</v>
      </c>
      <c r="M53" s="95">
        <v>-40121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3lP6cXOhVenWn3XKCbaVefIce88BvThRa9lzvfPVjO5x39Bsz6uWCls37k6BY7wgIpjW0SC9bjcTFRCekBdtQ==" saltValue="xbw2irWSlIMNahwoq3m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0</v>
      </c>
      <c r="C54" s="102"/>
      <c r="D54" s="102"/>
      <c r="E54" s="103" t="s">
        <v>1</v>
      </c>
      <c r="F54" s="104" t="s">
        <v>557</v>
      </c>
      <c r="G54" s="104" t="s">
        <v>558</v>
      </c>
      <c r="H54" s="105" t="s">
        <v>559</v>
      </c>
    </row>
    <row r="55" spans="2:8" ht="52.5" customHeight="1">
      <c r="B55" s="106"/>
      <c r="C55" s="1273" t="s">
        <v>41</v>
      </c>
      <c r="D55" s="1273"/>
      <c r="E55" s="1274"/>
      <c r="F55" s="107">
        <v>16330</v>
      </c>
      <c r="G55" s="107">
        <v>17900</v>
      </c>
      <c r="H55" s="108">
        <v>19661</v>
      </c>
    </row>
    <row r="56" spans="2:8" ht="52.5" customHeight="1">
      <c r="B56" s="109"/>
      <c r="C56" s="1275" t="s">
        <v>42</v>
      </c>
      <c r="D56" s="1275"/>
      <c r="E56" s="1276"/>
      <c r="F56" s="110">
        <v>3469</v>
      </c>
      <c r="G56" s="110">
        <v>3470</v>
      </c>
      <c r="H56" s="111">
        <v>3473</v>
      </c>
    </row>
    <row r="57" spans="2:8" ht="53.25" customHeight="1">
      <c r="B57" s="109"/>
      <c r="C57" s="1277" t="s">
        <v>43</v>
      </c>
      <c r="D57" s="1277"/>
      <c r="E57" s="1278"/>
      <c r="F57" s="112">
        <v>14164</v>
      </c>
      <c r="G57" s="112">
        <v>15475</v>
      </c>
      <c r="H57" s="113">
        <v>17116</v>
      </c>
    </row>
    <row r="58" spans="2:8" ht="45.75" customHeight="1">
      <c r="B58" s="114"/>
      <c r="C58" s="1265" t="s">
        <v>570</v>
      </c>
      <c r="D58" s="1266"/>
      <c r="E58" s="1267"/>
      <c r="F58" s="115">
        <v>5850</v>
      </c>
      <c r="G58" s="115">
        <v>6968</v>
      </c>
      <c r="H58" s="116">
        <v>6853</v>
      </c>
    </row>
    <row r="59" spans="2:8" ht="45.75" customHeight="1">
      <c r="B59" s="114"/>
      <c r="C59" s="1265" t="s">
        <v>571</v>
      </c>
      <c r="D59" s="1266"/>
      <c r="E59" s="1267"/>
      <c r="F59" s="115">
        <v>2000</v>
      </c>
      <c r="G59" s="115">
        <v>2704</v>
      </c>
      <c r="H59" s="116">
        <v>3594</v>
      </c>
    </row>
    <row r="60" spans="2:8" ht="45.75" customHeight="1">
      <c r="B60" s="114"/>
      <c r="C60" s="1265" t="s">
        <v>572</v>
      </c>
      <c r="D60" s="1266"/>
      <c r="E60" s="1267"/>
      <c r="F60" s="115">
        <v>1939</v>
      </c>
      <c r="G60" s="115">
        <v>1986</v>
      </c>
      <c r="H60" s="116">
        <v>3018</v>
      </c>
    </row>
    <row r="61" spans="2:8" ht="45.75" customHeight="1">
      <c r="B61" s="114"/>
      <c r="C61" s="1265" t="s">
        <v>573</v>
      </c>
      <c r="D61" s="1266"/>
      <c r="E61" s="1267"/>
      <c r="F61" s="115">
        <v>1312</v>
      </c>
      <c r="G61" s="115">
        <v>1255</v>
      </c>
      <c r="H61" s="116">
        <v>1201</v>
      </c>
    </row>
    <row r="62" spans="2:8" ht="45.75" customHeight="1" thickBot="1">
      <c r="B62" s="117"/>
      <c r="C62" s="1268" t="s">
        <v>574</v>
      </c>
      <c r="D62" s="1269"/>
      <c r="E62" s="1270"/>
      <c r="F62" s="118">
        <v>595</v>
      </c>
      <c r="G62" s="118">
        <v>595</v>
      </c>
      <c r="H62" s="119">
        <v>594</v>
      </c>
    </row>
    <row r="63" spans="2:8" ht="52.5" customHeight="1" thickBot="1">
      <c r="B63" s="120"/>
      <c r="C63" s="1271" t="s">
        <v>44</v>
      </c>
      <c r="D63" s="1271"/>
      <c r="E63" s="1272"/>
      <c r="F63" s="121">
        <v>33963</v>
      </c>
      <c r="G63" s="121">
        <v>36845</v>
      </c>
      <c r="H63" s="122">
        <v>40250</v>
      </c>
    </row>
    <row r="64" spans="2:8" ht="15" customHeight="1"/>
    <row r="65" ht="0" hidden="1" customHeight="1"/>
    <row r="66" ht="0" hidden="1" customHeight="1"/>
  </sheetData>
  <sheetProtection algorithmName="SHA-512" hashValue="PI5RUaEYjTJ9TSvK49iBGfDSl58MYkh77rwhN+ZpNEoT6V20ly5GbJmpNSS8+jQPDGHq4Jw8j6TLu62sAjvlHw==" saltValue="h1p1rIdCGqdB5We/c7l3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J1"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92" t="s">
        <v>595</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c r="B44" s="374"/>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c r="B45" s="374"/>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c r="B46" s="374"/>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c r="B47" s="374"/>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5"/>
      <c r="H50" s="1285"/>
      <c r="I50" s="1285"/>
      <c r="J50" s="1285"/>
      <c r="K50" s="384"/>
      <c r="L50" s="384"/>
      <c r="M50" s="385"/>
      <c r="N50" s="385"/>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555</v>
      </c>
      <c r="BQ50" s="1284"/>
      <c r="BR50" s="1284"/>
      <c r="BS50" s="1284"/>
      <c r="BT50" s="1284"/>
      <c r="BU50" s="1284"/>
      <c r="BV50" s="1284"/>
      <c r="BW50" s="1284"/>
      <c r="BX50" s="1284" t="s">
        <v>556</v>
      </c>
      <c r="BY50" s="1284"/>
      <c r="BZ50" s="1284"/>
      <c r="CA50" s="1284"/>
      <c r="CB50" s="1284"/>
      <c r="CC50" s="1284"/>
      <c r="CD50" s="1284"/>
      <c r="CE50" s="1284"/>
      <c r="CF50" s="1284" t="s">
        <v>557</v>
      </c>
      <c r="CG50" s="1284"/>
      <c r="CH50" s="1284"/>
      <c r="CI50" s="1284"/>
      <c r="CJ50" s="1284"/>
      <c r="CK50" s="1284"/>
      <c r="CL50" s="1284"/>
      <c r="CM50" s="1284"/>
      <c r="CN50" s="1284" t="s">
        <v>558</v>
      </c>
      <c r="CO50" s="1284"/>
      <c r="CP50" s="1284"/>
      <c r="CQ50" s="1284"/>
      <c r="CR50" s="1284"/>
      <c r="CS50" s="1284"/>
      <c r="CT50" s="1284"/>
      <c r="CU50" s="1284"/>
      <c r="CV50" s="1284" t="s">
        <v>559</v>
      </c>
      <c r="CW50" s="1284"/>
      <c r="CX50" s="1284"/>
      <c r="CY50" s="1284"/>
      <c r="CZ50" s="1284"/>
      <c r="DA50" s="1284"/>
      <c r="DB50" s="1284"/>
      <c r="DC50" s="1284"/>
    </row>
    <row r="51" spans="1:109" ht="13.5" customHeight="1">
      <c r="B51" s="374"/>
      <c r="G51" s="1287"/>
      <c r="H51" s="1287"/>
      <c r="I51" s="1301"/>
      <c r="J51" s="1301"/>
      <c r="K51" s="1286"/>
      <c r="L51" s="1286"/>
      <c r="M51" s="1286"/>
      <c r="N51" s="1286"/>
      <c r="AM51" s="383"/>
      <c r="AN51" s="1282" t="s">
        <v>597</v>
      </c>
      <c r="AO51" s="1282"/>
      <c r="AP51" s="1282"/>
      <c r="AQ51" s="1282"/>
      <c r="AR51" s="1282"/>
      <c r="AS51" s="1282"/>
      <c r="AT51" s="1282"/>
      <c r="AU51" s="1282"/>
      <c r="AV51" s="1282"/>
      <c r="AW51" s="1282"/>
      <c r="AX51" s="1282"/>
      <c r="AY51" s="1282"/>
      <c r="AZ51" s="1282"/>
      <c r="BA51" s="1282"/>
      <c r="BB51" s="1282" t="s">
        <v>598</v>
      </c>
      <c r="BC51" s="1282"/>
      <c r="BD51" s="1282"/>
      <c r="BE51" s="1282"/>
      <c r="BF51" s="1282"/>
      <c r="BG51" s="1282"/>
      <c r="BH51" s="1282"/>
      <c r="BI51" s="1282"/>
      <c r="BJ51" s="1282"/>
      <c r="BK51" s="1282"/>
      <c r="BL51" s="1282"/>
      <c r="BM51" s="1282"/>
      <c r="BN51" s="1282"/>
      <c r="BO51" s="1282"/>
      <c r="BP51" s="1291"/>
      <c r="BQ51" s="1279"/>
      <c r="BR51" s="1279"/>
      <c r="BS51" s="1279"/>
      <c r="BT51" s="1279"/>
      <c r="BU51" s="1279"/>
      <c r="BV51" s="1279"/>
      <c r="BW51" s="1279"/>
      <c r="BX51" s="1291"/>
      <c r="BY51" s="1279"/>
      <c r="BZ51" s="1279"/>
      <c r="CA51" s="1279"/>
      <c r="CB51" s="1279"/>
      <c r="CC51" s="1279"/>
      <c r="CD51" s="1279"/>
      <c r="CE51" s="1279"/>
      <c r="CF51" s="1291"/>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4"/>
      <c r="G52" s="1287"/>
      <c r="H52" s="1287"/>
      <c r="I52" s="1301"/>
      <c r="J52" s="1301"/>
      <c r="K52" s="1286"/>
      <c r="L52" s="1286"/>
      <c r="M52" s="1286"/>
      <c r="N52" s="1286"/>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2"/>
      <c r="B53" s="374"/>
      <c r="G53" s="1287"/>
      <c r="H53" s="1287"/>
      <c r="I53" s="1285"/>
      <c r="J53" s="1285"/>
      <c r="K53" s="1286"/>
      <c r="L53" s="1286"/>
      <c r="M53" s="1286"/>
      <c r="N53" s="1286"/>
      <c r="AM53" s="383"/>
      <c r="AN53" s="1282"/>
      <c r="AO53" s="1282"/>
      <c r="AP53" s="1282"/>
      <c r="AQ53" s="1282"/>
      <c r="AR53" s="1282"/>
      <c r="AS53" s="1282"/>
      <c r="AT53" s="1282"/>
      <c r="AU53" s="1282"/>
      <c r="AV53" s="1282"/>
      <c r="AW53" s="1282"/>
      <c r="AX53" s="1282"/>
      <c r="AY53" s="1282"/>
      <c r="AZ53" s="1282"/>
      <c r="BA53" s="1282"/>
      <c r="BB53" s="1282" t="s">
        <v>599</v>
      </c>
      <c r="BC53" s="1282"/>
      <c r="BD53" s="1282"/>
      <c r="BE53" s="1282"/>
      <c r="BF53" s="1282"/>
      <c r="BG53" s="1282"/>
      <c r="BH53" s="1282"/>
      <c r="BI53" s="1282"/>
      <c r="BJ53" s="1282"/>
      <c r="BK53" s="1282"/>
      <c r="BL53" s="1282"/>
      <c r="BM53" s="1282"/>
      <c r="BN53" s="1282"/>
      <c r="BO53" s="1282"/>
      <c r="BP53" s="1291"/>
      <c r="BQ53" s="1279"/>
      <c r="BR53" s="1279"/>
      <c r="BS53" s="1279"/>
      <c r="BT53" s="1279"/>
      <c r="BU53" s="1279"/>
      <c r="BV53" s="1279"/>
      <c r="BW53" s="1279"/>
      <c r="BX53" s="1291"/>
      <c r="BY53" s="1279"/>
      <c r="BZ53" s="1279"/>
      <c r="CA53" s="1279"/>
      <c r="CB53" s="1279"/>
      <c r="CC53" s="1279"/>
      <c r="CD53" s="1279"/>
      <c r="CE53" s="1279"/>
      <c r="CF53" s="1291"/>
      <c r="CG53" s="1279"/>
      <c r="CH53" s="1279"/>
      <c r="CI53" s="1279"/>
      <c r="CJ53" s="1279"/>
      <c r="CK53" s="1279"/>
      <c r="CL53" s="1279"/>
      <c r="CM53" s="1279"/>
      <c r="CN53" s="1279">
        <v>47.6</v>
      </c>
      <c r="CO53" s="1279"/>
      <c r="CP53" s="1279"/>
      <c r="CQ53" s="1279"/>
      <c r="CR53" s="1279"/>
      <c r="CS53" s="1279"/>
      <c r="CT53" s="1279"/>
      <c r="CU53" s="1279"/>
      <c r="CV53" s="1279">
        <v>49.2</v>
      </c>
      <c r="CW53" s="1279"/>
      <c r="CX53" s="1279"/>
      <c r="CY53" s="1279"/>
      <c r="CZ53" s="1279"/>
      <c r="DA53" s="1279"/>
      <c r="DB53" s="1279"/>
      <c r="DC53" s="1279"/>
    </row>
    <row r="54" spans="1:109">
      <c r="A54" s="382"/>
      <c r="B54" s="374"/>
      <c r="G54" s="1287"/>
      <c r="H54" s="1287"/>
      <c r="I54" s="1285"/>
      <c r="J54" s="1285"/>
      <c r="K54" s="1286"/>
      <c r="L54" s="1286"/>
      <c r="M54" s="1286"/>
      <c r="N54" s="1286"/>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2"/>
      <c r="B55" s="374"/>
      <c r="G55" s="1285"/>
      <c r="H55" s="1285"/>
      <c r="I55" s="1285"/>
      <c r="J55" s="1285"/>
      <c r="K55" s="1286"/>
      <c r="L55" s="1286"/>
      <c r="M55" s="1286"/>
      <c r="N55" s="1286"/>
      <c r="AN55" s="1284" t="s">
        <v>600</v>
      </c>
      <c r="AO55" s="1284"/>
      <c r="AP55" s="1284"/>
      <c r="AQ55" s="1284"/>
      <c r="AR55" s="1284"/>
      <c r="AS55" s="1284"/>
      <c r="AT55" s="1284"/>
      <c r="AU55" s="1284"/>
      <c r="AV55" s="1284"/>
      <c r="AW55" s="1284"/>
      <c r="AX55" s="1284"/>
      <c r="AY55" s="1284"/>
      <c r="AZ55" s="1284"/>
      <c r="BA55" s="1284"/>
      <c r="BB55" s="1282" t="s">
        <v>601</v>
      </c>
      <c r="BC55" s="1282"/>
      <c r="BD55" s="1282"/>
      <c r="BE55" s="1282"/>
      <c r="BF55" s="1282"/>
      <c r="BG55" s="1282"/>
      <c r="BH55" s="1282"/>
      <c r="BI55" s="1282"/>
      <c r="BJ55" s="1282"/>
      <c r="BK55" s="1282"/>
      <c r="BL55" s="1282"/>
      <c r="BM55" s="1282"/>
      <c r="BN55" s="1282"/>
      <c r="BO55" s="1282"/>
      <c r="BP55" s="1291"/>
      <c r="BQ55" s="1279"/>
      <c r="BR55" s="1279"/>
      <c r="BS55" s="1279"/>
      <c r="BT55" s="1279"/>
      <c r="BU55" s="1279"/>
      <c r="BV55" s="1279"/>
      <c r="BW55" s="1279"/>
      <c r="BX55" s="1291"/>
      <c r="BY55" s="1279"/>
      <c r="BZ55" s="1279"/>
      <c r="CA55" s="1279"/>
      <c r="CB55" s="1279"/>
      <c r="CC55" s="1279"/>
      <c r="CD55" s="1279"/>
      <c r="CE55" s="1279"/>
      <c r="CF55" s="1291"/>
      <c r="CG55" s="1279"/>
      <c r="CH55" s="1279"/>
      <c r="CI55" s="1279"/>
      <c r="CJ55" s="1279"/>
      <c r="CK55" s="1279"/>
      <c r="CL55" s="1279"/>
      <c r="CM55" s="1279"/>
      <c r="CN55" s="1279">
        <v>38.9</v>
      </c>
      <c r="CO55" s="1279"/>
      <c r="CP55" s="1279"/>
      <c r="CQ55" s="1279"/>
      <c r="CR55" s="1279"/>
      <c r="CS55" s="1279"/>
      <c r="CT55" s="1279"/>
      <c r="CU55" s="1279"/>
      <c r="CV55" s="1279">
        <v>37.6</v>
      </c>
      <c r="CW55" s="1279"/>
      <c r="CX55" s="1279"/>
      <c r="CY55" s="1279"/>
      <c r="CZ55" s="1279"/>
      <c r="DA55" s="1279"/>
      <c r="DB55" s="1279"/>
      <c r="DC55" s="1279"/>
    </row>
    <row r="56" spans="1:109">
      <c r="A56" s="382"/>
      <c r="B56" s="374"/>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2" customFormat="1">
      <c r="B57" s="386"/>
      <c r="G57" s="1285"/>
      <c r="H57" s="1285"/>
      <c r="I57" s="1280"/>
      <c r="J57" s="1280"/>
      <c r="K57" s="1286"/>
      <c r="L57" s="1286"/>
      <c r="M57" s="1286"/>
      <c r="N57" s="1286"/>
      <c r="AM57" s="367"/>
      <c r="AN57" s="1284"/>
      <c r="AO57" s="1284"/>
      <c r="AP57" s="1284"/>
      <c r="AQ57" s="1284"/>
      <c r="AR57" s="1284"/>
      <c r="AS57" s="1284"/>
      <c r="AT57" s="1284"/>
      <c r="AU57" s="1284"/>
      <c r="AV57" s="1284"/>
      <c r="AW57" s="1284"/>
      <c r="AX57" s="1284"/>
      <c r="AY57" s="1284"/>
      <c r="AZ57" s="1284"/>
      <c r="BA57" s="1284"/>
      <c r="BB57" s="1282" t="s">
        <v>599</v>
      </c>
      <c r="BC57" s="1282"/>
      <c r="BD57" s="1282"/>
      <c r="BE57" s="1282"/>
      <c r="BF57" s="1282"/>
      <c r="BG57" s="1282"/>
      <c r="BH57" s="1282"/>
      <c r="BI57" s="1282"/>
      <c r="BJ57" s="1282"/>
      <c r="BK57" s="1282"/>
      <c r="BL57" s="1282"/>
      <c r="BM57" s="1282"/>
      <c r="BN57" s="1282"/>
      <c r="BO57" s="1282"/>
      <c r="BP57" s="1291"/>
      <c r="BQ57" s="1279"/>
      <c r="BR57" s="1279"/>
      <c r="BS57" s="1279"/>
      <c r="BT57" s="1279"/>
      <c r="BU57" s="1279"/>
      <c r="BV57" s="1279"/>
      <c r="BW57" s="1279"/>
      <c r="BX57" s="1291"/>
      <c r="BY57" s="1279"/>
      <c r="BZ57" s="1279"/>
      <c r="CA57" s="1279"/>
      <c r="CB57" s="1279"/>
      <c r="CC57" s="1279"/>
      <c r="CD57" s="1279"/>
      <c r="CE57" s="1279"/>
      <c r="CF57" s="1291"/>
      <c r="CG57" s="1279"/>
      <c r="CH57" s="1279"/>
      <c r="CI57" s="1279"/>
      <c r="CJ57" s="1279"/>
      <c r="CK57" s="1279"/>
      <c r="CL57" s="1279"/>
      <c r="CM57" s="1279"/>
      <c r="CN57" s="1279">
        <v>59.3</v>
      </c>
      <c r="CO57" s="1279"/>
      <c r="CP57" s="1279"/>
      <c r="CQ57" s="1279"/>
      <c r="CR57" s="1279"/>
      <c r="CS57" s="1279"/>
      <c r="CT57" s="1279"/>
      <c r="CU57" s="1279"/>
      <c r="CV57" s="1279">
        <v>60</v>
      </c>
      <c r="CW57" s="1279"/>
      <c r="CX57" s="1279"/>
      <c r="CY57" s="1279"/>
      <c r="CZ57" s="1279"/>
      <c r="DA57" s="1279"/>
      <c r="DB57" s="1279"/>
      <c r="DC57" s="1279"/>
      <c r="DD57" s="387"/>
      <c r="DE57" s="386"/>
    </row>
    <row r="58" spans="1:109" s="382" customFormat="1">
      <c r="A58" s="367"/>
      <c r="B58" s="386"/>
      <c r="G58" s="1285"/>
      <c r="H58" s="1285"/>
      <c r="I58" s="1280"/>
      <c r="J58" s="1280"/>
      <c r="K58" s="1286"/>
      <c r="L58" s="1286"/>
      <c r="M58" s="1286"/>
      <c r="N58" s="1286"/>
      <c r="AM58" s="367"/>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2" t="s">
        <v>603</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c r="B66" s="374"/>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c r="B67" s="374"/>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c r="B68" s="374"/>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c r="B69" s="374"/>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5"/>
      <c r="H72" s="1285"/>
      <c r="I72" s="1285"/>
      <c r="J72" s="1285"/>
      <c r="K72" s="384"/>
      <c r="L72" s="384"/>
      <c r="M72" s="385"/>
      <c r="N72" s="385"/>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555</v>
      </c>
      <c r="BQ72" s="1284"/>
      <c r="BR72" s="1284"/>
      <c r="BS72" s="1284"/>
      <c r="BT72" s="1284"/>
      <c r="BU72" s="1284"/>
      <c r="BV72" s="1284"/>
      <c r="BW72" s="1284"/>
      <c r="BX72" s="1284" t="s">
        <v>556</v>
      </c>
      <c r="BY72" s="1284"/>
      <c r="BZ72" s="1284"/>
      <c r="CA72" s="1284"/>
      <c r="CB72" s="1284"/>
      <c r="CC72" s="1284"/>
      <c r="CD72" s="1284"/>
      <c r="CE72" s="1284"/>
      <c r="CF72" s="1284" t="s">
        <v>557</v>
      </c>
      <c r="CG72" s="1284"/>
      <c r="CH72" s="1284"/>
      <c r="CI72" s="1284"/>
      <c r="CJ72" s="1284"/>
      <c r="CK72" s="1284"/>
      <c r="CL72" s="1284"/>
      <c r="CM72" s="1284"/>
      <c r="CN72" s="1284" t="s">
        <v>558</v>
      </c>
      <c r="CO72" s="1284"/>
      <c r="CP72" s="1284"/>
      <c r="CQ72" s="1284"/>
      <c r="CR72" s="1284"/>
      <c r="CS72" s="1284"/>
      <c r="CT72" s="1284"/>
      <c r="CU72" s="1284"/>
      <c r="CV72" s="1284" t="s">
        <v>559</v>
      </c>
      <c r="CW72" s="1284"/>
      <c r="CX72" s="1284"/>
      <c r="CY72" s="1284"/>
      <c r="CZ72" s="1284"/>
      <c r="DA72" s="1284"/>
      <c r="DB72" s="1284"/>
      <c r="DC72" s="1284"/>
    </row>
    <row r="73" spans="2:107">
      <c r="B73" s="374"/>
      <c r="G73" s="1287"/>
      <c r="H73" s="1287"/>
      <c r="I73" s="1287"/>
      <c r="J73" s="1287"/>
      <c r="K73" s="1283"/>
      <c r="L73" s="1283"/>
      <c r="M73" s="1283"/>
      <c r="N73" s="1283"/>
      <c r="AM73" s="383"/>
      <c r="AN73" s="1282" t="s">
        <v>597</v>
      </c>
      <c r="AO73" s="1282"/>
      <c r="AP73" s="1282"/>
      <c r="AQ73" s="1282"/>
      <c r="AR73" s="1282"/>
      <c r="AS73" s="1282"/>
      <c r="AT73" s="1282"/>
      <c r="AU73" s="1282"/>
      <c r="AV73" s="1282"/>
      <c r="AW73" s="1282"/>
      <c r="AX73" s="1282"/>
      <c r="AY73" s="1282"/>
      <c r="AZ73" s="1282"/>
      <c r="BA73" s="1282"/>
      <c r="BB73" s="1282" t="s">
        <v>601</v>
      </c>
      <c r="BC73" s="1282"/>
      <c r="BD73" s="1282"/>
      <c r="BE73" s="1282"/>
      <c r="BF73" s="1282"/>
      <c r="BG73" s="1282"/>
      <c r="BH73" s="1282"/>
      <c r="BI73" s="1282"/>
      <c r="BJ73" s="1282"/>
      <c r="BK73" s="1282"/>
      <c r="BL73" s="1282"/>
      <c r="BM73" s="1282"/>
      <c r="BN73" s="1282"/>
      <c r="BO73" s="1282"/>
      <c r="BP73" s="1279">
        <v>22.7</v>
      </c>
      <c r="BQ73" s="1279"/>
      <c r="BR73" s="1279"/>
      <c r="BS73" s="1279"/>
      <c r="BT73" s="1279"/>
      <c r="BU73" s="1279"/>
      <c r="BV73" s="1279"/>
      <c r="BW73" s="1279"/>
      <c r="BX73" s="1279">
        <v>7.6</v>
      </c>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4"/>
      <c r="G74" s="1287"/>
      <c r="H74" s="1287"/>
      <c r="I74" s="1287"/>
      <c r="J74" s="1287"/>
      <c r="K74" s="1283"/>
      <c r="L74" s="1283"/>
      <c r="M74" s="1283"/>
      <c r="N74" s="1283"/>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4"/>
      <c r="G75" s="1287"/>
      <c r="H75" s="1287"/>
      <c r="I75" s="1285"/>
      <c r="J75" s="1285"/>
      <c r="K75" s="1286"/>
      <c r="L75" s="1286"/>
      <c r="M75" s="1286"/>
      <c r="N75" s="1286"/>
      <c r="AM75" s="383"/>
      <c r="AN75" s="1282"/>
      <c r="AO75" s="1282"/>
      <c r="AP75" s="1282"/>
      <c r="AQ75" s="1282"/>
      <c r="AR75" s="1282"/>
      <c r="AS75" s="1282"/>
      <c r="AT75" s="1282"/>
      <c r="AU75" s="1282"/>
      <c r="AV75" s="1282"/>
      <c r="AW75" s="1282"/>
      <c r="AX75" s="1282"/>
      <c r="AY75" s="1282"/>
      <c r="AZ75" s="1282"/>
      <c r="BA75" s="1282"/>
      <c r="BB75" s="1282" t="s">
        <v>604</v>
      </c>
      <c r="BC75" s="1282"/>
      <c r="BD75" s="1282"/>
      <c r="BE75" s="1282"/>
      <c r="BF75" s="1282"/>
      <c r="BG75" s="1282"/>
      <c r="BH75" s="1282"/>
      <c r="BI75" s="1282"/>
      <c r="BJ75" s="1282"/>
      <c r="BK75" s="1282"/>
      <c r="BL75" s="1282"/>
      <c r="BM75" s="1282"/>
      <c r="BN75" s="1282"/>
      <c r="BO75" s="1282"/>
      <c r="BP75" s="1279">
        <v>6.4</v>
      </c>
      <c r="BQ75" s="1279"/>
      <c r="BR75" s="1279"/>
      <c r="BS75" s="1279"/>
      <c r="BT75" s="1279"/>
      <c r="BU75" s="1279"/>
      <c r="BV75" s="1279"/>
      <c r="BW75" s="1279"/>
      <c r="BX75" s="1279">
        <v>5.7</v>
      </c>
      <c r="BY75" s="1279"/>
      <c r="BZ75" s="1279"/>
      <c r="CA75" s="1279"/>
      <c r="CB75" s="1279"/>
      <c r="CC75" s="1279"/>
      <c r="CD75" s="1279"/>
      <c r="CE75" s="1279"/>
      <c r="CF75" s="1279">
        <v>4.7</v>
      </c>
      <c r="CG75" s="1279"/>
      <c r="CH75" s="1279"/>
      <c r="CI75" s="1279"/>
      <c r="CJ75" s="1279"/>
      <c r="CK75" s="1279"/>
      <c r="CL75" s="1279"/>
      <c r="CM75" s="1279"/>
      <c r="CN75" s="1279">
        <v>3.3</v>
      </c>
      <c r="CO75" s="1279"/>
      <c r="CP75" s="1279"/>
      <c r="CQ75" s="1279"/>
      <c r="CR75" s="1279"/>
      <c r="CS75" s="1279"/>
      <c r="CT75" s="1279"/>
      <c r="CU75" s="1279"/>
      <c r="CV75" s="1279">
        <v>2.1</v>
      </c>
      <c r="CW75" s="1279"/>
      <c r="CX75" s="1279"/>
      <c r="CY75" s="1279"/>
      <c r="CZ75" s="1279"/>
      <c r="DA75" s="1279"/>
      <c r="DB75" s="1279"/>
      <c r="DC75" s="1279"/>
    </row>
    <row r="76" spans="2:107">
      <c r="B76" s="374"/>
      <c r="G76" s="1287"/>
      <c r="H76" s="1287"/>
      <c r="I76" s="1285"/>
      <c r="J76" s="1285"/>
      <c r="K76" s="1286"/>
      <c r="L76" s="1286"/>
      <c r="M76" s="1286"/>
      <c r="N76" s="1286"/>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4"/>
      <c r="G77" s="1285"/>
      <c r="H77" s="1285"/>
      <c r="I77" s="1285"/>
      <c r="J77" s="1285"/>
      <c r="K77" s="1283"/>
      <c r="L77" s="1283"/>
      <c r="M77" s="1283"/>
      <c r="N77" s="1283"/>
      <c r="AN77" s="1284" t="s">
        <v>600</v>
      </c>
      <c r="AO77" s="1284"/>
      <c r="AP77" s="1284"/>
      <c r="AQ77" s="1284"/>
      <c r="AR77" s="1284"/>
      <c r="AS77" s="1284"/>
      <c r="AT77" s="1284"/>
      <c r="AU77" s="1284"/>
      <c r="AV77" s="1284"/>
      <c r="AW77" s="1284"/>
      <c r="AX77" s="1284"/>
      <c r="AY77" s="1284"/>
      <c r="AZ77" s="1284"/>
      <c r="BA77" s="1284"/>
      <c r="BB77" s="1282" t="s">
        <v>601</v>
      </c>
      <c r="BC77" s="1282"/>
      <c r="BD77" s="1282"/>
      <c r="BE77" s="1282"/>
      <c r="BF77" s="1282"/>
      <c r="BG77" s="1282"/>
      <c r="BH77" s="1282"/>
      <c r="BI77" s="1282"/>
      <c r="BJ77" s="1282"/>
      <c r="BK77" s="1282"/>
      <c r="BL77" s="1282"/>
      <c r="BM77" s="1282"/>
      <c r="BN77" s="1282"/>
      <c r="BO77" s="1282"/>
      <c r="BP77" s="1279">
        <v>54.4</v>
      </c>
      <c r="BQ77" s="1279"/>
      <c r="BR77" s="1279"/>
      <c r="BS77" s="1279"/>
      <c r="BT77" s="1279"/>
      <c r="BU77" s="1279"/>
      <c r="BV77" s="1279"/>
      <c r="BW77" s="1279"/>
      <c r="BX77" s="1279">
        <v>47</v>
      </c>
      <c r="BY77" s="1279"/>
      <c r="BZ77" s="1279"/>
      <c r="CA77" s="1279"/>
      <c r="CB77" s="1279"/>
      <c r="CC77" s="1279"/>
      <c r="CD77" s="1279"/>
      <c r="CE77" s="1279"/>
      <c r="CF77" s="1279">
        <v>41.4</v>
      </c>
      <c r="CG77" s="1279"/>
      <c r="CH77" s="1279"/>
      <c r="CI77" s="1279"/>
      <c r="CJ77" s="1279"/>
      <c r="CK77" s="1279"/>
      <c r="CL77" s="1279"/>
      <c r="CM77" s="1279"/>
      <c r="CN77" s="1279">
        <v>38.9</v>
      </c>
      <c r="CO77" s="1279"/>
      <c r="CP77" s="1279"/>
      <c r="CQ77" s="1279"/>
      <c r="CR77" s="1279"/>
      <c r="CS77" s="1279"/>
      <c r="CT77" s="1279"/>
      <c r="CU77" s="1279"/>
      <c r="CV77" s="1279">
        <v>37.6</v>
      </c>
      <c r="CW77" s="1279"/>
      <c r="CX77" s="1279"/>
      <c r="CY77" s="1279"/>
      <c r="CZ77" s="1279"/>
      <c r="DA77" s="1279"/>
      <c r="DB77" s="1279"/>
      <c r="DC77" s="1279"/>
    </row>
    <row r="78" spans="2:107">
      <c r="B78" s="374"/>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4"/>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604</v>
      </c>
      <c r="BC79" s="1282"/>
      <c r="BD79" s="1282"/>
      <c r="BE79" s="1282"/>
      <c r="BF79" s="1282"/>
      <c r="BG79" s="1282"/>
      <c r="BH79" s="1282"/>
      <c r="BI79" s="1282"/>
      <c r="BJ79" s="1282"/>
      <c r="BK79" s="1282"/>
      <c r="BL79" s="1282"/>
      <c r="BM79" s="1282"/>
      <c r="BN79" s="1282"/>
      <c r="BO79" s="1282"/>
      <c r="BP79" s="1279">
        <v>8.1</v>
      </c>
      <c r="BQ79" s="1279"/>
      <c r="BR79" s="1279"/>
      <c r="BS79" s="1279"/>
      <c r="BT79" s="1279"/>
      <c r="BU79" s="1279"/>
      <c r="BV79" s="1279"/>
      <c r="BW79" s="1279"/>
      <c r="BX79" s="1279">
        <v>7.3</v>
      </c>
      <c r="BY79" s="1279"/>
      <c r="BZ79" s="1279"/>
      <c r="CA79" s="1279"/>
      <c r="CB79" s="1279"/>
      <c r="CC79" s="1279"/>
      <c r="CD79" s="1279"/>
      <c r="CE79" s="1279"/>
      <c r="CF79" s="1279">
        <v>6.7</v>
      </c>
      <c r="CG79" s="1279"/>
      <c r="CH79" s="1279"/>
      <c r="CI79" s="1279"/>
      <c r="CJ79" s="1279"/>
      <c r="CK79" s="1279"/>
      <c r="CL79" s="1279"/>
      <c r="CM79" s="1279"/>
      <c r="CN79" s="1279">
        <v>6.4</v>
      </c>
      <c r="CO79" s="1279"/>
      <c r="CP79" s="1279"/>
      <c r="CQ79" s="1279"/>
      <c r="CR79" s="1279"/>
      <c r="CS79" s="1279"/>
      <c r="CT79" s="1279"/>
      <c r="CU79" s="1279"/>
      <c r="CV79" s="1279">
        <v>6.1</v>
      </c>
      <c r="CW79" s="1279"/>
      <c r="CX79" s="1279"/>
      <c r="CY79" s="1279"/>
      <c r="CZ79" s="1279"/>
      <c r="DA79" s="1279"/>
      <c r="DB79" s="1279"/>
      <c r="DC79" s="1279"/>
    </row>
    <row r="80" spans="2:107">
      <c r="B80" s="374"/>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97MhFCHG+3gPXlu6Ng91sWITRT0Xrd52tHSSVphMy7dzBNeDEYFxZRlAifGyofOJHNJ6IPo9rXHxFqh5nX/GyA==" saltValue="sQJneeMEsko2VUMEbk2F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109" zoomScaleNormal="10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Ieby7uZVZqL6v24pBYfj0q8m9nLG7CHhTi/+tSSozIpPxDELwlCAV4I/3FVoxPH1frhUeNHXzt8eSDO3JZQUg==" saltValue="gtHvb422rzcf1ViyNqd04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62" zoomScaleNormal="10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kbErszCOTZLLC9YuDYzIjf+/6JUv37FQZYPdZHvWqFfMCVyY/SD+wvNiPgShw79W5HLo+h15v230+1HuAtdDQ==" saltValue="/t6NGDJ5bnVIgoyFRwNC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552</v>
      </c>
      <c r="G2" s="136"/>
      <c r="H2" s="137"/>
    </row>
    <row r="3" spans="1:8">
      <c r="A3" s="133" t="s">
        <v>545</v>
      </c>
      <c r="B3" s="138"/>
      <c r="C3" s="139"/>
      <c r="D3" s="140">
        <v>28394</v>
      </c>
      <c r="E3" s="141"/>
      <c r="F3" s="142">
        <v>47677</v>
      </c>
      <c r="G3" s="143"/>
      <c r="H3" s="144"/>
    </row>
    <row r="4" spans="1:8">
      <c r="A4" s="145"/>
      <c r="B4" s="146"/>
      <c r="C4" s="147"/>
      <c r="D4" s="148">
        <v>18003</v>
      </c>
      <c r="E4" s="149"/>
      <c r="F4" s="150">
        <v>23360</v>
      </c>
      <c r="G4" s="151"/>
      <c r="H4" s="152"/>
    </row>
    <row r="5" spans="1:8">
      <c r="A5" s="133" t="s">
        <v>547</v>
      </c>
      <c r="B5" s="138"/>
      <c r="C5" s="139"/>
      <c r="D5" s="140">
        <v>25565</v>
      </c>
      <c r="E5" s="141"/>
      <c r="F5" s="142">
        <v>51613</v>
      </c>
      <c r="G5" s="143"/>
      <c r="H5" s="144"/>
    </row>
    <row r="6" spans="1:8">
      <c r="A6" s="145"/>
      <c r="B6" s="146"/>
      <c r="C6" s="147"/>
      <c r="D6" s="148">
        <v>16248</v>
      </c>
      <c r="E6" s="149"/>
      <c r="F6" s="150">
        <v>25872</v>
      </c>
      <c r="G6" s="151"/>
      <c r="H6" s="152"/>
    </row>
    <row r="7" spans="1:8">
      <c r="A7" s="133" t="s">
        <v>548</v>
      </c>
      <c r="B7" s="138"/>
      <c r="C7" s="139"/>
      <c r="D7" s="140">
        <v>29937</v>
      </c>
      <c r="E7" s="141"/>
      <c r="F7" s="142">
        <v>50880</v>
      </c>
      <c r="G7" s="143"/>
      <c r="H7" s="144"/>
    </row>
    <row r="8" spans="1:8">
      <c r="A8" s="145"/>
      <c r="B8" s="146"/>
      <c r="C8" s="147"/>
      <c r="D8" s="148">
        <v>19607</v>
      </c>
      <c r="E8" s="149"/>
      <c r="F8" s="150">
        <v>27819</v>
      </c>
      <c r="G8" s="151"/>
      <c r="H8" s="152"/>
    </row>
    <row r="9" spans="1:8">
      <c r="A9" s="133" t="s">
        <v>549</v>
      </c>
      <c r="B9" s="138"/>
      <c r="C9" s="139"/>
      <c r="D9" s="140">
        <v>32541</v>
      </c>
      <c r="E9" s="141"/>
      <c r="F9" s="142">
        <v>46395</v>
      </c>
      <c r="G9" s="143"/>
      <c r="H9" s="144"/>
    </row>
    <row r="10" spans="1:8">
      <c r="A10" s="145"/>
      <c r="B10" s="146"/>
      <c r="C10" s="147"/>
      <c r="D10" s="148">
        <v>19721</v>
      </c>
      <c r="E10" s="149"/>
      <c r="F10" s="150">
        <v>26304</v>
      </c>
      <c r="G10" s="151"/>
      <c r="H10" s="152"/>
    </row>
    <row r="11" spans="1:8">
      <c r="A11" s="133" t="s">
        <v>550</v>
      </c>
      <c r="B11" s="138"/>
      <c r="C11" s="139"/>
      <c r="D11" s="140">
        <v>40381</v>
      </c>
      <c r="E11" s="141"/>
      <c r="F11" s="142">
        <v>48088</v>
      </c>
      <c r="G11" s="143"/>
      <c r="H11" s="144"/>
    </row>
    <row r="12" spans="1:8">
      <c r="A12" s="145"/>
      <c r="B12" s="146"/>
      <c r="C12" s="153"/>
      <c r="D12" s="148">
        <v>25964</v>
      </c>
      <c r="E12" s="149"/>
      <c r="F12" s="150">
        <v>25183</v>
      </c>
      <c r="G12" s="151"/>
      <c r="H12" s="152"/>
    </row>
    <row r="13" spans="1:8">
      <c r="A13" s="133"/>
      <c r="B13" s="138"/>
      <c r="C13" s="154"/>
      <c r="D13" s="155">
        <v>31364</v>
      </c>
      <c r="E13" s="156"/>
      <c r="F13" s="157">
        <v>48931</v>
      </c>
      <c r="G13" s="158"/>
      <c r="H13" s="144"/>
    </row>
    <row r="14" spans="1:8">
      <c r="A14" s="145"/>
      <c r="B14" s="146"/>
      <c r="C14" s="147"/>
      <c r="D14" s="148">
        <v>19909</v>
      </c>
      <c r="E14" s="149"/>
      <c r="F14" s="150">
        <v>25708</v>
      </c>
      <c r="G14" s="151"/>
      <c r="H14" s="152"/>
    </row>
    <row r="17" spans="1:11">
      <c r="A17" s="129" t="s">
        <v>46</v>
      </c>
    </row>
    <row r="18" spans="1:11">
      <c r="A18" s="159"/>
      <c r="B18" s="159" t="e">
        <f>#REF!</f>
        <v>#REF!</v>
      </c>
      <c r="C18" s="159" t="e">
        <f>#REF!</f>
        <v>#REF!</v>
      </c>
      <c r="D18" s="159" t="e">
        <f>#REF!</f>
        <v>#REF!</v>
      </c>
      <c r="E18" s="159" t="e">
        <f>#REF!</f>
        <v>#REF!</v>
      </c>
      <c r="F18" s="159" t="e">
        <f>#REF!</f>
        <v>#REF!</v>
      </c>
    </row>
    <row r="19" spans="1:11">
      <c r="A19" s="159" t="s">
        <v>47</v>
      </c>
      <c r="B19" s="159" t="e">
        <f>ROUND(VALUE(SUBSTITUTE(#REF!,"▲","-")),2)</f>
        <v>#REF!</v>
      </c>
      <c r="C19" s="159" t="e">
        <f>ROUND(VALUE(SUBSTITUTE(#REF!,"▲","-")),2)</f>
        <v>#REF!</v>
      </c>
      <c r="D19" s="159" t="e">
        <f>ROUND(VALUE(SUBSTITUTE(#REF!,"▲","-")),2)</f>
        <v>#REF!</v>
      </c>
      <c r="E19" s="159" t="e">
        <f>ROUND(VALUE(SUBSTITUTE(#REF!,"▲","-")),2)</f>
        <v>#REF!</v>
      </c>
      <c r="F19" s="159" t="e">
        <f>ROUND(VALUE(SUBSTITUTE(#REF!,"▲","-")),2)</f>
        <v>#REF!</v>
      </c>
    </row>
    <row r="20" spans="1:11">
      <c r="A20" s="159" t="s">
        <v>48</v>
      </c>
      <c r="B20" s="159" t="e">
        <f>ROUND(VALUE(SUBSTITUTE(#REF!,"▲","-")),2)</f>
        <v>#REF!</v>
      </c>
      <c r="C20" s="159" t="e">
        <f>ROUND(VALUE(SUBSTITUTE(#REF!,"▲","-")),2)</f>
        <v>#REF!</v>
      </c>
      <c r="D20" s="159" t="e">
        <f>ROUND(VALUE(SUBSTITUTE(#REF!,"▲","-")),2)</f>
        <v>#REF!</v>
      </c>
      <c r="E20" s="159" t="e">
        <f>ROUND(VALUE(SUBSTITUTE(#REF!,"▲","-")),2)</f>
        <v>#REF!</v>
      </c>
      <c r="F20" s="159" t="e">
        <f>ROUND(VALUE(SUBSTITUTE(#REF!,"▲","-")),2)</f>
        <v>#REF!</v>
      </c>
    </row>
    <row r="21" spans="1:11">
      <c r="A21" s="159" t="s">
        <v>49</v>
      </c>
      <c r="B21" s="159" t="e">
        <f>IF(ISNUMBER(VALUE(SUBSTITUTE(#REF!,"▲","-"))),ROUND(VALUE(SUBSTITUTE(#REF!,"▲","-")),2),NA())</f>
        <v>#N/A</v>
      </c>
      <c r="C21" s="159" t="e">
        <f>IF(ISNUMBER(VALUE(SUBSTITUTE(#REF!,"▲","-"))),ROUND(VALUE(SUBSTITUTE(#REF!,"▲","-")),2),NA())</f>
        <v>#N/A</v>
      </c>
      <c r="D21" s="159" t="e">
        <f>IF(ISNUMBER(VALUE(SUBSTITUTE(#REF!,"▲","-"))),ROUND(VALUE(SUBSTITUTE(#REF!,"▲","-")),2),NA())</f>
        <v>#N/A</v>
      </c>
      <c r="E21" s="159" t="e">
        <f>IF(ISNUMBER(VALUE(SUBSTITUTE(#REF!,"▲","-"))),ROUND(VALUE(SUBSTITUTE(#REF!,"▲","-")),2),NA())</f>
        <v>#N/A</v>
      </c>
      <c r="F21" s="159" t="e">
        <f>IF(ISNUMBER(VALUE(SUBSTITUTE(#REF!,"▲","-"))),ROUND(VALUE(SUBSTITUTE(#REF!,"▲","-")),2),NA())</f>
        <v>#N/A</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0.72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0.77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0.55000000000000004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0.6</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介護保険特別会計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0.33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0.87</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0.89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0.49</v>
      </c>
    </row>
    <row r="30" spans="1:11">
      <c r="A30" s="160" t="str">
        <f>IF(連結実質赤字比率に係る赤字・黒字の構成分析!C$40="",NA(),連結実質赤字比率に係る赤字・黒字の構成分析!C$40)</f>
        <v>駐車場事業特別会計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0.28999999999999998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0.55000000000000004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0.77</v>
      </c>
    </row>
    <row r="31" spans="1:11">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1.21</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1.64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2.1800000000000002</v>
      </c>
    </row>
    <row r="33" spans="1:16">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3.47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3.66</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3.74</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5.12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5.45</v>
      </c>
    </row>
    <row r="36" spans="1:16">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11.19</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19343</v>
      </c>
      <c r="E42" s="161"/>
      <c r="F42" s="161"/>
      <c r="G42" s="161">
        <f>'実質公債費比率（分子）の構造'!L$52</f>
        <v>19863</v>
      </c>
      <c r="H42" s="161"/>
      <c r="I42" s="161"/>
      <c r="J42" s="161">
        <f>'実質公債費比率（分子）の構造'!M$52</f>
        <v>19158</v>
      </c>
      <c r="K42" s="161"/>
      <c r="L42" s="161"/>
      <c r="M42" s="161">
        <f>'実質公債費比率（分子）の構造'!N$52</f>
        <v>19207</v>
      </c>
      <c r="N42" s="161"/>
      <c r="O42" s="161"/>
      <c r="P42" s="161">
        <f>'実質公債費比率（分子）の構造'!O$52</f>
        <v>18307</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249</v>
      </c>
      <c r="C44" s="161"/>
      <c r="D44" s="161"/>
      <c r="E44" s="161">
        <f>'実質公債費比率（分子）の構造'!L$50</f>
        <v>232</v>
      </c>
      <c r="F44" s="161"/>
      <c r="G44" s="161"/>
      <c r="H44" s="161">
        <f>'実質公債費比率（分子）の構造'!M$50</f>
        <v>220</v>
      </c>
      <c r="I44" s="161"/>
      <c r="J44" s="161"/>
      <c r="K44" s="161">
        <f>'実質公債費比率（分子）の構造'!N$50</f>
        <v>209</v>
      </c>
      <c r="L44" s="161"/>
      <c r="M44" s="161"/>
      <c r="N44" s="161">
        <f>'実質公債費比率（分子）の構造'!O$50</f>
        <v>197</v>
      </c>
      <c r="O44" s="161"/>
      <c r="P44" s="161"/>
    </row>
    <row r="45" spans="1:16">
      <c r="A45" s="161" t="s">
        <v>59</v>
      </c>
      <c r="B45" s="161">
        <f>'実質公債費比率（分子）の構造'!K$49</f>
        <v>199</v>
      </c>
      <c r="C45" s="161"/>
      <c r="D45" s="161"/>
      <c r="E45" s="161">
        <f>'実質公債費比率（分子）の構造'!L$49</f>
        <v>211</v>
      </c>
      <c r="F45" s="161"/>
      <c r="G45" s="161"/>
      <c r="H45" s="161">
        <f>'実質公債費比率（分子）の構造'!M$49</f>
        <v>218</v>
      </c>
      <c r="I45" s="161"/>
      <c r="J45" s="161"/>
      <c r="K45" s="161">
        <f>'実質公債費比率（分子）の構造'!N$49</f>
        <v>280</v>
      </c>
      <c r="L45" s="161"/>
      <c r="M45" s="161"/>
      <c r="N45" s="161">
        <f>'実質公債費比率（分子）の構造'!O$49</f>
        <v>356</v>
      </c>
      <c r="O45" s="161"/>
      <c r="P45" s="161"/>
    </row>
    <row r="46" spans="1:16">
      <c r="A46" s="161" t="s">
        <v>60</v>
      </c>
      <c r="B46" s="161">
        <f>'実質公債費比率（分子）の構造'!K$48</f>
        <v>5208</v>
      </c>
      <c r="C46" s="161"/>
      <c r="D46" s="161"/>
      <c r="E46" s="161">
        <f>'実質公債費比率（分子）の構造'!L$48</f>
        <v>4772</v>
      </c>
      <c r="F46" s="161"/>
      <c r="G46" s="161"/>
      <c r="H46" s="161">
        <f>'実質公債費比率（分子）の構造'!M$48</f>
        <v>4446</v>
      </c>
      <c r="I46" s="161"/>
      <c r="J46" s="161"/>
      <c r="K46" s="161">
        <f>'実質公債費比率（分子）の構造'!N$48</f>
        <v>4186</v>
      </c>
      <c r="L46" s="161"/>
      <c r="M46" s="161"/>
      <c r="N46" s="161">
        <f>'実質公債費比率（分子）の構造'!O$48</f>
        <v>3749</v>
      </c>
      <c r="O46" s="161"/>
      <c r="P46" s="161"/>
    </row>
    <row r="47" spans="1:16">
      <c r="A47" s="161" t="s">
        <v>61</v>
      </c>
      <c r="B47" s="161">
        <f>'実質公債費比率（分子）の構造'!K$47</f>
        <v>50</v>
      </c>
      <c r="C47" s="161"/>
      <c r="D47" s="161"/>
      <c r="E47" s="161">
        <f>'実質公債費比率（分子）の構造'!L$47</f>
        <v>50</v>
      </c>
      <c r="F47" s="161"/>
      <c r="G47" s="161"/>
      <c r="H47" s="161">
        <f>'実質公債費比率（分子）の構造'!M$47</f>
        <v>33</v>
      </c>
      <c r="I47" s="161"/>
      <c r="J47" s="161"/>
      <c r="K47" s="161">
        <f>'実質公債費比率（分子）の構造'!N$47</f>
        <v>17</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19170</v>
      </c>
      <c r="C49" s="161"/>
      <c r="D49" s="161"/>
      <c r="E49" s="161">
        <f>'実質公債費比率（分子）の構造'!L$45</f>
        <v>18546</v>
      </c>
      <c r="F49" s="161"/>
      <c r="G49" s="161"/>
      <c r="H49" s="161">
        <f>'実質公債費比率（分子）の構造'!M$45</f>
        <v>17034</v>
      </c>
      <c r="I49" s="161"/>
      <c r="J49" s="161"/>
      <c r="K49" s="161">
        <f>'実質公債費比率（分子）の構造'!N$45</f>
        <v>16468</v>
      </c>
      <c r="L49" s="161"/>
      <c r="M49" s="161"/>
      <c r="N49" s="161">
        <f>'実質公債費比率（分子）の構造'!O$45</f>
        <v>14883</v>
      </c>
      <c r="O49" s="161"/>
      <c r="P49" s="161"/>
    </row>
    <row r="50" spans="1:16">
      <c r="A50" s="161" t="s">
        <v>64</v>
      </c>
      <c r="B50" s="161" t="e">
        <f>NA()</f>
        <v>#N/A</v>
      </c>
      <c r="C50" s="161">
        <f>IF(ISNUMBER('実質公債費比率（分子）の構造'!K$53),'実質公債費比率（分子）の構造'!K$53,NA())</f>
        <v>5533</v>
      </c>
      <c r="D50" s="161" t="e">
        <f>NA()</f>
        <v>#N/A</v>
      </c>
      <c r="E50" s="161" t="e">
        <f>NA()</f>
        <v>#N/A</v>
      </c>
      <c r="F50" s="161">
        <f>IF(ISNUMBER('実質公債費比率（分子）の構造'!L$53),'実質公債費比率（分子）の構造'!L$53,NA())</f>
        <v>3948</v>
      </c>
      <c r="G50" s="161" t="e">
        <f>NA()</f>
        <v>#N/A</v>
      </c>
      <c r="H50" s="161" t="e">
        <f>NA()</f>
        <v>#N/A</v>
      </c>
      <c r="I50" s="161">
        <f>IF(ISNUMBER('実質公債費比率（分子）の構造'!M$53),'実質公債費比率（分子）の構造'!M$53,NA())</f>
        <v>2793</v>
      </c>
      <c r="J50" s="161" t="e">
        <f>NA()</f>
        <v>#N/A</v>
      </c>
      <c r="K50" s="161" t="e">
        <f>NA()</f>
        <v>#N/A</v>
      </c>
      <c r="L50" s="161">
        <f>IF(ISNUMBER('実質公債費比率（分子）の構造'!N$53),'実質公債費比率（分子）の構造'!N$53,NA())</f>
        <v>1953</v>
      </c>
      <c r="M50" s="161" t="e">
        <f>NA()</f>
        <v>#N/A</v>
      </c>
      <c r="N50" s="161" t="e">
        <f>NA()</f>
        <v>#N/A</v>
      </c>
      <c r="O50" s="161">
        <f>IF(ISNUMBER('実質公債費比率（分子）の構造'!O$53),'実質公債費比率（分子）の構造'!O$53,NA())</f>
        <v>878</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165752</v>
      </c>
      <c r="E56" s="160"/>
      <c r="F56" s="160"/>
      <c r="G56" s="160">
        <f>'将来負担比率（分子）の構造'!J$52</f>
        <v>166737</v>
      </c>
      <c r="H56" s="160"/>
      <c r="I56" s="160"/>
      <c r="J56" s="160">
        <f>'将来負担比率（分子）の構造'!K$52</f>
        <v>168054</v>
      </c>
      <c r="K56" s="160"/>
      <c r="L56" s="160"/>
      <c r="M56" s="160">
        <f>'将来負担比率（分子）の構造'!L$52</f>
        <v>167450</v>
      </c>
      <c r="N56" s="160"/>
      <c r="O56" s="160"/>
      <c r="P56" s="160">
        <f>'将来負担比率（分子）の構造'!M$52</f>
        <v>168419</v>
      </c>
    </row>
    <row r="57" spans="1:16">
      <c r="A57" s="160" t="s">
        <v>35</v>
      </c>
      <c r="B57" s="160"/>
      <c r="C57" s="160"/>
      <c r="D57" s="160">
        <f>'将来負担比率（分子）の構造'!I$51</f>
        <v>51262</v>
      </c>
      <c r="E57" s="160"/>
      <c r="F57" s="160"/>
      <c r="G57" s="160">
        <f>'将来負担比率（分子）の構造'!J$51</f>
        <v>49516</v>
      </c>
      <c r="H57" s="160"/>
      <c r="I57" s="160"/>
      <c r="J57" s="160">
        <f>'将来負担比率（分子）の構造'!K$51</f>
        <v>49915</v>
      </c>
      <c r="K57" s="160"/>
      <c r="L57" s="160"/>
      <c r="M57" s="160">
        <f>'将来負担比率（分子）の構造'!L$51</f>
        <v>49446</v>
      </c>
      <c r="N57" s="160"/>
      <c r="O57" s="160"/>
      <c r="P57" s="160">
        <f>'将来負担比率（分子）の構造'!M$51</f>
        <v>47312</v>
      </c>
    </row>
    <row r="58" spans="1:16">
      <c r="A58" s="160" t="s">
        <v>34</v>
      </c>
      <c r="B58" s="160"/>
      <c r="C58" s="160"/>
      <c r="D58" s="160">
        <f>'将来負担比率（分子）の構造'!I$50</f>
        <v>27033</v>
      </c>
      <c r="E58" s="160"/>
      <c r="F58" s="160"/>
      <c r="G58" s="160">
        <f>'将来負担比率（分子）の構造'!J$50</f>
        <v>29432</v>
      </c>
      <c r="H58" s="160"/>
      <c r="I58" s="160"/>
      <c r="J58" s="160">
        <f>'将来負担比率（分子）の構造'!K$50</f>
        <v>34408</v>
      </c>
      <c r="K58" s="160"/>
      <c r="L58" s="160"/>
      <c r="M58" s="160">
        <f>'将来負担比率（分子）の構造'!L$50</f>
        <v>37526</v>
      </c>
      <c r="N58" s="160"/>
      <c r="O58" s="160"/>
      <c r="P58" s="160">
        <f>'将来負担比率（分子）の構造'!M$50</f>
        <v>42049</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994</v>
      </c>
      <c r="C61" s="160"/>
      <c r="D61" s="160"/>
      <c r="E61" s="160">
        <f>'将来負担比率（分子）の構造'!J$46</f>
        <v>616</v>
      </c>
      <c r="F61" s="160"/>
      <c r="G61" s="160"/>
      <c r="H61" s="160">
        <f>'将来負担比率（分子）の構造'!K$46</f>
        <v>231</v>
      </c>
      <c r="I61" s="160"/>
      <c r="J61" s="160"/>
      <c r="K61" s="160">
        <f>'将来負担比率（分子）の構造'!L$46</f>
        <v>187</v>
      </c>
      <c r="L61" s="160"/>
      <c r="M61" s="160"/>
      <c r="N61" s="160">
        <f>'将来負担比率（分子）の構造'!M$46</f>
        <v>138</v>
      </c>
      <c r="O61" s="160"/>
      <c r="P61" s="160"/>
    </row>
    <row r="62" spans="1:16">
      <c r="A62" s="160" t="s">
        <v>28</v>
      </c>
      <c r="B62" s="160">
        <f>'将来負担比率（分子）の構造'!I$45</f>
        <v>29090</v>
      </c>
      <c r="C62" s="160"/>
      <c r="D62" s="160"/>
      <c r="E62" s="160">
        <f>'将来負担比率（分子）の構造'!J$45</f>
        <v>25633</v>
      </c>
      <c r="F62" s="160"/>
      <c r="G62" s="160"/>
      <c r="H62" s="160">
        <f>'将来負担比率（分子）の構造'!K$45</f>
        <v>23297</v>
      </c>
      <c r="I62" s="160"/>
      <c r="J62" s="160"/>
      <c r="K62" s="160">
        <f>'将来負担比率（分子）の構造'!L$45</f>
        <v>21942</v>
      </c>
      <c r="L62" s="160"/>
      <c r="M62" s="160"/>
      <c r="N62" s="160">
        <f>'将来負担比率（分子）の構造'!M$45</f>
        <v>21795</v>
      </c>
      <c r="O62" s="160"/>
      <c r="P62" s="160"/>
    </row>
    <row r="63" spans="1:16">
      <c r="A63" s="160" t="s">
        <v>27</v>
      </c>
      <c r="B63" s="160">
        <f>'将来負担比率（分子）の構造'!I$44</f>
        <v>2849</v>
      </c>
      <c r="C63" s="160"/>
      <c r="D63" s="160"/>
      <c r="E63" s="160">
        <f>'将来負担比率（分子）の構造'!J$44</f>
        <v>3406</v>
      </c>
      <c r="F63" s="160"/>
      <c r="G63" s="160"/>
      <c r="H63" s="160">
        <f>'将来負担比率（分子）の構造'!K$44</f>
        <v>3549</v>
      </c>
      <c r="I63" s="160"/>
      <c r="J63" s="160"/>
      <c r="K63" s="160">
        <f>'将来負担比率（分子）の構造'!L$44</f>
        <v>3395</v>
      </c>
      <c r="L63" s="160"/>
      <c r="M63" s="160"/>
      <c r="N63" s="160">
        <f>'将来負担比率（分子）の構造'!M$44</f>
        <v>3224</v>
      </c>
      <c r="O63" s="160"/>
      <c r="P63" s="160"/>
    </row>
    <row r="64" spans="1:16">
      <c r="A64" s="160" t="s">
        <v>26</v>
      </c>
      <c r="B64" s="160">
        <f>'将来負担比率（分子）の構造'!I$43</f>
        <v>73104</v>
      </c>
      <c r="C64" s="160"/>
      <c r="D64" s="160"/>
      <c r="E64" s="160">
        <f>'将来負担比率（分子）の構造'!J$43</f>
        <v>68952</v>
      </c>
      <c r="F64" s="160"/>
      <c r="G64" s="160"/>
      <c r="H64" s="160">
        <f>'将来負担比率（分子）の構造'!K$43</f>
        <v>62946</v>
      </c>
      <c r="I64" s="160"/>
      <c r="J64" s="160"/>
      <c r="K64" s="160">
        <f>'将来負担比率（分子）の構造'!L$43</f>
        <v>56100</v>
      </c>
      <c r="L64" s="160"/>
      <c r="M64" s="160"/>
      <c r="N64" s="160">
        <f>'将来負担比率（分子）の構造'!M$43</f>
        <v>49939</v>
      </c>
      <c r="O64" s="160"/>
      <c r="P64" s="160"/>
    </row>
    <row r="65" spans="1:16">
      <c r="A65" s="160" t="s">
        <v>25</v>
      </c>
      <c r="B65" s="160">
        <f>'将来負担比率（分子）の構造'!I$42</f>
        <v>2005</v>
      </c>
      <c r="C65" s="160"/>
      <c r="D65" s="160"/>
      <c r="E65" s="160">
        <f>'将来負担比率（分子）の構造'!J$42</f>
        <v>1763</v>
      </c>
      <c r="F65" s="160"/>
      <c r="G65" s="160"/>
      <c r="H65" s="160">
        <f>'将来負担比率（分子）の構造'!K$42</f>
        <v>1582</v>
      </c>
      <c r="I65" s="160"/>
      <c r="J65" s="160"/>
      <c r="K65" s="160">
        <f>'将来負担比率（分子）の構造'!L$42</f>
        <v>1430</v>
      </c>
      <c r="L65" s="160"/>
      <c r="M65" s="160"/>
      <c r="N65" s="160">
        <f>'将来負担比率（分子）の構造'!M$42</f>
        <v>1306</v>
      </c>
      <c r="O65" s="160"/>
      <c r="P65" s="160"/>
    </row>
    <row r="66" spans="1:16">
      <c r="A66" s="160" t="s">
        <v>24</v>
      </c>
      <c r="B66" s="160">
        <f>'将来負担比率（分子）の構造'!I$41</f>
        <v>155807</v>
      </c>
      <c r="C66" s="160"/>
      <c r="D66" s="160"/>
      <c r="E66" s="160">
        <f>'将来負担比率（分子）の構造'!J$41</f>
        <v>151976</v>
      </c>
      <c r="F66" s="160"/>
      <c r="G66" s="160"/>
      <c r="H66" s="160">
        <f>'将来負担比率（分子）の構造'!K$41</f>
        <v>148096</v>
      </c>
      <c r="I66" s="160"/>
      <c r="J66" s="160"/>
      <c r="K66" s="160">
        <f>'将来負担比率（分子）の構造'!L$41</f>
        <v>142975</v>
      </c>
      <c r="L66" s="160"/>
      <c r="M66" s="160"/>
      <c r="N66" s="160">
        <f>'将来負担比率（分子）の構造'!M$41</f>
        <v>141256</v>
      </c>
      <c r="O66" s="160"/>
      <c r="P66" s="160"/>
    </row>
    <row r="67" spans="1:16">
      <c r="A67" s="160" t="s">
        <v>68</v>
      </c>
      <c r="B67" s="160" t="e">
        <f>NA()</f>
        <v>#N/A</v>
      </c>
      <c r="C67" s="160">
        <f>IF(ISNUMBER('将来負担比率（分子）の構造'!I$53), IF('将来負担比率（分子）の構造'!I$53 &lt; 0, 0, '将来負担比率（分子）の構造'!I$53), NA())</f>
        <v>19802</v>
      </c>
      <c r="D67" s="160" t="e">
        <f>NA()</f>
        <v>#N/A</v>
      </c>
      <c r="E67" s="160" t="e">
        <f>NA()</f>
        <v>#N/A</v>
      </c>
      <c r="F67" s="160">
        <f>IF(ISNUMBER('将来負担比率（分子）の構造'!J$53), IF('将来負担比率（分子）の構造'!J$53 &lt; 0, 0, '将来負担比率（分子）の構造'!J$53), NA())</f>
        <v>6661</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16330</v>
      </c>
      <c r="C72" s="164">
        <f>基金残高に係る経年分析!G55</f>
        <v>17900</v>
      </c>
      <c r="D72" s="164">
        <f>基金残高に係る経年分析!H55</f>
        <v>19661</v>
      </c>
    </row>
    <row r="73" spans="1:16">
      <c r="A73" s="163" t="s">
        <v>71</v>
      </c>
      <c r="B73" s="164">
        <f>基金残高に係る経年分析!F56</f>
        <v>3469</v>
      </c>
      <c r="C73" s="164">
        <f>基金残高に係る経年分析!G56</f>
        <v>3470</v>
      </c>
      <c r="D73" s="164">
        <f>基金残高に係る経年分析!H56</f>
        <v>3473</v>
      </c>
    </row>
    <row r="74" spans="1:16">
      <c r="A74" s="163" t="s">
        <v>72</v>
      </c>
      <c r="B74" s="164">
        <f>基金残高に係る経年分析!F57</f>
        <v>14164</v>
      </c>
      <c r="C74" s="164">
        <f>基金残高に係る経年分析!G57</f>
        <v>15475</v>
      </c>
      <c r="D74" s="164">
        <f>基金残高に係る経年分析!H57</f>
        <v>17116</v>
      </c>
    </row>
  </sheetData>
  <sheetProtection algorithmName="SHA-512" hashValue="Z0vrB/PaADBQiqpNMHMLdlMiWvu5HNad5EXKDn2ndbd8T5gYcLkwwcfzPsndG6qMmITj9QylLLzaEFmmVy3y6w==" saltValue="GXMa8pmEwEVIl3lRHvaf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USER029</cp:lastModifiedBy>
  <cp:lastPrinted>2019-03-14T02:39:35Z</cp:lastPrinted>
  <dcterms:created xsi:type="dcterms:W3CDTF">2019-02-14T04:19:31Z</dcterms:created>
  <dcterms:modified xsi:type="dcterms:W3CDTF">2019-11-22T10:51:45Z</dcterms:modified>
  <cp:category/>
</cp:coreProperties>
</file>