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fl01\31020000\旧FileSVからの移行データ\財務経営課\01経営企画担当\03 水道等統計及び事業年報に関すること\05_経営比較分析表\2018（Ｈ30）年度\2　提出\★財政課へ提出\"/>
    </mc:Choice>
  </mc:AlternateContent>
  <workbookProtection workbookAlgorithmName="SHA-512" workbookHashValue="0qLAtkiQ3BbqBrOuCDfTSuu7QNBw0Ljt8THatiq1Rk4CnfUH5edcnn3g+Pm8kw7aYBf91/uQDLcXebqQnxsiyQ==" workbookSaltValue="uP5YqrN7mnbWcHBr0yaTwQ==" workbookSpinCount="100000" lockStructure="1"/>
  <bookViews>
    <workbookView xWindow="0" yWindow="0" windowWidth="15360" windowHeight="7632"/>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Q6" i="5"/>
  <c r="P6" i="5"/>
  <c r="O6" i="5"/>
  <c r="I10" i="4" s="1"/>
  <c r="N6" i="5"/>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B10" i="4"/>
  <c r="BB8" i="4"/>
  <c r="AT8" i="4"/>
  <c r="AD8" i="4"/>
  <c r="W8" i="4"/>
  <c r="P8" i="4"/>
  <c r="B8" i="4"/>
  <c r="B6" i="4"/>
  <c r="C10" i="5" l="1"/>
  <c r="D10" i="5"/>
  <c r="E10" i="5"/>
  <c r="B10" i="5"/>
</calcChain>
</file>

<file path=xl/sharedStrings.xml><?xml version="1.0" encoding="utf-8"?>
<sst xmlns="http://schemas.openxmlformats.org/spreadsheetml/2006/main" count="223" uniqueCount="111">
  <si>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</si>
  <si>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</si>
  <si>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</si>
  <si>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</si>
  <si>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</si>
  <si>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</si>
  <si>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</si>
  <si>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</si>
  <si>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</si>
  <si>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</si>
  <si>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</si>
  <si>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</si>
  <si>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</si>
  <si>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</si>
  <si>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</si>
  <si>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</si>
  <si>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</si>
  <si>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</si>
  <si>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</si>
  <si>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</si>
  <si>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</si>
  <si>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</si>
  <si>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</si>
  <si>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</si>
  <si>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</si>
  <si>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</si>
  <si>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</si>
  <si>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</si>
  <si>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</si>
  <si>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</si>
  <si>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</si>
  <si>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</si>
  <si>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</si>
  <si>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</si>
  <si>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</si>
  <si>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</si>
  <si>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</si>
  <si>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</si>
  <si>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</si>
  <si>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</si>
  <si>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</si>
  <si>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</si>
  <si>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</si>
  <si>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</si>
  <si>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</si>
  <si>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</si>
  <si>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</si>
  <si>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</si>
  <si>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</si>
  <si>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</si>
  <si>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</si>
  <si>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</si>
  <si>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</si>
  <si>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</si>
  <si>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</si>
  <si>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</si>
  <si>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</si>
  <si>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</si>
  <si>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</si>
  <si>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</si>
  <si>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</si>
  <si>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</si>
  <si>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</si>
  <si>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</si>
  <si>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</si>
  <si>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</si>
  <si>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</si>
  <si>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</si>
  <si>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</si>
  <si>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</si>
  <si>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</si>
  <si>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</si>
  <si>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</si>
  <si>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</si>
  <si>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</si>
  <si>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</si>
  <si>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</si>
  <si>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</si>
  <si>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</si>
  <si>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</si>
  <si>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</si>
  <si>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</si>
  <si>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</si>
  <si>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</si>
  <si>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</si>
  <si>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</si>
  <si>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</si>
  <si>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</si>
  <si>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</si>
  <si>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</si>
  <si>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</si>
  <si>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</si>
  <si>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</si>
  <si>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</si>
  <si>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</si>
  <si>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</si>
  <si>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福山市</t>
  </si>
  <si>
    <t>法適用</t>
  </si>
  <si>
    <t>下水道事業</t>
  </si>
  <si>
    <t>公共下水道</t>
  </si>
  <si>
    <t>Ad</t>
  </si>
  <si>
    <t>自治体職員 民間企業出身</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</si>
  <si>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</si>
  <si>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</si>
  <si>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</si>
  <si>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</si>
  <si>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</si>
  <si>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</si>
  <si>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t>　下水道事業を取り巻く経営環境は，汚水整備により処理区域は拡大するものの，1戸当たりの使用水量が減少傾向にあり，今後の下水道使用料収入の伸びは見込めない状況です。一方で，新たな汚水整備や老朽化した</t>
    </r>
    <r>
      <rPr>
        <sz val="9"/>
        <color theme="1"/>
        <rFont val="ＭＳ ゴシック"/>
        <family val="3"/>
        <charset val="128"/>
      </rPr>
      <t>施設の長寿命化・耐震化に対する投資が増大するなど，厳しい状況が続くものと見込んでいます。
　このような状況の中，「福山市上下水道事業中長期ビジョン（経営戦略）」や「前期実施計画」に基づき，経営資源を最大限に活用し，中長期的な視点に立った計画的・効率的な施設整備や持続可能な経営基盤を確立する中で，より一層の経営健全化に努めているところです。
　下水道は，市民生活や社会経済活動に欠くことの出来ないライフラインです。これからも，安心・安全かつ快適で衛生的な生活環境を確保するため，将来にわたって持続可能な事業経営を行い，市民に信頼される下水道事業を目指していきます。</t>
    </r>
    <phoneticPr fontId="4"/>
  </si>
  <si>
    <t>「①経常収支比率，②累積欠損金比率，⑤経費回収率」
　①，⑤は100％を超え,②は0％と，事業経営に必要な費用は下水道使用料等の経常的な収益で賄えています。
「③流動比率」
　前年度と比べて微増したものの，類似団体平均等と比べて低い水準にあり，将来の施設の更新・耐震化に必要な資金が十分に確保できていない状況です。
「④企業債残高対事業規模比率」
　企業債残高の減少によって前年度より減少しているものの，依然として類似団体平均等と比べて非常に高い水準にあります。新たな汚水整備については，引き続き，効率的・効果的な路線選定を行うとともに，事業費を段階的に縮小するなど新たな借入金の抑制に努めています。
「⑥汚水処理原価」
　業務の効率化と経費の節減に取り組んだ結果，前年度同水準となっています。
「⑦施設利用率」
　類似団体平均等と比べて高い水準にあり，引き続き，効率的な施設の運営に努めていきます。
「⑧水洗化率」
　類似団体平均等とほぼ同じ水準にあります。水洗化率の向上は下水道使用料収入の増加につながるものであることから，未接続の世帯に対する接続指導を強化しています。</t>
    <rPh sb="19" eb="21">
      <t>ケイヒ</t>
    </rPh>
    <rPh sb="21" eb="23">
      <t>カイシュウ</t>
    </rPh>
    <rPh sb="23" eb="24">
      <t>リツ</t>
    </rPh>
    <rPh sb="36" eb="37">
      <t>コ</t>
    </rPh>
    <rPh sb="177" eb="179">
      <t>キギョウ</t>
    </rPh>
    <rPh sb="179" eb="180">
      <t>サイ</t>
    </rPh>
    <rPh sb="180" eb="181">
      <t>ザン</t>
    </rPh>
    <rPh sb="181" eb="182">
      <t>タカ</t>
    </rPh>
    <rPh sb="183" eb="185">
      <t>ゲンショウ</t>
    </rPh>
    <rPh sb="333" eb="335">
      <t>ケッカ</t>
    </rPh>
    <rPh sb="336" eb="339">
      <t>ゼンネンド</t>
    </rPh>
    <rPh sb="425" eb="426">
      <t>オナ</t>
    </rPh>
    <phoneticPr fontId="4"/>
  </si>
  <si>
    <t>「①有形固定資産減価償却率」
　類似団体平均等と比べて低い水準にあります。これは2012年度（平成24年度）に地方公営企業法を適用した時点から資産の減価償却を開始したことによります。本市の公共下水道は1952年度（昭和27年度）に事業着手しているため，この数値以上に施設の老朽化は進んでいます。
「②管渠老朽化率」
　類似団体平均等と比べて低い水準にあります。これは本市の下水道管渠整備が1980年代後半以降に重点的に取り組んでいることから，現時点で耐用年数（50年）を経過した管渠が少ないことによるものです。
「③管渠改善率」
　現時点で更新対象の管渠が少ないことから，類似団体平均等と比べて低い水準にあります。本年度は，大口径管路の更新が多く，多額の費用はかかるものの更新延長が少なかったことから，管渠改善率は前年度と比べて減少しています。今後は，管渠の老朽化が進行することから，限られた財源の中で計画的に長寿命化に取り組むこととしています。</t>
    <rPh sb="314" eb="317">
      <t>ダイコウケイ</t>
    </rPh>
    <rPh sb="317" eb="319">
      <t>カンロ</t>
    </rPh>
    <rPh sb="320" eb="322">
      <t>コウシン</t>
    </rPh>
    <rPh sb="323" eb="324">
      <t>オオ</t>
    </rPh>
    <rPh sb="326" eb="328">
      <t>タガク</t>
    </rPh>
    <rPh sb="329" eb="331">
      <t>ヒヨウ</t>
    </rPh>
    <rPh sb="338" eb="340">
      <t>コウシン</t>
    </rPh>
    <rPh sb="340" eb="342">
      <t>エンチョウ</t>
    </rPh>
    <rPh sb="343" eb="344">
      <t>スク</t>
    </rPh>
    <rPh sb="353" eb="355">
      <t>カンキョ</t>
    </rPh>
    <rPh sb="359" eb="362">
      <t>ゼンネンド</t>
    </rPh>
    <rPh sb="363" eb="364">
      <t>クラ</t>
    </rPh>
    <rPh sb="366" eb="368">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</si>
</sst>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8.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0.14000000000000001</c:v>
                </c:pt>
                <c:pt idx="1">
                  <c:v>0.05</c:v>
                </c:pt>
                <c:pt idx="2">
                  <c:v>0.01</c:v>
                </c:pt>
                <c:pt idx="3">
                  <c:v>0.16</c:v>
                </c:pt>
                <c:pt idx="4">
                  <c:v>0.05</c:v>
                </c:pt>
              </c:numCache>
            </c:numRef>
          </c:val>
          <c:extLst>
            <c:ext xmlns:c16="http://schemas.microsoft.com/office/drawing/2014/chart" uri="{C3380CC4-5D6E-409C-BE32-E72D297353CC}">
              <c16:uniqueId val="{00000000-B489-42DD-A033-F27348F4541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0.22</c:v>
                </c:pt>
                <c:pt idx="2">
                  <c:v>0.28000000000000003</c:v>
                </c:pt>
                <c:pt idx="3">
                  <c:v>0.21</c:v>
                </c:pt>
                <c:pt idx="4">
                  <c:v>0.25</c:v>
                </c:pt>
              </c:numCache>
            </c:numRef>
          </c:val>
          <c:smooth val="0"/>
          <c:extLst>
            <c:ext xmlns:c16="http://schemas.microsoft.com/office/drawing/2014/chart" uri="{C3380CC4-5D6E-409C-BE32-E72D297353CC}">
              <c16:uniqueId val="{00000001-B489-42DD-A033-F27348F4541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80.22</c:v>
                </c:pt>
                <c:pt idx="1">
                  <c:v>84.08</c:v>
                </c:pt>
                <c:pt idx="2">
                  <c:v>85.89</c:v>
                </c:pt>
                <c:pt idx="3">
                  <c:v>84.54</c:v>
                </c:pt>
                <c:pt idx="4">
                  <c:v>87.18</c:v>
                </c:pt>
              </c:numCache>
            </c:numRef>
          </c:val>
          <c:extLst>
            <c:ext xmlns:c16="http://schemas.microsoft.com/office/drawing/2014/chart" uri="{C3380CC4-5D6E-409C-BE32-E72D297353CC}">
              <c16:uniqueId val="{00000000-B6AD-4D7A-B8BF-165DC0EE422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67.95</c:v>
                </c:pt>
                <c:pt idx="1">
                  <c:v>66.63</c:v>
                </c:pt>
                <c:pt idx="2">
                  <c:v>67.040000000000006</c:v>
                </c:pt>
                <c:pt idx="3">
                  <c:v>66.34</c:v>
                </c:pt>
                <c:pt idx="4">
                  <c:v>67.069999999999993</c:v>
                </c:pt>
              </c:numCache>
            </c:numRef>
          </c:val>
          <c:smooth val="0"/>
          <c:extLst>
            <c:ext xmlns:c16="http://schemas.microsoft.com/office/drawing/2014/chart" uri="{C3380CC4-5D6E-409C-BE32-E72D297353CC}">
              <c16:uniqueId val="{00000001-B6AD-4D7A-B8BF-165DC0EE422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92.16</c:v>
                </c:pt>
                <c:pt idx="1">
                  <c:v>92.72</c:v>
                </c:pt>
                <c:pt idx="2">
                  <c:v>93.21</c:v>
                </c:pt>
                <c:pt idx="3">
                  <c:v>93.56</c:v>
                </c:pt>
                <c:pt idx="4">
                  <c:v>93.91</c:v>
                </c:pt>
              </c:numCache>
            </c:numRef>
          </c:val>
          <c:extLst>
            <c:ext xmlns:c16="http://schemas.microsoft.com/office/drawing/2014/chart" uri="{C3380CC4-5D6E-409C-BE32-E72D297353CC}">
              <c16:uniqueId val="{00000000-5121-4A42-819E-00367EFE1A7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93.12</c:v>
                </c:pt>
                <c:pt idx="1">
                  <c:v>93.38</c:v>
                </c:pt>
                <c:pt idx="2">
                  <c:v>93.5</c:v>
                </c:pt>
                <c:pt idx="3">
                  <c:v>93.86</c:v>
                </c:pt>
                <c:pt idx="4">
                  <c:v>93.96</c:v>
                </c:pt>
              </c:numCache>
            </c:numRef>
          </c:val>
          <c:smooth val="0"/>
          <c:extLst>
            <c:ext xmlns:c16="http://schemas.microsoft.com/office/drawing/2014/chart" uri="{C3380CC4-5D6E-409C-BE32-E72D297353CC}">
              <c16:uniqueId val="{00000001-5121-4A42-819E-00367EFE1A7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113.28</c:v>
                </c:pt>
                <c:pt idx="1">
                  <c:v>115.43</c:v>
                </c:pt>
                <c:pt idx="2">
                  <c:v>118.58</c:v>
                </c:pt>
                <c:pt idx="3">
                  <c:v>117.74</c:v>
                </c:pt>
                <c:pt idx="4">
                  <c:v>117.3</c:v>
                </c:pt>
              </c:numCache>
            </c:numRef>
          </c:val>
          <c:extLst>
            <c:ext xmlns:c16="http://schemas.microsoft.com/office/drawing/2014/chart" uri="{C3380CC4-5D6E-409C-BE32-E72D297353CC}">
              <c16:uniqueId val="{00000000-7B3A-4662-A886-1933B2EB33D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108.53</c:v>
                </c:pt>
                <c:pt idx="1">
                  <c:v>108.52</c:v>
                </c:pt>
                <c:pt idx="2">
                  <c:v>109.12</c:v>
                </c:pt>
                <c:pt idx="3">
                  <c:v>110.22</c:v>
                </c:pt>
                <c:pt idx="4">
                  <c:v>110.01</c:v>
                </c:pt>
              </c:numCache>
            </c:numRef>
          </c:val>
          <c:smooth val="0"/>
          <c:extLst>
            <c:ext xmlns:c16="http://schemas.microsoft.com/office/drawing/2014/chart" uri="{C3380CC4-5D6E-409C-BE32-E72D297353CC}">
              <c16:uniqueId val="{00000001-7B3A-4662-A886-1933B2EB33D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8.43</c:v>
                </c:pt>
                <c:pt idx="1">
                  <c:v>11.12</c:v>
                </c:pt>
                <c:pt idx="2">
                  <c:v>13.69</c:v>
                </c:pt>
                <c:pt idx="3">
                  <c:v>15.97</c:v>
                </c:pt>
                <c:pt idx="4">
                  <c:v>18.45</c:v>
                </c:pt>
              </c:numCache>
            </c:numRef>
          </c:val>
          <c:extLst>
            <c:ext xmlns:c16="http://schemas.microsoft.com/office/drawing/2014/chart" uri="{C3380CC4-5D6E-409C-BE32-E72D297353CC}">
              <c16:uniqueId val="{00000000-CDCF-4836-8456-02D26032C9D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28.35</c:v>
                </c:pt>
                <c:pt idx="1">
                  <c:v>27.96</c:v>
                </c:pt>
                <c:pt idx="2">
                  <c:v>28.81</c:v>
                </c:pt>
                <c:pt idx="3">
                  <c:v>31.19</c:v>
                </c:pt>
                <c:pt idx="4">
                  <c:v>33.090000000000003</c:v>
                </c:pt>
              </c:numCache>
            </c:numRef>
          </c:val>
          <c:smooth val="0"/>
          <c:extLst>
            <c:ext xmlns:c16="http://schemas.microsoft.com/office/drawing/2014/chart" uri="{C3380CC4-5D6E-409C-BE32-E72D297353CC}">
              <c16:uniqueId val="{00000001-CDCF-4836-8456-02D26032C9D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1.64</c:v>
                </c:pt>
                <c:pt idx="1">
                  <c:v>1.85</c:v>
                </c:pt>
                <c:pt idx="2">
                  <c:v>1.95</c:v>
                </c:pt>
                <c:pt idx="3">
                  <c:v>2.27</c:v>
                </c:pt>
                <c:pt idx="4">
                  <c:v>2.59</c:v>
                </c:pt>
              </c:numCache>
            </c:numRef>
          </c:val>
          <c:extLst>
            <c:ext xmlns:c16="http://schemas.microsoft.com/office/drawing/2014/chart" uri="{C3380CC4-5D6E-409C-BE32-E72D297353CC}">
              <c16:uniqueId val="{00000000-ED6E-47A9-A7D9-9B5D0F52691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3.05</c:v>
                </c:pt>
                <c:pt idx="1">
                  <c:v>3.4</c:v>
                </c:pt>
                <c:pt idx="2">
                  <c:v>3.84</c:v>
                </c:pt>
                <c:pt idx="3">
                  <c:v>4.3099999999999996</c:v>
                </c:pt>
                <c:pt idx="4">
                  <c:v>5.04</c:v>
                </c:pt>
              </c:numCache>
            </c:numRef>
          </c:val>
          <c:smooth val="0"/>
          <c:extLst>
            <c:ext xmlns:c16="http://schemas.microsoft.com/office/drawing/2014/chart" uri="{C3380CC4-5D6E-409C-BE32-E72D297353CC}">
              <c16:uniqueId val="{00000001-ED6E-47A9-A7D9-9B5D0F52691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516-4337-9FDF-19A8FF96E25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4.87</c:v>
                </c:pt>
                <c:pt idx="2">
                  <c:v>3.8</c:v>
                </c:pt>
                <c:pt idx="3">
                  <c:v>3.21</c:v>
                </c:pt>
                <c:pt idx="4">
                  <c:v>2.36</c:v>
                </c:pt>
              </c:numCache>
            </c:numRef>
          </c:val>
          <c:smooth val="0"/>
          <c:extLst>
            <c:ext xmlns:c16="http://schemas.microsoft.com/office/drawing/2014/chart" uri="{C3380CC4-5D6E-409C-BE32-E72D297353CC}">
              <c16:uniqueId val="{00000001-A516-4337-9FDF-19A8FF96E25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20.190000000000001</c:v>
                </c:pt>
                <c:pt idx="1">
                  <c:v>30.86</c:v>
                </c:pt>
                <c:pt idx="2">
                  <c:v>31.58</c:v>
                </c:pt>
                <c:pt idx="3">
                  <c:v>33.85</c:v>
                </c:pt>
                <c:pt idx="4">
                  <c:v>36.53</c:v>
                </c:pt>
              </c:numCache>
            </c:numRef>
          </c:val>
          <c:extLst>
            <c:ext xmlns:c16="http://schemas.microsoft.com/office/drawing/2014/chart" uri="{C3380CC4-5D6E-409C-BE32-E72D297353CC}">
              <c16:uniqueId val="{00000000-C919-4746-BF5D-EF5B25F78C2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45.99</c:v>
                </c:pt>
                <c:pt idx="1">
                  <c:v>47.32</c:v>
                </c:pt>
                <c:pt idx="2">
                  <c:v>49.96</c:v>
                </c:pt>
                <c:pt idx="3">
                  <c:v>58.04</c:v>
                </c:pt>
                <c:pt idx="4">
                  <c:v>62.12</c:v>
                </c:pt>
              </c:numCache>
            </c:numRef>
          </c:val>
          <c:smooth val="0"/>
          <c:extLst>
            <c:ext xmlns:c16="http://schemas.microsoft.com/office/drawing/2014/chart" uri="{C3380CC4-5D6E-409C-BE32-E72D297353CC}">
              <c16:uniqueId val="{00000001-C919-4746-BF5D-EF5B25F78C2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1828.32</c:v>
                </c:pt>
                <c:pt idx="1">
                  <c:v>1554.28</c:v>
                </c:pt>
                <c:pt idx="2">
                  <c:v>1446.63</c:v>
                </c:pt>
                <c:pt idx="3">
                  <c:v>1397.7</c:v>
                </c:pt>
                <c:pt idx="4">
                  <c:v>1332.35</c:v>
                </c:pt>
              </c:numCache>
            </c:numRef>
          </c:val>
          <c:extLst>
            <c:ext xmlns:c16="http://schemas.microsoft.com/office/drawing/2014/chart" uri="{C3380CC4-5D6E-409C-BE32-E72D297353CC}">
              <c16:uniqueId val="{00000000-B783-4F80-A04E-BC9FA1D659F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963.16</c:v>
                </c:pt>
                <c:pt idx="1">
                  <c:v>1017.47</c:v>
                </c:pt>
                <c:pt idx="2">
                  <c:v>970.35</c:v>
                </c:pt>
                <c:pt idx="3">
                  <c:v>917.29</c:v>
                </c:pt>
                <c:pt idx="4">
                  <c:v>875.53</c:v>
                </c:pt>
              </c:numCache>
            </c:numRef>
          </c:val>
          <c:smooth val="0"/>
          <c:extLst>
            <c:ext xmlns:c16="http://schemas.microsoft.com/office/drawing/2014/chart" uri="{C3380CC4-5D6E-409C-BE32-E72D297353CC}">
              <c16:uniqueId val="{00000001-B783-4F80-A04E-BC9FA1D659F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102.51</c:v>
                </c:pt>
                <c:pt idx="1">
                  <c:v>114.44</c:v>
                </c:pt>
                <c:pt idx="2">
                  <c:v>123.76</c:v>
                </c:pt>
                <c:pt idx="3">
                  <c:v>100</c:v>
                </c:pt>
                <c:pt idx="4">
                  <c:v>100</c:v>
                </c:pt>
              </c:numCache>
            </c:numRef>
          </c:val>
          <c:extLst>
            <c:ext xmlns:c16="http://schemas.microsoft.com/office/drawing/2014/chart" uri="{C3380CC4-5D6E-409C-BE32-E72D297353CC}">
              <c16:uniqueId val="{00000000-D1E2-4569-B2AA-9C1F20FD625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94.82</c:v>
                </c:pt>
                <c:pt idx="1">
                  <c:v>96.37</c:v>
                </c:pt>
                <c:pt idx="2">
                  <c:v>99.26</c:v>
                </c:pt>
                <c:pt idx="3">
                  <c:v>99.67</c:v>
                </c:pt>
                <c:pt idx="4">
                  <c:v>99.83</c:v>
                </c:pt>
              </c:numCache>
            </c:numRef>
          </c:val>
          <c:smooth val="0"/>
          <c:extLst>
            <c:ext xmlns:c16="http://schemas.microsoft.com/office/drawing/2014/chart" uri="{C3380CC4-5D6E-409C-BE32-E72D297353CC}">
              <c16:uniqueId val="{00000001-D1E2-4569-B2AA-9C1F20FD625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139.84</c:v>
                </c:pt>
                <c:pt idx="1">
                  <c:v>142.47999999999999</c:v>
                </c:pt>
                <c:pt idx="2">
                  <c:v>135.15</c:v>
                </c:pt>
                <c:pt idx="3">
                  <c:v>168.68</c:v>
                </c:pt>
                <c:pt idx="4">
                  <c:v>169.22</c:v>
                </c:pt>
              </c:numCache>
            </c:numRef>
          </c:val>
          <c:extLst>
            <c:ext xmlns:c16="http://schemas.microsoft.com/office/drawing/2014/chart" uri="{C3380CC4-5D6E-409C-BE32-E72D297353CC}">
              <c16:uniqueId val="{00000000-190F-4C88-BE7B-81CDAD336FB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162.88</c:v>
                </c:pt>
                <c:pt idx="1">
                  <c:v>162.65</c:v>
                </c:pt>
                <c:pt idx="2">
                  <c:v>159.53</c:v>
                </c:pt>
                <c:pt idx="3">
                  <c:v>159.6</c:v>
                </c:pt>
                <c:pt idx="4">
                  <c:v>158.94</c:v>
                </c:pt>
              </c:numCache>
            </c:numRef>
          </c:val>
          <c:smooth val="0"/>
          <c:extLst>
            <c:ext xmlns:c16="http://schemas.microsoft.com/office/drawing/2014/chart" uri="{C3380CC4-5D6E-409C-BE32-E72D297353CC}">
              <c16:uniqueId val="{00000001-190F-4C88-BE7B-81CDAD336FB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1" zoomScaleNormal="100" workbookViewId="0">
      <selection activeCell="AX5" sqref="AX5"/>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2">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2">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3" t="str">
        <f>データ!H6</f>
        <v>広島県　福山市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2">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Ad</v>
      </c>
      <c r="X8" s="48"/>
      <c r="Y8" s="48"/>
      <c r="Z8" s="48"/>
      <c r="AA8" s="48"/>
      <c r="AB8" s="48"/>
      <c r="AC8" s="48"/>
      <c r="AD8" s="49" t="str">
        <f>データ!$M$6</f>
        <v>自治体職員 民間企業出身</v>
      </c>
      <c r="AE8" s="49"/>
      <c r="AF8" s="49"/>
      <c r="AG8" s="49"/>
      <c r="AH8" s="49"/>
      <c r="AI8" s="49"/>
      <c r="AJ8" s="49"/>
      <c r="AK8" s="3"/>
      <c r="AL8" s="50">
        <f>データ!S6</f>
        <v>469960</v>
      </c>
      <c r="AM8" s="50"/>
      <c r="AN8" s="50"/>
      <c r="AO8" s="50"/>
      <c r="AP8" s="50"/>
      <c r="AQ8" s="50"/>
      <c r="AR8" s="50"/>
      <c r="AS8" s="50"/>
      <c r="AT8" s="45">
        <f>データ!T6</f>
        <v>518.14</v>
      </c>
      <c r="AU8" s="45"/>
      <c r="AV8" s="45"/>
      <c r="AW8" s="45"/>
      <c r="AX8" s="45"/>
      <c r="AY8" s="45"/>
      <c r="AZ8" s="45"/>
      <c r="BA8" s="45"/>
      <c r="BB8" s="45">
        <f>データ!U6</f>
        <v>907.01</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2">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2">
      <c r="A10" s="2"/>
      <c r="B10" s="45" t="str">
        <f>データ!N6</f>
        <v>-</v>
      </c>
      <c r="C10" s="45"/>
      <c r="D10" s="45"/>
      <c r="E10" s="45"/>
      <c r="F10" s="45"/>
      <c r="G10" s="45"/>
      <c r="H10" s="45"/>
      <c r="I10" s="45">
        <f>データ!O6</f>
        <v>48.54</v>
      </c>
      <c r="J10" s="45"/>
      <c r="K10" s="45"/>
      <c r="L10" s="45"/>
      <c r="M10" s="45"/>
      <c r="N10" s="45"/>
      <c r="O10" s="45"/>
      <c r="P10" s="45">
        <f>データ!P6</f>
        <v>73.05</v>
      </c>
      <c r="Q10" s="45"/>
      <c r="R10" s="45"/>
      <c r="S10" s="45"/>
      <c r="T10" s="45"/>
      <c r="U10" s="45"/>
      <c r="V10" s="45"/>
      <c r="W10" s="45">
        <f>データ!Q6</f>
        <v>85.99</v>
      </c>
      <c r="X10" s="45"/>
      <c r="Y10" s="45"/>
      <c r="Z10" s="45"/>
      <c r="AA10" s="45"/>
      <c r="AB10" s="45"/>
      <c r="AC10" s="45"/>
      <c r="AD10" s="50">
        <f>データ!R6</f>
        <v>2872</v>
      </c>
      <c r="AE10" s="50"/>
      <c r="AF10" s="50"/>
      <c r="AG10" s="50"/>
      <c r="AH10" s="50"/>
      <c r="AI10" s="50"/>
      <c r="AJ10" s="50"/>
      <c r="AK10" s="2"/>
      <c r="AL10" s="50">
        <f>データ!V6</f>
        <v>342152</v>
      </c>
      <c r="AM10" s="50"/>
      <c r="AN10" s="50"/>
      <c r="AO10" s="50"/>
      <c r="AP10" s="50"/>
      <c r="AQ10" s="50"/>
      <c r="AR10" s="50"/>
      <c r="AS10" s="50"/>
      <c r="AT10" s="45">
        <f>データ!W6</f>
        <v>73.069999999999993</v>
      </c>
      <c r="AU10" s="45"/>
      <c r="AV10" s="45"/>
      <c r="AW10" s="45"/>
      <c r="AX10" s="45"/>
      <c r="AY10" s="45"/>
      <c r="AZ10" s="45"/>
      <c r="BA10" s="45"/>
      <c r="BB10" s="45">
        <f>データ!X6</f>
        <v>4682.5200000000004</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2">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56" t="s">
        <v>26</v>
      </c>
      <c r="BM14" s="57"/>
      <c r="BN14" s="57"/>
      <c r="BO14" s="57"/>
      <c r="BP14" s="57"/>
      <c r="BQ14" s="57"/>
      <c r="BR14" s="57"/>
      <c r="BS14" s="57"/>
      <c r="BT14" s="57"/>
      <c r="BU14" s="57"/>
      <c r="BV14" s="57"/>
      <c r="BW14" s="57"/>
      <c r="BX14" s="57"/>
      <c r="BY14" s="57"/>
      <c r="BZ14" s="58"/>
    </row>
    <row r="15" spans="1:78" ht="13.5" customHeight="1" x14ac:dyDescent="0.2">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59"/>
      <c r="BM15" s="60"/>
      <c r="BN15" s="60"/>
      <c r="BO15" s="60"/>
      <c r="BP15" s="60"/>
      <c r="BQ15" s="60"/>
      <c r="BR15" s="60"/>
      <c r="BS15" s="60"/>
      <c r="BT15" s="60"/>
      <c r="BU15" s="60"/>
      <c r="BV15" s="60"/>
      <c r="BW15" s="60"/>
      <c r="BX15" s="60"/>
      <c r="BY15" s="60"/>
      <c r="BZ15" s="61"/>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3" t="s">
        <v>109</v>
      </c>
      <c r="BM16" s="84"/>
      <c r="BN16" s="84"/>
      <c r="BO16" s="84"/>
      <c r="BP16" s="84"/>
      <c r="BQ16" s="84"/>
      <c r="BR16" s="84"/>
      <c r="BS16" s="84"/>
      <c r="BT16" s="84"/>
      <c r="BU16" s="84"/>
      <c r="BV16" s="84"/>
      <c r="BW16" s="84"/>
      <c r="BX16" s="84"/>
      <c r="BY16" s="84"/>
      <c r="BZ16" s="85"/>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3"/>
      <c r="BM17" s="84"/>
      <c r="BN17" s="84"/>
      <c r="BO17" s="84"/>
      <c r="BP17" s="84"/>
      <c r="BQ17" s="84"/>
      <c r="BR17" s="84"/>
      <c r="BS17" s="84"/>
      <c r="BT17" s="84"/>
      <c r="BU17" s="84"/>
      <c r="BV17" s="84"/>
      <c r="BW17" s="84"/>
      <c r="BX17" s="84"/>
      <c r="BY17" s="84"/>
      <c r="BZ17" s="85"/>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3"/>
      <c r="BM18" s="84"/>
      <c r="BN18" s="84"/>
      <c r="BO18" s="84"/>
      <c r="BP18" s="84"/>
      <c r="BQ18" s="84"/>
      <c r="BR18" s="84"/>
      <c r="BS18" s="84"/>
      <c r="BT18" s="84"/>
      <c r="BU18" s="84"/>
      <c r="BV18" s="84"/>
      <c r="BW18" s="84"/>
      <c r="BX18" s="84"/>
      <c r="BY18" s="84"/>
      <c r="BZ18" s="85"/>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3"/>
      <c r="BM19" s="84"/>
      <c r="BN19" s="84"/>
      <c r="BO19" s="84"/>
      <c r="BP19" s="84"/>
      <c r="BQ19" s="84"/>
      <c r="BR19" s="84"/>
      <c r="BS19" s="84"/>
      <c r="BT19" s="84"/>
      <c r="BU19" s="84"/>
      <c r="BV19" s="84"/>
      <c r="BW19" s="84"/>
      <c r="BX19" s="84"/>
      <c r="BY19" s="84"/>
      <c r="BZ19" s="85"/>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3"/>
      <c r="BM20" s="84"/>
      <c r="BN20" s="84"/>
      <c r="BO20" s="84"/>
      <c r="BP20" s="84"/>
      <c r="BQ20" s="84"/>
      <c r="BR20" s="84"/>
      <c r="BS20" s="84"/>
      <c r="BT20" s="84"/>
      <c r="BU20" s="84"/>
      <c r="BV20" s="84"/>
      <c r="BW20" s="84"/>
      <c r="BX20" s="84"/>
      <c r="BY20" s="84"/>
      <c r="BZ20" s="85"/>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3"/>
      <c r="BM21" s="84"/>
      <c r="BN21" s="84"/>
      <c r="BO21" s="84"/>
      <c r="BP21" s="84"/>
      <c r="BQ21" s="84"/>
      <c r="BR21" s="84"/>
      <c r="BS21" s="84"/>
      <c r="BT21" s="84"/>
      <c r="BU21" s="84"/>
      <c r="BV21" s="84"/>
      <c r="BW21" s="84"/>
      <c r="BX21" s="84"/>
      <c r="BY21" s="84"/>
      <c r="BZ21" s="85"/>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3"/>
      <c r="BM22" s="84"/>
      <c r="BN22" s="84"/>
      <c r="BO22" s="84"/>
      <c r="BP22" s="84"/>
      <c r="BQ22" s="84"/>
      <c r="BR22" s="84"/>
      <c r="BS22" s="84"/>
      <c r="BT22" s="84"/>
      <c r="BU22" s="84"/>
      <c r="BV22" s="84"/>
      <c r="BW22" s="84"/>
      <c r="BX22" s="84"/>
      <c r="BY22" s="84"/>
      <c r="BZ22" s="85"/>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3"/>
      <c r="BM23" s="84"/>
      <c r="BN23" s="84"/>
      <c r="BO23" s="84"/>
      <c r="BP23" s="84"/>
      <c r="BQ23" s="84"/>
      <c r="BR23" s="84"/>
      <c r="BS23" s="84"/>
      <c r="BT23" s="84"/>
      <c r="BU23" s="84"/>
      <c r="BV23" s="84"/>
      <c r="BW23" s="84"/>
      <c r="BX23" s="84"/>
      <c r="BY23" s="84"/>
      <c r="BZ23" s="85"/>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3"/>
      <c r="BM24" s="84"/>
      <c r="BN24" s="84"/>
      <c r="BO24" s="84"/>
      <c r="BP24" s="84"/>
      <c r="BQ24" s="84"/>
      <c r="BR24" s="84"/>
      <c r="BS24" s="84"/>
      <c r="BT24" s="84"/>
      <c r="BU24" s="84"/>
      <c r="BV24" s="84"/>
      <c r="BW24" s="84"/>
      <c r="BX24" s="84"/>
      <c r="BY24" s="84"/>
      <c r="BZ24" s="85"/>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3"/>
      <c r="BM25" s="84"/>
      <c r="BN25" s="84"/>
      <c r="BO25" s="84"/>
      <c r="BP25" s="84"/>
      <c r="BQ25" s="84"/>
      <c r="BR25" s="84"/>
      <c r="BS25" s="84"/>
      <c r="BT25" s="84"/>
      <c r="BU25" s="84"/>
      <c r="BV25" s="84"/>
      <c r="BW25" s="84"/>
      <c r="BX25" s="84"/>
      <c r="BY25" s="84"/>
      <c r="BZ25" s="85"/>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3"/>
      <c r="BM26" s="84"/>
      <c r="BN26" s="84"/>
      <c r="BO26" s="84"/>
      <c r="BP26" s="84"/>
      <c r="BQ26" s="84"/>
      <c r="BR26" s="84"/>
      <c r="BS26" s="84"/>
      <c r="BT26" s="84"/>
      <c r="BU26" s="84"/>
      <c r="BV26" s="84"/>
      <c r="BW26" s="84"/>
      <c r="BX26" s="84"/>
      <c r="BY26" s="84"/>
      <c r="BZ26" s="85"/>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3"/>
      <c r="BM27" s="84"/>
      <c r="BN27" s="84"/>
      <c r="BO27" s="84"/>
      <c r="BP27" s="84"/>
      <c r="BQ27" s="84"/>
      <c r="BR27" s="84"/>
      <c r="BS27" s="84"/>
      <c r="BT27" s="84"/>
      <c r="BU27" s="84"/>
      <c r="BV27" s="84"/>
      <c r="BW27" s="84"/>
      <c r="BX27" s="84"/>
      <c r="BY27" s="84"/>
      <c r="BZ27" s="85"/>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3"/>
      <c r="BM28" s="84"/>
      <c r="BN28" s="84"/>
      <c r="BO28" s="84"/>
      <c r="BP28" s="84"/>
      <c r="BQ28" s="84"/>
      <c r="BR28" s="84"/>
      <c r="BS28" s="84"/>
      <c r="BT28" s="84"/>
      <c r="BU28" s="84"/>
      <c r="BV28" s="84"/>
      <c r="BW28" s="84"/>
      <c r="BX28" s="84"/>
      <c r="BY28" s="84"/>
      <c r="BZ28" s="85"/>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3"/>
      <c r="BM29" s="84"/>
      <c r="BN29" s="84"/>
      <c r="BO29" s="84"/>
      <c r="BP29" s="84"/>
      <c r="BQ29" s="84"/>
      <c r="BR29" s="84"/>
      <c r="BS29" s="84"/>
      <c r="BT29" s="84"/>
      <c r="BU29" s="84"/>
      <c r="BV29" s="84"/>
      <c r="BW29" s="84"/>
      <c r="BX29" s="84"/>
      <c r="BY29" s="84"/>
      <c r="BZ29" s="85"/>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3"/>
      <c r="BM30" s="84"/>
      <c r="BN30" s="84"/>
      <c r="BO30" s="84"/>
      <c r="BP30" s="84"/>
      <c r="BQ30" s="84"/>
      <c r="BR30" s="84"/>
      <c r="BS30" s="84"/>
      <c r="BT30" s="84"/>
      <c r="BU30" s="84"/>
      <c r="BV30" s="84"/>
      <c r="BW30" s="84"/>
      <c r="BX30" s="84"/>
      <c r="BY30" s="84"/>
      <c r="BZ30" s="85"/>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3"/>
      <c r="BM31" s="84"/>
      <c r="BN31" s="84"/>
      <c r="BO31" s="84"/>
      <c r="BP31" s="84"/>
      <c r="BQ31" s="84"/>
      <c r="BR31" s="84"/>
      <c r="BS31" s="84"/>
      <c r="BT31" s="84"/>
      <c r="BU31" s="84"/>
      <c r="BV31" s="84"/>
      <c r="BW31" s="84"/>
      <c r="BX31" s="84"/>
      <c r="BY31" s="84"/>
      <c r="BZ31" s="85"/>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3"/>
      <c r="BM32" s="84"/>
      <c r="BN32" s="84"/>
      <c r="BO32" s="84"/>
      <c r="BP32" s="84"/>
      <c r="BQ32" s="84"/>
      <c r="BR32" s="84"/>
      <c r="BS32" s="84"/>
      <c r="BT32" s="84"/>
      <c r="BU32" s="84"/>
      <c r="BV32" s="84"/>
      <c r="BW32" s="84"/>
      <c r="BX32" s="84"/>
      <c r="BY32" s="84"/>
      <c r="BZ32" s="85"/>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3"/>
      <c r="BM33" s="84"/>
      <c r="BN33" s="84"/>
      <c r="BO33" s="84"/>
      <c r="BP33" s="84"/>
      <c r="BQ33" s="84"/>
      <c r="BR33" s="84"/>
      <c r="BS33" s="84"/>
      <c r="BT33" s="84"/>
      <c r="BU33" s="84"/>
      <c r="BV33" s="84"/>
      <c r="BW33" s="84"/>
      <c r="BX33" s="84"/>
      <c r="BY33" s="84"/>
      <c r="BZ33" s="85"/>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3"/>
      <c r="BM34" s="84"/>
      <c r="BN34" s="84"/>
      <c r="BO34" s="84"/>
      <c r="BP34" s="84"/>
      <c r="BQ34" s="84"/>
      <c r="BR34" s="84"/>
      <c r="BS34" s="84"/>
      <c r="BT34" s="84"/>
      <c r="BU34" s="84"/>
      <c r="BV34" s="84"/>
      <c r="BW34" s="84"/>
      <c r="BX34" s="84"/>
      <c r="BY34" s="84"/>
      <c r="BZ34" s="85"/>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3"/>
      <c r="BM35" s="84"/>
      <c r="BN35" s="84"/>
      <c r="BO35" s="84"/>
      <c r="BP35" s="84"/>
      <c r="BQ35" s="84"/>
      <c r="BR35" s="84"/>
      <c r="BS35" s="84"/>
      <c r="BT35" s="84"/>
      <c r="BU35" s="84"/>
      <c r="BV35" s="84"/>
      <c r="BW35" s="84"/>
      <c r="BX35" s="84"/>
      <c r="BY35" s="84"/>
      <c r="BZ35" s="85"/>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3"/>
      <c r="BM36" s="84"/>
      <c r="BN36" s="84"/>
      <c r="BO36" s="84"/>
      <c r="BP36" s="84"/>
      <c r="BQ36" s="84"/>
      <c r="BR36" s="84"/>
      <c r="BS36" s="84"/>
      <c r="BT36" s="84"/>
      <c r="BU36" s="84"/>
      <c r="BV36" s="84"/>
      <c r="BW36" s="84"/>
      <c r="BX36" s="84"/>
      <c r="BY36" s="84"/>
      <c r="BZ36" s="85"/>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3"/>
      <c r="BM37" s="84"/>
      <c r="BN37" s="84"/>
      <c r="BO37" s="84"/>
      <c r="BP37" s="84"/>
      <c r="BQ37" s="84"/>
      <c r="BR37" s="84"/>
      <c r="BS37" s="84"/>
      <c r="BT37" s="84"/>
      <c r="BU37" s="84"/>
      <c r="BV37" s="84"/>
      <c r="BW37" s="84"/>
      <c r="BX37" s="84"/>
      <c r="BY37" s="84"/>
      <c r="BZ37" s="85"/>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3"/>
      <c r="BM38" s="84"/>
      <c r="BN38" s="84"/>
      <c r="BO38" s="84"/>
      <c r="BP38" s="84"/>
      <c r="BQ38" s="84"/>
      <c r="BR38" s="84"/>
      <c r="BS38" s="84"/>
      <c r="BT38" s="84"/>
      <c r="BU38" s="84"/>
      <c r="BV38" s="84"/>
      <c r="BW38" s="84"/>
      <c r="BX38" s="84"/>
      <c r="BY38" s="84"/>
      <c r="BZ38" s="85"/>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3"/>
      <c r="BM39" s="84"/>
      <c r="BN39" s="84"/>
      <c r="BO39" s="84"/>
      <c r="BP39" s="84"/>
      <c r="BQ39" s="84"/>
      <c r="BR39" s="84"/>
      <c r="BS39" s="84"/>
      <c r="BT39" s="84"/>
      <c r="BU39" s="84"/>
      <c r="BV39" s="84"/>
      <c r="BW39" s="84"/>
      <c r="BX39" s="84"/>
      <c r="BY39" s="84"/>
      <c r="BZ39" s="85"/>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3"/>
      <c r="BM40" s="84"/>
      <c r="BN40" s="84"/>
      <c r="BO40" s="84"/>
      <c r="BP40" s="84"/>
      <c r="BQ40" s="84"/>
      <c r="BR40" s="84"/>
      <c r="BS40" s="84"/>
      <c r="BT40" s="84"/>
      <c r="BU40" s="84"/>
      <c r="BV40" s="84"/>
      <c r="BW40" s="84"/>
      <c r="BX40" s="84"/>
      <c r="BY40" s="84"/>
      <c r="BZ40" s="85"/>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3"/>
      <c r="BM41" s="84"/>
      <c r="BN41" s="84"/>
      <c r="BO41" s="84"/>
      <c r="BP41" s="84"/>
      <c r="BQ41" s="84"/>
      <c r="BR41" s="84"/>
      <c r="BS41" s="84"/>
      <c r="BT41" s="84"/>
      <c r="BU41" s="84"/>
      <c r="BV41" s="84"/>
      <c r="BW41" s="84"/>
      <c r="BX41" s="84"/>
      <c r="BY41" s="84"/>
      <c r="BZ41" s="85"/>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3"/>
      <c r="BM42" s="84"/>
      <c r="BN42" s="84"/>
      <c r="BO42" s="84"/>
      <c r="BP42" s="84"/>
      <c r="BQ42" s="84"/>
      <c r="BR42" s="84"/>
      <c r="BS42" s="84"/>
      <c r="BT42" s="84"/>
      <c r="BU42" s="84"/>
      <c r="BV42" s="84"/>
      <c r="BW42" s="84"/>
      <c r="BX42" s="84"/>
      <c r="BY42" s="84"/>
      <c r="BZ42" s="85"/>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3"/>
      <c r="BM43" s="84"/>
      <c r="BN43" s="84"/>
      <c r="BO43" s="84"/>
      <c r="BP43" s="84"/>
      <c r="BQ43" s="84"/>
      <c r="BR43" s="84"/>
      <c r="BS43" s="84"/>
      <c r="BT43" s="84"/>
      <c r="BU43" s="84"/>
      <c r="BV43" s="84"/>
      <c r="BW43" s="84"/>
      <c r="BX43" s="84"/>
      <c r="BY43" s="84"/>
      <c r="BZ43" s="85"/>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6"/>
      <c r="BM44" s="87"/>
      <c r="BN44" s="87"/>
      <c r="BO44" s="87"/>
      <c r="BP44" s="87"/>
      <c r="BQ44" s="87"/>
      <c r="BR44" s="87"/>
      <c r="BS44" s="87"/>
      <c r="BT44" s="87"/>
      <c r="BU44" s="87"/>
      <c r="BV44" s="87"/>
      <c r="BW44" s="87"/>
      <c r="BX44" s="87"/>
      <c r="BY44" s="87"/>
      <c r="BZ44" s="88"/>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27</v>
      </c>
      <c r="BM45" s="57"/>
      <c r="BN45" s="57"/>
      <c r="BO45" s="57"/>
      <c r="BP45" s="57"/>
      <c r="BQ45" s="57"/>
      <c r="BR45" s="57"/>
      <c r="BS45" s="57"/>
      <c r="BT45" s="57"/>
      <c r="BU45" s="57"/>
      <c r="BV45" s="57"/>
      <c r="BW45" s="57"/>
      <c r="BX45" s="57"/>
      <c r="BY45" s="57"/>
      <c r="BZ45" s="58"/>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3" t="s">
        <v>110</v>
      </c>
      <c r="BM47" s="84"/>
      <c r="BN47" s="84"/>
      <c r="BO47" s="84"/>
      <c r="BP47" s="84"/>
      <c r="BQ47" s="84"/>
      <c r="BR47" s="84"/>
      <c r="BS47" s="84"/>
      <c r="BT47" s="84"/>
      <c r="BU47" s="84"/>
      <c r="BV47" s="84"/>
      <c r="BW47" s="84"/>
      <c r="BX47" s="84"/>
      <c r="BY47" s="84"/>
      <c r="BZ47" s="85"/>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83"/>
      <c r="BM48" s="84"/>
      <c r="BN48" s="84"/>
      <c r="BO48" s="84"/>
      <c r="BP48" s="84"/>
      <c r="BQ48" s="84"/>
      <c r="BR48" s="84"/>
      <c r="BS48" s="84"/>
      <c r="BT48" s="84"/>
      <c r="BU48" s="84"/>
      <c r="BV48" s="84"/>
      <c r="BW48" s="84"/>
      <c r="BX48" s="84"/>
      <c r="BY48" s="84"/>
      <c r="BZ48" s="85"/>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83"/>
      <c r="BM49" s="84"/>
      <c r="BN49" s="84"/>
      <c r="BO49" s="84"/>
      <c r="BP49" s="84"/>
      <c r="BQ49" s="84"/>
      <c r="BR49" s="84"/>
      <c r="BS49" s="84"/>
      <c r="BT49" s="84"/>
      <c r="BU49" s="84"/>
      <c r="BV49" s="84"/>
      <c r="BW49" s="84"/>
      <c r="BX49" s="84"/>
      <c r="BY49" s="84"/>
      <c r="BZ49" s="85"/>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83"/>
      <c r="BM50" s="84"/>
      <c r="BN50" s="84"/>
      <c r="BO50" s="84"/>
      <c r="BP50" s="84"/>
      <c r="BQ50" s="84"/>
      <c r="BR50" s="84"/>
      <c r="BS50" s="84"/>
      <c r="BT50" s="84"/>
      <c r="BU50" s="84"/>
      <c r="BV50" s="84"/>
      <c r="BW50" s="84"/>
      <c r="BX50" s="84"/>
      <c r="BY50" s="84"/>
      <c r="BZ50" s="85"/>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83"/>
      <c r="BM51" s="84"/>
      <c r="BN51" s="84"/>
      <c r="BO51" s="84"/>
      <c r="BP51" s="84"/>
      <c r="BQ51" s="84"/>
      <c r="BR51" s="84"/>
      <c r="BS51" s="84"/>
      <c r="BT51" s="84"/>
      <c r="BU51" s="84"/>
      <c r="BV51" s="84"/>
      <c r="BW51" s="84"/>
      <c r="BX51" s="84"/>
      <c r="BY51" s="84"/>
      <c r="BZ51" s="85"/>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83"/>
      <c r="BM52" s="84"/>
      <c r="BN52" s="84"/>
      <c r="BO52" s="84"/>
      <c r="BP52" s="84"/>
      <c r="BQ52" s="84"/>
      <c r="BR52" s="84"/>
      <c r="BS52" s="84"/>
      <c r="BT52" s="84"/>
      <c r="BU52" s="84"/>
      <c r="BV52" s="84"/>
      <c r="BW52" s="84"/>
      <c r="BX52" s="84"/>
      <c r="BY52" s="84"/>
      <c r="BZ52" s="85"/>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83"/>
      <c r="BM53" s="84"/>
      <c r="BN53" s="84"/>
      <c r="BO53" s="84"/>
      <c r="BP53" s="84"/>
      <c r="BQ53" s="84"/>
      <c r="BR53" s="84"/>
      <c r="BS53" s="84"/>
      <c r="BT53" s="84"/>
      <c r="BU53" s="84"/>
      <c r="BV53" s="84"/>
      <c r="BW53" s="84"/>
      <c r="BX53" s="84"/>
      <c r="BY53" s="84"/>
      <c r="BZ53" s="85"/>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83"/>
      <c r="BM54" s="84"/>
      <c r="BN54" s="84"/>
      <c r="BO54" s="84"/>
      <c r="BP54" s="84"/>
      <c r="BQ54" s="84"/>
      <c r="BR54" s="84"/>
      <c r="BS54" s="84"/>
      <c r="BT54" s="84"/>
      <c r="BU54" s="84"/>
      <c r="BV54" s="84"/>
      <c r="BW54" s="84"/>
      <c r="BX54" s="84"/>
      <c r="BY54" s="84"/>
      <c r="BZ54" s="85"/>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83"/>
      <c r="BM55" s="84"/>
      <c r="BN55" s="84"/>
      <c r="BO55" s="84"/>
      <c r="BP55" s="84"/>
      <c r="BQ55" s="84"/>
      <c r="BR55" s="84"/>
      <c r="BS55" s="84"/>
      <c r="BT55" s="84"/>
      <c r="BU55" s="84"/>
      <c r="BV55" s="84"/>
      <c r="BW55" s="84"/>
      <c r="BX55" s="84"/>
      <c r="BY55" s="84"/>
      <c r="BZ55" s="85"/>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83"/>
      <c r="BM56" s="84"/>
      <c r="BN56" s="84"/>
      <c r="BO56" s="84"/>
      <c r="BP56" s="84"/>
      <c r="BQ56" s="84"/>
      <c r="BR56" s="84"/>
      <c r="BS56" s="84"/>
      <c r="BT56" s="84"/>
      <c r="BU56" s="84"/>
      <c r="BV56" s="84"/>
      <c r="BW56" s="84"/>
      <c r="BX56" s="84"/>
      <c r="BY56" s="84"/>
      <c r="BZ56" s="85"/>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83"/>
      <c r="BM57" s="84"/>
      <c r="BN57" s="84"/>
      <c r="BO57" s="84"/>
      <c r="BP57" s="84"/>
      <c r="BQ57" s="84"/>
      <c r="BR57" s="84"/>
      <c r="BS57" s="84"/>
      <c r="BT57" s="84"/>
      <c r="BU57" s="84"/>
      <c r="BV57" s="84"/>
      <c r="BW57" s="84"/>
      <c r="BX57" s="84"/>
      <c r="BY57" s="84"/>
      <c r="BZ57" s="85"/>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83"/>
      <c r="BM58" s="84"/>
      <c r="BN58" s="84"/>
      <c r="BO58" s="84"/>
      <c r="BP58" s="84"/>
      <c r="BQ58" s="84"/>
      <c r="BR58" s="84"/>
      <c r="BS58" s="84"/>
      <c r="BT58" s="84"/>
      <c r="BU58" s="84"/>
      <c r="BV58" s="84"/>
      <c r="BW58" s="84"/>
      <c r="BX58" s="84"/>
      <c r="BY58" s="84"/>
      <c r="BZ58" s="8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3"/>
      <c r="BM59" s="84"/>
      <c r="BN59" s="84"/>
      <c r="BO59" s="84"/>
      <c r="BP59" s="84"/>
      <c r="BQ59" s="84"/>
      <c r="BR59" s="84"/>
      <c r="BS59" s="84"/>
      <c r="BT59" s="84"/>
      <c r="BU59" s="84"/>
      <c r="BV59" s="84"/>
      <c r="BW59" s="84"/>
      <c r="BX59" s="84"/>
      <c r="BY59" s="84"/>
      <c r="BZ59" s="85"/>
    </row>
    <row r="60" spans="1:78" ht="13.5" customHeight="1" x14ac:dyDescent="0.2">
      <c r="A60" s="2"/>
      <c r="B60" s="53" t="s">
        <v>28</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83"/>
      <c r="BM60" s="84"/>
      <c r="BN60" s="84"/>
      <c r="BO60" s="84"/>
      <c r="BP60" s="84"/>
      <c r="BQ60" s="84"/>
      <c r="BR60" s="84"/>
      <c r="BS60" s="84"/>
      <c r="BT60" s="84"/>
      <c r="BU60" s="84"/>
      <c r="BV60" s="84"/>
      <c r="BW60" s="84"/>
      <c r="BX60" s="84"/>
      <c r="BY60" s="84"/>
      <c r="BZ60" s="85"/>
    </row>
    <row r="61" spans="1:78" ht="13.5" customHeight="1" x14ac:dyDescent="0.2">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83"/>
      <c r="BM61" s="84"/>
      <c r="BN61" s="84"/>
      <c r="BO61" s="84"/>
      <c r="BP61" s="84"/>
      <c r="BQ61" s="84"/>
      <c r="BR61" s="84"/>
      <c r="BS61" s="84"/>
      <c r="BT61" s="84"/>
      <c r="BU61" s="84"/>
      <c r="BV61" s="84"/>
      <c r="BW61" s="84"/>
      <c r="BX61" s="84"/>
      <c r="BY61" s="84"/>
      <c r="BZ61" s="85"/>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83"/>
      <c r="BM62" s="84"/>
      <c r="BN62" s="84"/>
      <c r="BO62" s="84"/>
      <c r="BP62" s="84"/>
      <c r="BQ62" s="84"/>
      <c r="BR62" s="84"/>
      <c r="BS62" s="84"/>
      <c r="BT62" s="84"/>
      <c r="BU62" s="84"/>
      <c r="BV62" s="84"/>
      <c r="BW62" s="84"/>
      <c r="BX62" s="84"/>
      <c r="BY62" s="84"/>
      <c r="BZ62" s="85"/>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6"/>
      <c r="BM63" s="87"/>
      <c r="BN63" s="87"/>
      <c r="BO63" s="87"/>
      <c r="BP63" s="87"/>
      <c r="BQ63" s="87"/>
      <c r="BR63" s="87"/>
      <c r="BS63" s="87"/>
      <c r="BT63" s="87"/>
      <c r="BU63" s="87"/>
      <c r="BV63" s="87"/>
      <c r="BW63" s="87"/>
      <c r="BX63" s="87"/>
      <c r="BY63" s="87"/>
      <c r="BZ63" s="88"/>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29</v>
      </c>
      <c r="BM64" s="57"/>
      <c r="BN64" s="57"/>
      <c r="BO64" s="57"/>
      <c r="BP64" s="57"/>
      <c r="BQ64" s="57"/>
      <c r="BR64" s="57"/>
      <c r="BS64" s="57"/>
      <c r="BT64" s="57"/>
      <c r="BU64" s="57"/>
      <c r="BV64" s="57"/>
      <c r="BW64" s="57"/>
      <c r="BX64" s="57"/>
      <c r="BY64" s="57"/>
      <c r="BZ64" s="58"/>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2" t="s">
        <v>108</v>
      </c>
      <c r="BM66" s="63"/>
      <c r="BN66" s="63"/>
      <c r="BO66" s="63"/>
      <c r="BP66" s="63"/>
      <c r="BQ66" s="63"/>
      <c r="BR66" s="63"/>
      <c r="BS66" s="63"/>
      <c r="BT66" s="63"/>
      <c r="BU66" s="63"/>
      <c r="BV66" s="63"/>
      <c r="BW66" s="63"/>
      <c r="BX66" s="63"/>
      <c r="BY66" s="63"/>
      <c r="BZ66" s="64"/>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2"/>
      <c r="BM67" s="63"/>
      <c r="BN67" s="63"/>
      <c r="BO67" s="63"/>
      <c r="BP67" s="63"/>
      <c r="BQ67" s="63"/>
      <c r="BR67" s="63"/>
      <c r="BS67" s="63"/>
      <c r="BT67" s="63"/>
      <c r="BU67" s="63"/>
      <c r="BV67" s="63"/>
      <c r="BW67" s="63"/>
      <c r="BX67" s="63"/>
      <c r="BY67" s="63"/>
      <c r="BZ67" s="64"/>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2"/>
      <c r="BM68" s="63"/>
      <c r="BN68" s="63"/>
      <c r="BO68" s="63"/>
      <c r="BP68" s="63"/>
      <c r="BQ68" s="63"/>
      <c r="BR68" s="63"/>
      <c r="BS68" s="63"/>
      <c r="BT68" s="63"/>
      <c r="BU68" s="63"/>
      <c r="BV68" s="63"/>
      <c r="BW68" s="63"/>
      <c r="BX68" s="63"/>
      <c r="BY68" s="63"/>
      <c r="BZ68" s="64"/>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2"/>
      <c r="BM69" s="63"/>
      <c r="BN69" s="63"/>
      <c r="BO69" s="63"/>
      <c r="BP69" s="63"/>
      <c r="BQ69" s="63"/>
      <c r="BR69" s="63"/>
      <c r="BS69" s="63"/>
      <c r="BT69" s="63"/>
      <c r="BU69" s="63"/>
      <c r="BV69" s="63"/>
      <c r="BW69" s="63"/>
      <c r="BX69" s="63"/>
      <c r="BY69" s="63"/>
      <c r="BZ69" s="64"/>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2"/>
      <c r="BM70" s="63"/>
      <c r="BN70" s="63"/>
      <c r="BO70" s="63"/>
      <c r="BP70" s="63"/>
      <c r="BQ70" s="63"/>
      <c r="BR70" s="63"/>
      <c r="BS70" s="63"/>
      <c r="BT70" s="63"/>
      <c r="BU70" s="63"/>
      <c r="BV70" s="63"/>
      <c r="BW70" s="63"/>
      <c r="BX70" s="63"/>
      <c r="BY70" s="63"/>
      <c r="BZ70" s="64"/>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2"/>
      <c r="BM71" s="63"/>
      <c r="BN71" s="63"/>
      <c r="BO71" s="63"/>
      <c r="BP71" s="63"/>
      <c r="BQ71" s="63"/>
      <c r="BR71" s="63"/>
      <c r="BS71" s="63"/>
      <c r="BT71" s="63"/>
      <c r="BU71" s="63"/>
      <c r="BV71" s="63"/>
      <c r="BW71" s="63"/>
      <c r="BX71" s="63"/>
      <c r="BY71" s="63"/>
      <c r="BZ71" s="64"/>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2"/>
      <c r="BM72" s="63"/>
      <c r="BN72" s="63"/>
      <c r="BO72" s="63"/>
      <c r="BP72" s="63"/>
      <c r="BQ72" s="63"/>
      <c r="BR72" s="63"/>
      <c r="BS72" s="63"/>
      <c r="BT72" s="63"/>
      <c r="BU72" s="63"/>
      <c r="BV72" s="63"/>
      <c r="BW72" s="63"/>
      <c r="BX72" s="63"/>
      <c r="BY72" s="63"/>
      <c r="BZ72" s="64"/>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2"/>
      <c r="BM73" s="63"/>
      <c r="BN73" s="63"/>
      <c r="BO73" s="63"/>
      <c r="BP73" s="63"/>
      <c r="BQ73" s="63"/>
      <c r="BR73" s="63"/>
      <c r="BS73" s="63"/>
      <c r="BT73" s="63"/>
      <c r="BU73" s="63"/>
      <c r="BV73" s="63"/>
      <c r="BW73" s="63"/>
      <c r="BX73" s="63"/>
      <c r="BY73" s="63"/>
      <c r="BZ73" s="64"/>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2"/>
      <c r="BM74" s="63"/>
      <c r="BN74" s="63"/>
      <c r="BO74" s="63"/>
      <c r="BP74" s="63"/>
      <c r="BQ74" s="63"/>
      <c r="BR74" s="63"/>
      <c r="BS74" s="63"/>
      <c r="BT74" s="63"/>
      <c r="BU74" s="63"/>
      <c r="BV74" s="63"/>
      <c r="BW74" s="63"/>
      <c r="BX74" s="63"/>
      <c r="BY74" s="63"/>
      <c r="BZ74" s="64"/>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2"/>
      <c r="BM75" s="63"/>
      <c r="BN75" s="63"/>
      <c r="BO75" s="63"/>
      <c r="BP75" s="63"/>
      <c r="BQ75" s="63"/>
      <c r="BR75" s="63"/>
      <c r="BS75" s="63"/>
      <c r="BT75" s="63"/>
      <c r="BU75" s="63"/>
      <c r="BV75" s="63"/>
      <c r="BW75" s="63"/>
      <c r="BX75" s="63"/>
      <c r="BY75" s="63"/>
      <c r="BZ75" s="64"/>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2"/>
      <c r="BM76" s="63"/>
      <c r="BN76" s="63"/>
      <c r="BO76" s="63"/>
      <c r="BP76" s="63"/>
      <c r="BQ76" s="63"/>
      <c r="BR76" s="63"/>
      <c r="BS76" s="63"/>
      <c r="BT76" s="63"/>
      <c r="BU76" s="63"/>
      <c r="BV76" s="63"/>
      <c r="BW76" s="63"/>
      <c r="BX76" s="63"/>
      <c r="BY76" s="63"/>
      <c r="BZ76" s="64"/>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2"/>
      <c r="BM77" s="63"/>
      <c r="BN77" s="63"/>
      <c r="BO77" s="63"/>
      <c r="BP77" s="63"/>
      <c r="BQ77" s="63"/>
      <c r="BR77" s="63"/>
      <c r="BS77" s="63"/>
      <c r="BT77" s="63"/>
      <c r="BU77" s="63"/>
      <c r="BV77" s="63"/>
      <c r="BW77" s="63"/>
      <c r="BX77" s="63"/>
      <c r="BY77" s="63"/>
      <c r="BZ77" s="64"/>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2"/>
      <c r="BM78" s="63"/>
      <c r="BN78" s="63"/>
      <c r="BO78" s="63"/>
      <c r="BP78" s="63"/>
      <c r="BQ78" s="63"/>
      <c r="BR78" s="63"/>
      <c r="BS78" s="63"/>
      <c r="BT78" s="63"/>
      <c r="BU78" s="63"/>
      <c r="BV78" s="63"/>
      <c r="BW78" s="63"/>
      <c r="BX78" s="63"/>
      <c r="BY78" s="63"/>
      <c r="BZ78" s="64"/>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2"/>
      <c r="BM79" s="63"/>
      <c r="BN79" s="63"/>
      <c r="BO79" s="63"/>
      <c r="BP79" s="63"/>
      <c r="BQ79" s="63"/>
      <c r="BR79" s="63"/>
      <c r="BS79" s="63"/>
      <c r="BT79" s="63"/>
      <c r="BU79" s="63"/>
      <c r="BV79" s="63"/>
      <c r="BW79" s="63"/>
      <c r="BX79" s="63"/>
      <c r="BY79" s="63"/>
      <c r="BZ79" s="64"/>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2"/>
      <c r="BM80" s="63"/>
      <c r="BN80" s="63"/>
      <c r="BO80" s="63"/>
      <c r="BP80" s="63"/>
      <c r="BQ80" s="63"/>
      <c r="BR80" s="63"/>
      <c r="BS80" s="63"/>
      <c r="BT80" s="63"/>
      <c r="BU80" s="63"/>
      <c r="BV80" s="63"/>
      <c r="BW80" s="63"/>
      <c r="BX80" s="63"/>
      <c r="BY80" s="63"/>
      <c r="BZ80" s="64"/>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2"/>
      <c r="BM81" s="63"/>
      <c r="BN81" s="63"/>
      <c r="BO81" s="63"/>
      <c r="BP81" s="63"/>
      <c r="BQ81" s="63"/>
      <c r="BR81" s="63"/>
      <c r="BS81" s="63"/>
      <c r="BT81" s="63"/>
      <c r="BU81" s="63"/>
      <c r="BV81" s="63"/>
      <c r="BW81" s="63"/>
      <c r="BX81" s="63"/>
      <c r="BY81" s="63"/>
      <c r="BZ81" s="64"/>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5"/>
      <c r="BM82" s="66"/>
      <c r="BN82" s="66"/>
      <c r="BO82" s="66"/>
      <c r="BP82" s="66"/>
      <c r="BQ82" s="66"/>
      <c r="BR82" s="66"/>
      <c r="BS82" s="66"/>
      <c r="BT82" s="66"/>
      <c r="BU82" s="66"/>
      <c r="BV82" s="66"/>
      <c r="BW82" s="66"/>
      <c r="BX82" s="66"/>
      <c r="BY82" s="66"/>
      <c r="BZ82" s="67"/>
    </row>
    <row r="83" spans="1:78" x14ac:dyDescent="0.2">
      <c r="C83" s="2" t="s">
        <v>30</v>
      </c>
    </row>
    <row r="84" spans="1:78"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68gCKTfpo6nkgZ8vWOem1fItsVmGf+mMCaoZ4XjW7Pk4SAxwe264PoIp3pws8kWrS0oGloXYydq5MKOfWQs7xg==" saltValue="kUJAVgMJEyAwEOyQ5aFoK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2" x14ac:dyDescent="0.2"/>
  <cols>
    <col min="2" max="144" width="11.88671875" customWidth="1"/>
  </cols>
  <sheetData>
    <row r="1" spans="1:148" x14ac:dyDescent="0.2">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2">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2">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2">
      <c r="A6" s="28" t="s">
        <v>95</v>
      </c>
      <c r="B6" s="33">
        <f>B7</f>
        <v>2018</v>
      </c>
      <c r="C6" s="33">
        <f t="shared" ref="C6:X6" si="3">C7</f>
        <v>342076</v>
      </c>
      <c r="D6" s="33">
        <f t="shared" si="3"/>
        <v>46</v>
      </c>
      <c r="E6" s="33">
        <f t="shared" si="3"/>
        <v>17</v>
      </c>
      <c r="F6" s="33">
        <f t="shared" si="3"/>
        <v>1</v>
      </c>
      <c r="G6" s="33">
        <f t="shared" si="3"/>
        <v>0</v>
      </c>
      <c r="H6" s="33" t="str">
        <f t="shared" si="3"/>
        <v>広島県　福山市</v>
      </c>
      <c r="I6" s="33" t="str">
        <f t="shared" si="3"/>
        <v>法適用</v>
      </c>
      <c r="J6" s="33" t="str">
        <f t="shared" si="3"/>
        <v>下水道事業</v>
      </c>
      <c r="K6" s="33" t="str">
        <f t="shared" si="3"/>
        <v>公共下水道</v>
      </c>
      <c r="L6" s="33" t="str">
        <f t="shared" si="3"/>
        <v>Ad</v>
      </c>
      <c r="M6" s="33" t="str">
        <f t="shared" si="3"/>
        <v>自治体職員 民間企業出身</v>
      </c>
      <c r="N6" s="34" t="str">
        <f t="shared" si="3"/>
        <v>-</v>
      </c>
      <c r="O6" s="34">
        <f t="shared" si="3"/>
        <v>48.54</v>
      </c>
      <c r="P6" s="34">
        <f t="shared" si="3"/>
        <v>73.05</v>
      </c>
      <c r="Q6" s="34">
        <f t="shared" si="3"/>
        <v>85.99</v>
      </c>
      <c r="R6" s="34">
        <f t="shared" si="3"/>
        <v>2872</v>
      </c>
      <c r="S6" s="34">
        <f t="shared" si="3"/>
        <v>469960</v>
      </c>
      <c r="T6" s="34">
        <f t="shared" si="3"/>
        <v>518.14</v>
      </c>
      <c r="U6" s="34">
        <f t="shared" si="3"/>
        <v>907.01</v>
      </c>
      <c r="V6" s="34">
        <f t="shared" si="3"/>
        <v>342152</v>
      </c>
      <c r="W6" s="34">
        <f t="shared" si="3"/>
        <v>73.069999999999993</v>
      </c>
      <c r="X6" s="34">
        <f t="shared" si="3"/>
        <v>4682.5200000000004</v>
      </c>
      <c r="Y6" s="35">
        <f>IF(Y7="",NA(),Y7)</f>
        <v>113.28</v>
      </c>
      <c r="Z6" s="35">
        <f t="shared" ref="Z6:AH6" si="4">IF(Z7="",NA(),Z7)</f>
        <v>115.43</v>
      </c>
      <c r="AA6" s="35">
        <f t="shared" si="4"/>
        <v>118.58</v>
      </c>
      <c r="AB6" s="35">
        <f t="shared" si="4"/>
        <v>117.74</v>
      </c>
      <c r="AC6" s="35">
        <f t="shared" si="4"/>
        <v>117.3</v>
      </c>
      <c r="AD6" s="35">
        <f t="shared" si="4"/>
        <v>108.53</v>
      </c>
      <c r="AE6" s="35">
        <f t="shared" si="4"/>
        <v>108.52</v>
      </c>
      <c r="AF6" s="35">
        <f t="shared" si="4"/>
        <v>109.12</v>
      </c>
      <c r="AG6" s="35">
        <f t="shared" si="4"/>
        <v>110.22</v>
      </c>
      <c r="AH6" s="35">
        <f t="shared" si="4"/>
        <v>110.01</v>
      </c>
      <c r="AI6" s="34" t="str">
        <f>IF(AI7="","",IF(AI7="-","【-】","【"&amp;SUBSTITUTE(TEXT(AI7,"#,##0.00"),"-","△")&amp;"】"))</f>
        <v>【108.69】</v>
      </c>
      <c r="AJ6" s="34">
        <f>IF(AJ7="",NA(),AJ7)</f>
        <v>0</v>
      </c>
      <c r="AK6" s="34">
        <f t="shared" ref="AK6:AS6" si="5">IF(AK7="",NA(),AK7)</f>
        <v>0</v>
      </c>
      <c r="AL6" s="34">
        <f t="shared" si="5"/>
        <v>0</v>
      </c>
      <c r="AM6" s="34">
        <f t="shared" si="5"/>
        <v>0</v>
      </c>
      <c r="AN6" s="34">
        <f t="shared" si="5"/>
        <v>0</v>
      </c>
      <c r="AO6" s="35">
        <f t="shared" si="5"/>
        <v>4.72</v>
      </c>
      <c r="AP6" s="35">
        <f t="shared" si="5"/>
        <v>4.87</v>
      </c>
      <c r="AQ6" s="35">
        <f t="shared" si="5"/>
        <v>3.8</v>
      </c>
      <c r="AR6" s="35">
        <f t="shared" si="5"/>
        <v>3.21</v>
      </c>
      <c r="AS6" s="35">
        <f t="shared" si="5"/>
        <v>2.36</v>
      </c>
      <c r="AT6" s="34" t="str">
        <f>IF(AT7="","",IF(AT7="-","【-】","【"&amp;SUBSTITUTE(TEXT(AT7,"#,##0.00"),"-","△")&amp;"】"))</f>
        <v>【3.28】</v>
      </c>
      <c r="AU6" s="35">
        <f>IF(AU7="",NA(),AU7)</f>
        <v>20.190000000000001</v>
      </c>
      <c r="AV6" s="35">
        <f t="shared" ref="AV6:BD6" si="6">IF(AV7="",NA(),AV7)</f>
        <v>30.86</v>
      </c>
      <c r="AW6" s="35">
        <f t="shared" si="6"/>
        <v>31.58</v>
      </c>
      <c r="AX6" s="35">
        <f t="shared" si="6"/>
        <v>33.85</v>
      </c>
      <c r="AY6" s="35">
        <f t="shared" si="6"/>
        <v>36.53</v>
      </c>
      <c r="AZ6" s="35">
        <f t="shared" si="6"/>
        <v>45.99</v>
      </c>
      <c r="BA6" s="35">
        <f t="shared" si="6"/>
        <v>47.32</v>
      </c>
      <c r="BB6" s="35">
        <f t="shared" si="6"/>
        <v>49.96</v>
      </c>
      <c r="BC6" s="35">
        <f t="shared" si="6"/>
        <v>58.04</v>
      </c>
      <c r="BD6" s="35">
        <f t="shared" si="6"/>
        <v>62.12</v>
      </c>
      <c r="BE6" s="34" t="str">
        <f>IF(BE7="","",IF(BE7="-","【-】","【"&amp;SUBSTITUTE(TEXT(BE7,"#,##0.00"),"-","△")&amp;"】"))</f>
        <v>【69.49】</v>
      </c>
      <c r="BF6" s="35">
        <f>IF(BF7="",NA(),BF7)</f>
        <v>1828.32</v>
      </c>
      <c r="BG6" s="35">
        <f t="shared" ref="BG6:BO6" si="7">IF(BG7="",NA(),BG7)</f>
        <v>1554.28</v>
      </c>
      <c r="BH6" s="35">
        <f t="shared" si="7"/>
        <v>1446.63</v>
      </c>
      <c r="BI6" s="35">
        <f t="shared" si="7"/>
        <v>1397.7</v>
      </c>
      <c r="BJ6" s="35">
        <f t="shared" si="7"/>
        <v>1332.35</v>
      </c>
      <c r="BK6" s="35">
        <f t="shared" si="7"/>
        <v>963.16</v>
      </c>
      <c r="BL6" s="35">
        <f t="shared" si="7"/>
        <v>1017.47</v>
      </c>
      <c r="BM6" s="35">
        <f t="shared" si="7"/>
        <v>970.35</v>
      </c>
      <c r="BN6" s="35">
        <f t="shared" si="7"/>
        <v>917.29</v>
      </c>
      <c r="BO6" s="35">
        <f t="shared" si="7"/>
        <v>875.53</v>
      </c>
      <c r="BP6" s="34" t="str">
        <f>IF(BP7="","",IF(BP7="-","【-】","【"&amp;SUBSTITUTE(TEXT(BP7,"#,##0.00"),"-","△")&amp;"】"))</f>
        <v>【682.78】</v>
      </c>
      <c r="BQ6" s="35">
        <f>IF(BQ7="",NA(),BQ7)</f>
        <v>102.51</v>
      </c>
      <c r="BR6" s="35">
        <f t="shared" ref="BR6:BZ6" si="8">IF(BR7="",NA(),BR7)</f>
        <v>114.44</v>
      </c>
      <c r="BS6" s="35">
        <f t="shared" si="8"/>
        <v>123.76</v>
      </c>
      <c r="BT6" s="35">
        <f t="shared" si="8"/>
        <v>100</v>
      </c>
      <c r="BU6" s="35">
        <f t="shared" si="8"/>
        <v>100</v>
      </c>
      <c r="BV6" s="35">
        <f t="shared" si="8"/>
        <v>94.82</v>
      </c>
      <c r="BW6" s="35">
        <f t="shared" si="8"/>
        <v>96.37</v>
      </c>
      <c r="BX6" s="35">
        <f t="shared" si="8"/>
        <v>99.26</v>
      </c>
      <c r="BY6" s="35">
        <f t="shared" si="8"/>
        <v>99.67</v>
      </c>
      <c r="BZ6" s="35">
        <f t="shared" si="8"/>
        <v>99.83</v>
      </c>
      <c r="CA6" s="34" t="str">
        <f>IF(CA7="","",IF(CA7="-","【-】","【"&amp;SUBSTITUTE(TEXT(CA7,"#,##0.00"),"-","△")&amp;"】"))</f>
        <v>【100.91】</v>
      </c>
      <c r="CB6" s="35">
        <f>IF(CB7="",NA(),CB7)</f>
        <v>139.84</v>
      </c>
      <c r="CC6" s="35">
        <f t="shared" ref="CC6:CK6" si="9">IF(CC7="",NA(),CC7)</f>
        <v>142.47999999999999</v>
      </c>
      <c r="CD6" s="35">
        <f t="shared" si="9"/>
        <v>135.15</v>
      </c>
      <c r="CE6" s="35">
        <f t="shared" si="9"/>
        <v>168.68</v>
      </c>
      <c r="CF6" s="35">
        <f t="shared" si="9"/>
        <v>169.22</v>
      </c>
      <c r="CG6" s="35">
        <f t="shared" si="9"/>
        <v>162.88</v>
      </c>
      <c r="CH6" s="35">
        <f t="shared" si="9"/>
        <v>162.65</v>
      </c>
      <c r="CI6" s="35">
        <f t="shared" si="9"/>
        <v>159.53</v>
      </c>
      <c r="CJ6" s="35">
        <f t="shared" si="9"/>
        <v>159.6</v>
      </c>
      <c r="CK6" s="35">
        <f t="shared" si="9"/>
        <v>158.94</v>
      </c>
      <c r="CL6" s="34" t="str">
        <f>IF(CL7="","",IF(CL7="-","【-】","【"&amp;SUBSTITUTE(TEXT(CL7,"#,##0.00"),"-","△")&amp;"】"))</f>
        <v>【136.86】</v>
      </c>
      <c r="CM6" s="35">
        <f>IF(CM7="",NA(),CM7)</f>
        <v>80.22</v>
      </c>
      <c r="CN6" s="35">
        <f t="shared" ref="CN6:CV6" si="10">IF(CN7="",NA(),CN7)</f>
        <v>84.08</v>
      </c>
      <c r="CO6" s="35">
        <f t="shared" si="10"/>
        <v>85.89</v>
      </c>
      <c r="CP6" s="35">
        <f t="shared" si="10"/>
        <v>84.54</v>
      </c>
      <c r="CQ6" s="35">
        <f t="shared" si="10"/>
        <v>87.18</v>
      </c>
      <c r="CR6" s="35">
        <f t="shared" si="10"/>
        <v>67.95</v>
      </c>
      <c r="CS6" s="35">
        <f t="shared" si="10"/>
        <v>66.63</v>
      </c>
      <c r="CT6" s="35">
        <f t="shared" si="10"/>
        <v>67.040000000000006</v>
      </c>
      <c r="CU6" s="35">
        <f t="shared" si="10"/>
        <v>66.34</v>
      </c>
      <c r="CV6" s="35">
        <f t="shared" si="10"/>
        <v>67.069999999999993</v>
      </c>
      <c r="CW6" s="34" t="str">
        <f>IF(CW7="","",IF(CW7="-","【-】","【"&amp;SUBSTITUTE(TEXT(CW7,"#,##0.00"),"-","△")&amp;"】"))</f>
        <v>【58.98】</v>
      </c>
      <c r="CX6" s="35">
        <f>IF(CX7="",NA(),CX7)</f>
        <v>92.16</v>
      </c>
      <c r="CY6" s="35">
        <f t="shared" ref="CY6:DG6" si="11">IF(CY7="",NA(),CY7)</f>
        <v>92.72</v>
      </c>
      <c r="CZ6" s="35">
        <f t="shared" si="11"/>
        <v>93.21</v>
      </c>
      <c r="DA6" s="35">
        <f t="shared" si="11"/>
        <v>93.56</v>
      </c>
      <c r="DB6" s="35">
        <f t="shared" si="11"/>
        <v>93.91</v>
      </c>
      <c r="DC6" s="35">
        <f t="shared" si="11"/>
        <v>93.12</v>
      </c>
      <c r="DD6" s="35">
        <f t="shared" si="11"/>
        <v>93.38</v>
      </c>
      <c r="DE6" s="35">
        <f t="shared" si="11"/>
        <v>93.5</v>
      </c>
      <c r="DF6" s="35">
        <f t="shared" si="11"/>
        <v>93.86</v>
      </c>
      <c r="DG6" s="35">
        <f t="shared" si="11"/>
        <v>93.96</v>
      </c>
      <c r="DH6" s="34" t="str">
        <f>IF(DH7="","",IF(DH7="-","【-】","【"&amp;SUBSTITUTE(TEXT(DH7,"#,##0.00"),"-","△")&amp;"】"))</f>
        <v>【95.20】</v>
      </c>
      <c r="DI6" s="35">
        <f>IF(DI7="",NA(),DI7)</f>
        <v>8.43</v>
      </c>
      <c r="DJ6" s="35">
        <f t="shared" ref="DJ6:DR6" si="12">IF(DJ7="",NA(),DJ7)</f>
        <v>11.12</v>
      </c>
      <c r="DK6" s="35">
        <f t="shared" si="12"/>
        <v>13.69</v>
      </c>
      <c r="DL6" s="35">
        <f t="shared" si="12"/>
        <v>15.97</v>
      </c>
      <c r="DM6" s="35">
        <f t="shared" si="12"/>
        <v>18.45</v>
      </c>
      <c r="DN6" s="35">
        <f t="shared" si="12"/>
        <v>28.35</v>
      </c>
      <c r="DO6" s="35">
        <f t="shared" si="12"/>
        <v>27.96</v>
      </c>
      <c r="DP6" s="35">
        <f t="shared" si="12"/>
        <v>28.81</v>
      </c>
      <c r="DQ6" s="35">
        <f t="shared" si="12"/>
        <v>31.19</v>
      </c>
      <c r="DR6" s="35">
        <f t="shared" si="12"/>
        <v>33.090000000000003</v>
      </c>
      <c r="DS6" s="34" t="str">
        <f>IF(DS7="","",IF(DS7="-","【-】","【"&amp;SUBSTITUTE(TEXT(DS7,"#,##0.00"),"-","△")&amp;"】"))</f>
        <v>【38.60】</v>
      </c>
      <c r="DT6" s="35">
        <f>IF(DT7="",NA(),DT7)</f>
        <v>1.64</v>
      </c>
      <c r="DU6" s="35">
        <f t="shared" ref="DU6:EC6" si="13">IF(DU7="",NA(),DU7)</f>
        <v>1.85</v>
      </c>
      <c r="DV6" s="35">
        <f t="shared" si="13"/>
        <v>1.95</v>
      </c>
      <c r="DW6" s="35">
        <f t="shared" si="13"/>
        <v>2.27</v>
      </c>
      <c r="DX6" s="35">
        <f t="shared" si="13"/>
        <v>2.59</v>
      </c>
      <c r="DY6" s="35">
        <f t="shared" si="13"/>
        <v>3.05</v>
      </c>
      <c r="DZ6" s="35">
        <f t="shared" si="13"/>
        <v>3.4</v>
      </c>
      <c r="EA6" s="35">
        <f t="shared" si="13"/>
        <v>3.84</v>
      </c>
      <c r="EB6" s="35">
        <f t="shared" si="13"/>
        <v>4.3099999999999996</v>
      </c>
      <c r="EC6" s="35">
        <f t="shared" si="13"/>
        <v>5.04</v>
      </c>
      <c r="ED6" s="34" t="str">
        <f>IF(ED7="","",IF(ED7="-","【-】","【"&amp;SUBSTITUTE(TEXT(ED7,"#,##0.00"),"-","△")&amp;"】"))</f>
        <v>【5.64】</v>
      </c>
      <c r="EE6" s="35">
        <f>IF(EE7="",NA(),EE7)</f>
        <v>0.14000000000000001</v>
      </c>
      <c r="EF6" s="35">
        <f t="shared" ref="EF6:EN6" si="14">IF(EF7="",NA(),EF7)</f>
        <v>0.05</v>
      </c>
      <c r="EG6" s="35">
        <f t="shared" si="14"/>
        <v>0.01</v>
      </c>
      <c r="EH6" s="35">
        <f t="shared" si="14"/>
        <v>0.16</v>
      </c>
      <c r="EI6" s="35">
        <f t="shared" si="14"/>
        <v>0.05</v>
      </c>
      <c r="EJ6" s="35">
        <f t="shared" si="14"/>
        <v>0.08</v>
      </c>
      <c r="EK6" s="35">
        <f t="shared" si="14"/>
        <v>0.22</v>
      </c>
      <c r="EL6" s="35">
        <f t="shared" si="14"/>
        <v>0.28000000000000003</v>
      </c>
      <c r="EM6" s="35">
        <f t="shared" si="14"/>
        <v>0.21</v>
      </c>
      <c r="EN6" s="35">
        <f t="shared" si="14"/>
        <v>0.25</v>
      </c>
      <c r="EO6" s="34" t="str">
        <f>IF(EO7="","",IF(EO7="-","【-】","【"&amp;SUBSTITUTE(TEXT(EO7,"#,##0.00"),"-","△")&amp;"】"))</f>
        <v>【0.23】</v>
      </c>
    </row>
    <row r="7" spans="1:148" s="36" customFormat="1" x14ac:dyDescent="0.2">
      <c r="A7" s="28"/>
      <c r="B7" s="37">
        <v>2018</v>
      </c>
      <c r="C7" s="37">
        <v>342076</v>
      </c>
      <c r="D7" s="37">
        <v>46</v>
      </c>
      <c r="E7" s="37">
        <v>17</v>
      </c>
      <c r="F7" s="37">
        <v>1</v>
      </c>
      <c r="G7" s="37">
        <v>0</v>
      </c>
      <c r="H7" s="37" t="s">
        <v>96</v>
      </c>
      <c r="I7" s="37" t="s">
        <v>97</v>
      </c>
      <c r="J7" s="37" t="s">
        <v>98</v>
      </c>
      <c r="K7" s="37" t="s">
        <v>99</v>
      </c>
      <c r="L7" s="37" t="s">
        <v>100</v>
      </c>
      <c r="M7" s="37" t="s">
        <v>101</v>
      </c>
      <c r="N7" s="38" t="s">
        <v>102</v>
      </c>
      <c r="O7" s="38">
        <v>48.54</v>
      </c>
      <c r="P7" s="38">
        <v>73.05</v>
      </c>
      <c r="Q7" s="38">
        <v>85.99</v>
      </c>
      <c r="R7" s="38">
        <v>2872</v>
      </c>
      <c r="S7" s="38">
        <v>469960</v>
      </c>
      <c r="T7" s="38">
        <v>518.14</v>
      </c>
      <c r="U7" s="38">
        <v>907.01</v>
      </c>
      <c r="V7" s="38">
        <v>342152</v>
      </c>
      <c r="W7" s="38">
        <v>73.069999999999993</v>
      </c>
      <c r="X7" s="38">
        <v>4682.5200000000004</v>
      </c>
      <c r="Y7" s="38">
        <v>113.28</v>
      </c>
      <c r="Z7" s="38">
        <v>115.43</v>
      </c>
      <c r="AA7" s="38">
        <v>118.58</v>
      </c>
      <c r="AB7" s="38">
        <v>117.74</v>
      </c>
      <c r="AC7" s="38">
        <v>117.3</v>
      </c>
      <c r="AD7" s="38">
        <v>108.53</v>
      </c>
      <c r="AE7" s="38">
        <v>108.52</v>
      </c>
      <c r="AF7" s="38">
        <v>109.12</v>
      </c>
      <c r="AG7" s="38">
        <v>110.22</v>
      </c>
      <c r="AH7" s="38">
        <v>110.01</v>
      </c>
      <c r="AI7" s="38">
        <v>108.69</v>
      </c>
      <c r="AJ7" s="38">
        <v>0</v>
      </c>
      <c r="AK7" s="38">
        <v>0</v>
      </c>
      <c r="AL7" s="38">
        <v>0</v>
      </c>
      <c r="AM7" s="38">
        <v>0</v>
      </c>
      <c r="AN7" s="38">
        <v>0</v>
      </c>
      <c r="AO7" s="38">
        <v>4.72</v>
      </c>
      <c r="AP7" s="38">
        <v>4.87</v>
      </c>
      <c r="AQ7" s="38">
        <v>3.8</v>
      </c>
      <c r="AR7" s="38">
        <v>3.21</v>
      </c>
      <c r="AS7" s="38">
        <v>2.36</v>
      </c>
      <c r="AT7" s="38">
        <v>3.28</v>
      </c>
      <c r="AU7" s="38">
        <v>20.190000000000001</v>
      </c>
      <c r="AV7" s="38">
        <v>30.86</v>
      </c>
      <c r="AW7" s="38">
        <v>31.58</v>
      </c>
      <c r="AX7" s="38">
        <v>33.85</v>
      </c>
      <c r="AY7" s="38">
        <v>36.53</v>
      </c>
      <c r="AZ7" s="38">
        <v>45.99</v>
      </c>
      <c r="BA7" s="38">
        <v>47.32</v>
      </c>
      <c r="BB7" s="38">
        <v>49.96</v>
      </c>
      <c r="BC7" s="38">
        <v>58.04</v>
      </c>
      <c r="BD7" s="38">
        <v>62.12</v>
      </c>
      <c r="BE7" s="38">
        <v>69.489999999999995</v>
      </c>
      <c r="BF7" s="38">
        <v>1828.32</v>
      </c>
      <c r="BG7" s="38">
        <v>1554.28</v>
      </c>
      <c r="BH7" s="38">
        <v>1446.63</v>
      </c>
      <c r="BI7" s="38">
        <v>1397.7</v>
      </c>
      <c r="BJ7" s="38">
        <v>1332.35</v>
      </c>
      <c r="BK7" s="38">
        <v>963.16</v>
      </c>
      <c r="BL7" s="38">
        <v>1017.47</v>
      </c>
      <c r="BM7" s="38">
        <v>970.35</v>
      </c>
      <c r="BN7" s="38">
        <v>917.29</v>
      </c>
      <c r="BO7" s="38">
        <v>875.53</v>
      </c>
      <c r="BP7" s="38">
        <v>682.78</v>
      </c>
      <c r="BQ7" s="38">
        <v>102.51</v>
      </c>
      <c r="BR7" s="38">
        <v>114.44</v>
      </c>
      <c r="BS7" s="38">
        <v>123.76</v>
      </c>
      <c r="BT7" s="38">
        <v>100</v>
      </c>
      <c r="BU7" s="38">
        <v>100</v>
      </c>
      <c r="BV7" s="38">
        <v>94.82</v>
      </c>
      <c r="BW7" s="38">
        <v>96.37</v>
      </c>
      <c r="BX7" s="38">
        <v>99.26</v>
      </c>
      <c r="BY7" s="38">
        <v>99.67</v>
      </c>
      <c r="BZ7" s="38">
        <v>99.83</v>
      </c>
      <c r="CA7" s="38">
        <v>100.91</v>
      </c>
      <c r="CB7" s="38">
        <v>139.84</v>
      </c>
      <c r="CC7" s="38">
        <v>142.47999999999999</v>
      </c>
      <c r="CD7" s="38">
        <v>135.15</v>
      </c>
      <c r="CE7" s="38">
        <v>168.68</v>
      </c>
      <c r="CF7" s="38">
        <v>169.22</v>
      </c>
      <c r="CG7" s="38">
        <v>162.88</v>
      </c>
      <c r="CH7" s="38">
        <v>162.65</v>
      </c>
      <c r="CI7" s="38">
        <v>159.53</v>
      </c>
      <c r="CJ7" s="38">
        <v>159.6</v>
      </c>
      <c r="CK7" s="38">
        <v>158.94</v>
      </c>
      <c r="CL7" s="38">
        <v>136.86000000000001</v>
      </c>
      <c r="CM7" s="38">
        <v>80.22</v>
      </c>
      <c r="CN7" s="38">
        <v>84.08</v>
      </c>
      <c r="CO7" s="38">
        <v>85.89</v>
      </c>
      <c r="CP7" s="38">
        <v>84.54</v>
      </c>
      <c r="CQ7" s="38">
        <v>87.18</v>
      </c>
      <c r="CR7" s="38">
        <v>67.95</v>
      </c>
      <c r="CS7" s="38">
        <v>66.63</v>
      </c>
      <c r="CT7" s="38">
        <v>67.040000000000006</v>
      </c>
      <c r="CU7" s="38">
        <v>66.34</v>
      </c>
      <c r="CV7" s="38">
        <v>67.069999999999993</v>
      </c>
      <c r="CW7" s="38">
        <v>58.98</v>
      </c>
      <c r="CX7" s="38">
        <v>92.16</v>
      </c>
      <c r="CY7" s="38">
        <v>92.72</v>
      </c>
      <c r="CZ7" s="38">
        <v>93.21</v>
      </c>
      <c r="DA7" s="38">
        <v>93.56</v>
      </c>
      <c r="DB7" s="38">
        <v>93.91</v>
      </c>
      <c r="DC7" s="38">
        <v>93.12</v>
      </c>
      <c r="DD7" s="38">
        <v>93.38</v>
      </c>
      <c r="DE7" s="38">
        <v>93.5</v>
      </c>
      <c r="DF7" s="38">
        <v>93.86</v>
      </c>
      <c r="DG7" s="38">
        <v>93.96</v>
      </c>
      <c r="DH7" s="38">
        <v>95.2</v>
      </c>
      <c r="DI7" s="38">
        <v>8.43</v>
      </c>
      <c r="DJ7" s="38">
        <v>11.12</v>
      </c>
      <c r="DK7" s="38">
        <v>13.69</v>
      </c>
      <c r="DL7" s="38">
        <v>15.97</v>
      </c>
      <c r="DM7" s="38">
        <v>18.45</v>
      </c>
      <c r="DN7" s="38">
        <v>28.35</v>
      </c>
      <c r="DO7" s="38">
        <v>27.96</v>
      </c>
      <c r="DP7" s="38">
        <v>28.81</v>
      </c>
      <c r="DQ7" s="38">
        <v>31.19</v>
      </c>
      <c r="DR7" s="38">
        <v>33.090000000000003</v>
      </c>
      <c r="DS7" s="38">
        <v>38.6</v>
      </c>
      <c r="DT7" s="38">
        <v>1.64</v>
      </c>
      <c r="DU7" s="38">
        <v>1.85</v>
      </c>
      <c r="DV7" s="38">
        <v>1.95</v>
      </c>
      <c r="DW7" s="38">
        <v>2.27</v>
      </c>
      <c r="DX7" s="38">
        <v>2.59</v>
      </c>
      <c r="DY7" s="38">
        <v>3.05</v>
      </c>
      <c r="DZ7" s="38">
        <v>3.4</v>
      </c>
      <c r="EA7" s="38">
        <v>3.84</v>
      </c>
      <c r="EB7" s="38">
        <v>4.3099999999999996</v>
      </c>
      <c r="EC7" s="38">
        <v>5.04</v>
      </c>
      <c r="ED7" s="38">
        <v>5.64</v>
      </c>
      <c r="EE7" s="38">
        <v>0.14000000000000001</v>
      </c>
      <c r="EF7" s="38">
        <v>0.05</v>
      </c>
      <c r="EG7" s="38">
        <v>0.01</v>
      </c>
      <c r="EH7" s="38">
        <v>0.16</v>
      </c>
      <c r="EI7" s="38">
        <v>0.05</v>
      </c>
      <c r="EJ7" s="38">
        <v>0.08</v>
      </c>
      <c r="EK7" s="38">
        <v>0.22</v>
      </c>
      <c r="EL7" s="38">
        <v>0.28000000000000003</v>
      </c>
      <c r="EM7" s="38">
        <v>0.21</v>
      </c>
      <c r="EN7" s="38">
        <v>0.25</v>
      </c>
      <c r="EO7" s="38">
        <v>0.23</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林　武範</cp:lastModifiedBy>
  <cp:lastPrinted>2020-02-03T23:40:02Z</cp:lastPrinted>
  <dcterms:created xsi:type="dcterms:W3CDTF">2019-12-05T04:46:39Z</dcterms:created>
  <dcterms:modified xsi:type="dcterms:W3CDTF">2020-02-03T23:40:53Z</dcterms:modified>
  <cp:category/>
</cp:coreProperties>
</file>