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備後圏域勉強会\〇勉強会\02 提出用\"/>
    </mc:Choice>
  </mc:AlternateContent>
  <workbookProtection workbookAlgorithmName="SHA-512" workbookHashValue="5waxq1UQyb7gkUTP+Gj+dU/SU8zHgA1zCE4UiKnx4xPgkSa5W+tRC4K9i+GWP69mHhUz3TsJG879O7Qf9RWSUg==" workbookSaltValue="NIF1X6CtLC7mwlxmdfnsOw=="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S11" i="5" l="1"/>
  <c r="EB10" i="5"/>
  <c r="DR10" i="5"/>
  <c r="DH10" i="5"/>
  <c r="CJ10" i="5"/>
  <c r="BZ10" i="5"/>
  <c r="BP10" i="5"/>
  <c r="AR10" i="5"/>
  <c r="AH10" i="5"/>
  <c r="X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GZ33" i="4"/>
  <c r="GF33" i="4"/>
  <c r="FL33" i="4"/>
  <c r="CZ33" i="4"/>
  <c r="CF33" i="4"/>
  <c r="BL33" i="4"/>
  <c r="AR33" i="4"/>
  <c r="X33" i="4"/>
  <c r="RH32" i="4"/>
  <c r="QN32" i="4"/>
  <c r="PT32" i="4"/>
  <c r="OZ32" i="4"/>
  <c r="OF32" i="4"/>
  <c r="MN32" i="4"/>
  <c r="LT32" i="4"/>
  <c r="KZ32" i="4"/>
  <c r="KF32" i="4"/>
  <c r="JL32" i="4"/>
  <c r="HT32" i="4"/>
  <c r="GZ32" i="4"/>
  <c r="GF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3" i="4" l="1"/>
  <c r="HT33" i="4"/>
  <c r="V10" i="5"/>
  <c r="AF10" i="5"/>
  <c r="AJ10" i="5"/>
  <c r="AT10" i="5"/>
  <c r="BD10" i="5"/>
  <c r="BN10" i="5"/>
  <c r="BX10" i="5"/>
  <c r="CB10" i="5"/>
  <c r="CL10" i="5"/>
  <c r="CV10" i="5"/>
  <c r="DF10" i="5"/>
  <c r="DP10" i="5"/>
  <c r="DT10" i="5"/>
  <c r="ED10" i="5"/>
  <c r="AG11" i="5"/>
  <c r="W10" i="5"/>
  <c r="AG10" i="5"/>
  <c r="AQ10" i="5"/>
  <c r="AU10" i="5"/>
  <c r="BE10" i="5"/>
  <c r="BO10" i="5"/>
  <c r="BY10" i="5"/>
  <c r="CI10" i="5"/>
  <c r="CM10" i="5"/>
  <c r="CW10" i="5"/>
  <c r="DG10" i="5"/>
  <c r="DQ10" i="5"/>
  <c r="EA10" i="5"/>
  <c r="EE10" i="5"/>
  <c r="BB10" i="5"/>
  <c r="BF10" i="5"/>
  <c r="CT10" i="5"/>
  <c r="CX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<sst xmlns="http://schemas.openxmlformats.org/spreadsheetml/2006/main" count="262" uniqueCount="107">
  <si>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</si>
  <si>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</si>
  <si>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</si>
  <si>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</si>
  <si>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</si>
  <si>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</si>
  <si>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</si>
  <si>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</si>
  <si>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</si>
  <si>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</si>
  <si>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</si>
  <si>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</si>
  <si>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</si>
  <si>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</si>
  <si>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</si>
  <si>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</si>
  <si>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</si>
  <si>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</si>
  <si>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</si>
  <si>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</si>
  <si>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</si>
  <si>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</si>
  <si>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</si>
  <si>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</si>
  <si>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</si>
  <si>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</si>
  <si>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</si>
  <si>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</si>
  <si>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</si>
  <si>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</si>
  <si>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</si>
  <si>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</si>
  <si>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</si>
  <si>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</si>
  <si>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</si>
  <si>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</si>
  <si>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</si>
  <si>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</si>
  <si>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</si>
  <si>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</si>
  <si>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</si>
  <si>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</si>
  <si>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</si>
  <si>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</si>
  <si>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</si>
  <si>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</si>
  <si>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</si>
  <si>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</si>
  <si>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</si>
  <si>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</si>
  <si>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</si>
  <si>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</si>
  <si>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</si>
  <si>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</si>
  <si>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</si>
  <si>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</si>
  <si>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</si>
  <si>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</si>
  <si>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</si>
  <si>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</si>
  <si>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</si>
  <si>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</si>
  <si>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</si>
  <si>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</si>
  <si>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</si>
  <si>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</si>
  <si>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</si>
  <si>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</si>
  <si>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</si>
  <si>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</si>
  <si>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</si>
  <si>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</si>
  <si>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</si>
  <si>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</si>
  <si>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</si>
  <si>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</si>
  <si>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</si>
  <si>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</si>
  <si>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</si>
  <si>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</si>
  <si>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</si>
  <si>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</si>
  <si>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</si>
  <si>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</si>
  <si>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</si>
  <si>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</si>
  <si>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</si>
  <si>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</si>
  <si>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342076</t>
  </si>
  <si>
    <t>46</t>
  </si>
  <si>
    <t>02</t>
  </si>
  <si>
    <t>0</t>
  </si>
  <si>
    <t>000</t>
  </si>
  <si>
    <t>広島県　福山市</t>
  </si>
  <si>
    <t>法適用</t>
  </si>
  <si>
    <t>工業用水道事業</t>
  </si>
  <si>
    <t>大規模</t>
  </si>
  <si>
    <t>-</t>
  </si>
  <si>
    <t>自治体職員 民間企業出身</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</si>
  <si>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</si>
  <si>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</si>
  <si>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</si>
  <si>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</si>
  <si>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</si>
  <si>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工業用水道事業を取り巻く経営環境は，新規の需要や契約水量の増加が期待できないことから，給水収益の伸びは見込めない一方で，老朽化した管路・施設の更新・耐震化に対する投資が増大すると見込んでいます。
　このような状況の中，「福山市上下水道事業中長期ビジョン（経営戦略）」や「前期実施計画」に基づき，経営資源を最大限に活用し，中長期的な視点に立った計画的・効率的な施設整備や持続可能な経営基盤を確立する中で，より一層の経営健全化に努めているところです。　
　工業用水道は，産業活動に不可欠な「産業の血液」として重要なインフラであります。これからも，工業用水を安定的に供給するため，将来にわたって持続可能な事業経営を行い，需要者に信頼される工業用水道事業を目指していきます。</t>
    <rPh sb="1" eb="4">
      <t>コウギョウヨウ</t>
    </rPh>
    <rPh sb="25" eb="27">
      <t>ケイヤク</t>
    </rPh>
    <rPh sb="27" eb="29">
      <t>スイリョウ</t>
    </rPh>
    <rPh sb="30" eb="32">
      <t>ゾウカ</t>
    </rPh>
    <rPh sb="33" eb="35">
      <t>キタイ</t>
    </rPh>
    <rPh sb="44" eb="46">
      <t>キュウスイ</t>
    </rPh>
    <rPh sb="46" eb="48">
      <t>シュウエキ</t>
    </rPh>
    <rPh sb="49" eb="50">
      <t>ノ</t>
    </rPh>
    <rPh sb="52" eb="54">
      <t>ミコ</t>
    </rPh>
    <rPh sb="66" eb="68">
      <t>カンロ</t>
    </rPh>
    <rPh sb="75" eb="78">
      <t>タイシンカ</t>
    </rPh>
    <rPh sb="229" eb="232">
      <t>コウギョウヨウ</t>
    </rPh>
    <rPh sb="236" eb="238">
      <t>サンギョウ</t>
    </rPh>
    <rPh sb="238" eb="240">
      <t>カツドウ</t>
    </rPh>
    <rPh sb="241" eb="244">
      <t>フカケツ</t>
    </rPh>
    <rPh sb="246" eb="248">
      <t>サンギョウ</t>
    </rPh>
    <rPh sb="249" eb="251">
      <t>ケツエキ</t>
    </rPh>
    <rPh sb="255" eb="257">
      <t>ジュウヨウ</t>
    </rPh>
    <rPh sb="274" eb="277">
      <t>コウギョウヨウ</t>
    </rPh>
    <rPh sb="310" eb="312">
      <t>ジュヨウ</t>
    </rPh>
    <rPh sb="312" eb="313">
      <t>シャ</t>
    </rPh>
    <rPh sb="319" eb="322">
      <t>コウギョウヨウ</t>
    </rPh>
    <phoneticPr fontId="5"/>
  </si>
  <si>
    <t>「①経常収支比率，②累積欠損金比率，⑤料金回収率」
　①，⑤は100％を超え,②は0％と，単年度の事業経営に必要な費用は工業用水道料金等の経常的な収益で賄えています。
「③流動比率」
　類似団体平均等と比べてかなり高い水準となっており，十分な資金残高（内部留保資金）を確保できている状況です。これは，給水収益が安定していることに加え，近年大規模な施設改良を行っていないことによるものです。
「④企業債残高対給水収益比率」
　企業債については，2003年度（平成15年度）以降新たな借入れを行っていないことから，類似団体平均等と比べて非常に低い水準となっています。
「⑥給水原価」
　類似団体平均等と比べて高い水準となっているものの，負担金や企業債利息が減少したことや，継続した業務の効率化と経費の節減に取り組んだことにより前年度より減少しています。
「⑦施設利用率」　
　配水量の増加に伴い，前年度から向上しており，類似団体平均等と比べて高い水準を維持しています。引き続き，効率的な施設の運営に努めていきます。
「⑧契約率」
　契約率は，節水やリサイクルによる水の合理化使用などから減少傾向にあり，今後も新規の需要や契約水量の増加は期待できないものと見込んでいます。</t>
    <rPh sb="60" eb="63">
      <t>コウギョウヨウ</t>
    </rPh>
    <rPh sb="108" eb="109">
      <t>タカ</t>
    </rPh>
    <rPh sb="214" eb="216">
      <t>キギョウ</t>
    </rPh>
    <rPh sb="216" eb="217">
      <t>サイ</t>
    </rPh>
    <rPh sb="227" eb="229">
      <t>ネンド</t>
    </rPh>
    <rPh sb="230" eb="232">
      <t>ヘイセイ</t>
    </rPh>
    <rPh sb="234" eb="236">
      <t>ネンド</t>
    </rPh>
    <rPh sb="237" eb="239">
      <t>イコウ</t>
    </rPh>
    <rPh sb="239" eb="240">
      <t>アラ</t>
    </rPh>
    <rPh sb="242" eb="244">
      <t>カリイ</t>
    </rPh>
    <rPh sb="246" eb="247">
      <t>オコナ</t>
    </rPh>
    <rPh sb="271" eb="272">
      <t>ヒク</t>
    </rPh>
    <rPh sb="273" eb="275">
      <t>スイジュン</t>
    </rPh>
    <rPh sb="294" eb="296">
      <t>ルイジ</t>
    </rPh>
    <rPh sb="296" eb="298">
      <t>ダンタイ</t>
    </rPh>
    <rPh sb="298" eb="300">
      <t>ヘイキン</t>
    </rPh>
    <rPh sb="300" eb="301">
      <t>トウ</t>
    </rPh>
    <rPh sb="302" eb="303">
      <t>クラ</t>
    </rPh>
    <rPh sb="305" eb="306">
      <t>タカ</t>
    </rPh>
    <rPh sb="307" eb="309">
      <t>スイジュン</t>
    </rPh>
    <rPh sb="319" eb="322">
      <t>フタンキン</t>
    </rPh>
    <rPh sb="390" eb="392">
      <t>ハイスイ</t>
    </rPh>
    <rPh sb="400" eb="403">
      <t>ゼンネンド</t>
    </rPh>
    <rPh sb="428" eb="430">
      <t>イジ</t>
    </rPh>
    <rPh sb="463" eb="465">
      <t>ケイヤク</t>
    </rPh>
    <rPh sb="469" eb="471">
      <t>ケイヤク</t>
    </rPh>
    <rPh sb="471" eb="472">
      <t>リツ</t>
    </rPh>
    <rPh sb="496" eb="498">
      <t>ゲンショウ</t>
    </rPh>
    <rPh sb="498" eb="500">
      <t>ケイコウ</t>
    </rPh>
    <rPh sb="504" eb="506">
      <t>コンゴ</t>
    </rPh>
    <rPh sb="513" eb="515">
      <t>ケイヤク</t>
    </rPh>
    <rPh sb="515" eb="517">
      <t>スイリョウ</t>
    </rPh>
    <rPh sb="518" eb="520">
      <t>ゾウカ</t>
    </rPh>
    <rPh sb="521" eb="523">
      <t>キタイ</t>
    </rPh>
    <rPh sb="530" eb="532">
      <t>ミコ</t>
    </rPh>
    <phoneticPr fontId="5"/>
  </si>
  <si>
    <t>「①有形固定資産減価償却率」　
　類似団体平均等と比べて同水準となっており，多くの資産で老朽化が進んでいますが，計画的な施設の更新により，数値は年々減少しています。
「②管路経年化率」
　類似団体平均等と比べて高い水準となっており，1960～1970年代の創設期に整備した工業用水道管路が法定耐用年数を迎えていることから，管路の老朽化が進んでいます。
「③管路更新率」
　管路の更新状況を表す指標であり，近年1%未満で推移しているのは，本市が，耐用年数による更新ではなく，使用年数基準（※1）による更新を行っており，更新時期が到来してない管路が多いことによるものです。
※1　使用年数基準…適正な維持管理による機能保持や安全性を確保した上で，できる限り長期間使用することを基本とする本市が定めた施設更新の目安。</t>
    <rPh sb="17" eb="19">
      <t>ルイジ</t>
    </rPh>
    <rPh sb="19" eb="21">
      <t>ダンタイ</t>
    </rPh>
    <rPh sb="21" eb="23">
      <t>ヘイキン</t>
    </rPh>
    <rPh sb="23" eb="24">
      <t>トウ</t>
    </rPh>
    <rPh sb="25" eb="26">
      <t>クラ</t>
    </rPh>
    <rPh sb="28" eb="29">
      <t>ドウ</t>
    </rPh>
    <rPh sb="29" eb="31">
      <t>スイジュン</t>
    </rPh>
    <rPh sb="56" eb="59">
      <t>ケイカクテキ</t>
    </rPh>
    <rPh sb="60" eb="62">
      <t>シセツ</t>
    </rPh>
    <rPh sb="63" eb="65">
      <t>コウシン</t>
    </rPh>
    <rPh sb="69" eb="71">
      <t>スウチ</t>
    </rPh>
    <rPh sb="72" eb="74">
      <t>ネンネン</t>
    </rPh>
    <rPh sb="74" eb="76">
      <t>ゲンショウ</t>
    </rPh>
    <rPh sb="95" eb="97">
      <t>ルイジ</t>
    </rPh>
    <rPh sb="97" eb="99">
      <t>ダンタイ</t>
    </rPh>
    <rPh sb="99" eb="101">
      <t>ヘイキン</t>
    </rPh>
    <rPh sb="101" eb="102">
      <t>トウ</t>
    </rPh>
    <rPh sb="103" eb="104">
      <t>クラ</t>
    </rPh>
    <rPh sb="106" eb="107">
      <t>タカ</t>
    </rPh>
    <rPh sb="108" eb="110">
      <t>スイジュン</t>
    </rPh>
    <rPh sb="126" eb="128">
      <t>ネンダイ</t>
    </rPh>
    <rPh sb="129" eb="132">
      <t>ソウセツキ</t>
    </rPh>
    <rPh sb="137" eb="140">
      <t>コウギョウヨウ</t>
    </rPh>
    <rPh sb="145" eb="147">
      <t>ホウテイ</t>
    </rPh>
    <rPh sb="147" eb="149">
      <t>タイヨウ</t>
    </rPh>
    <rPh sb="149" eb="151">
      <t>ネンスウ</t>
    </rPh>
    <rPh sb="169" eb="170">
      <t>スス</t>
    </rPh>
    <rPh sb="204" eb="206">
      <t>キンネン</t>
    </rPh>
    <rPh sb="208" eb="210">
      <t>ミマン</t>
    </rPh>
    <rPh sb="211" eb="213">
      <t>スイイ</t>
    </rPh>
    <rPh sb="220" eb="222">
      <t>ホンシ</t>
    </rPh>
    <rPh sb="224" eb="226">
      <t>タイヨウ</t>
    </rPh>
    <rPh sb="226" eb="228">
      <t>ネンスウ</t>
    </rPh>
    <rPh sb="231" eb="233">
      <t>コウシン</t>
    </rPh>
    <rPh sb="238" eb="240">
      <t>シヨウ</t>
    </rPh>
    <rPh sb="240" eb="242">
      <t>ネンスウ</t>
    </rPh>
    <rPh sb="242" eb="244">
      <t>キジュン</t>
    </rPh>
    <rPh sb="251" eb="253">
      <t>コウシン</t>
    </rPh>
    <rPh sb="254" eb="255">
      <t>オコナ</t>
    </rPh>
    <rPh sb="260" eb="262">
      <t>コウシン</t>
    </rPh>
    <rPh sb="262" eb="264">
      <t>ジキ</t>
    </rPh>
    <rPh sb="265" eb="267">
      <t>トウライ</t>
    </rPh>
    <rPh sb="271" eb="273">
      <t>カンロ</t>
    </rPh>
    <rPh sb="274" eb="275">
      <t>オオ</t>
    </rPh>
    <rPh sb="291" eb="293">
      <t>シヨウ</t>
    </rPh>
    <rPh sb="293" eb="295">
      <t>ネンスウ</t>
    </rPh>
    <rPh sb="295" eb="297">
      <t>キジュン</t>
    </rPh>
    <rPh sb="298" eb="300">
      <t>テキセイ</t>
    </rPh>
    <rPh sb="301" eb="303">
      <t>イジ</t>
    </rPh>
    <rPh sb="303" eb="305">
      <t>カンリ</t>
    </rPh>
    <rPh sb="308" eb="310">
      <t>キノウ</t>
    </rPh>
    <rPh sb="310" eb="312">
      <t>ホジ</t>
    </rPh>
    <rPh sb="313" eb="316">
      <t>アンゼンセイ</t>
    </rPh>
    <rPh sb="317" eb="319">
      <t>カクホ</t>
    </rPh>
    <rPh sb="321" eb="322">
      <t>ウエ</t>
    </rPh>
    <rPh sb="327" eb="328">
      <t>カギ</t>
    </rPh>
    <rPh sb="329" eb="332">
      <t>チョウキカン</t>
    </rPh>
    <rPh sb="332" eb="334">
      <t>シヨウ</t>
    </rPh>
    <rPh sb="339" eb="341">
      <t>キホン</t>
    </rPh>
    <rPh sb="344" eb="346">
      <t>ホンシ</t>
    </rPh>
    <rPh sb="347" eb="348">
      <t>サダ</t>
    </rPh>
    <rPh sb="350" eb="352">
      <t>シセツ</t>
    </rPh>
    <rPh sb="352" eb="354">
      <t>コウシン</t>
    </rPh>
    <rPh sb="355" eb="357">
      <t>メヤス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</si>
</sst>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67.760000000000005</c:v>
                </c:pt>
                <c:pt idx="1">
                  <c:v>67.739999999999995</c:v>
                </c:pt>
                <c:pt idx="2">
                  <c:v>65.84</c:v>
                </c:pt>
                <c:pt idx="3">
                  <c:v>62.73</c:v>
                </c:pt>
                <c:pt idx="4">
                  <c:v>62.4</c:v>
                </c:pt>
              </c:numCache>
            </c:numRef>
          </c:val>
          <c:extLst>
            <c:ext xmlns:c16="http://schemas.microsoft.com/office/drawing/2014/chart" uri="{C3380CC4-5D6E-409C-BE32-E72D297353CC}">
              <c16:uniqueId val="{00000000-8F48-486A-A05D-675881682D3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57.35</c:v>
                </c:pt>
                <c:pt idx="1">
                  <c:v>57.93</c:v>
                </c:pt>
                <c:pt idx="2">
                  <c:v>58.88</c:v>
                </c:pt>
                <c:pt idx="3">
                  <c:v>59.48</c:v>
                </c:pt>
                <c:pt idx="4">
                  <c:v>60.09</c:v>
                </c:pt>
              </c:numCache>
            </c:numRef>
          </c:val>
          <c:smooth val="0"/>
          <c:extLst>
            <c:ext xmlns:c16="http://schemas.microsoft.com/office/drawing/2014/chart" uri="{C3380CC4-5D6E-409C-BE32-E72D297353CC}">
              <c16:uniqueId val="{00000001-8F48-486A-A05D-675881682D3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0D-4F8E-A46F-6AD773949F9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23.81</c:v>
                </c:pt>
                <c:pt idx="1">
                  <c:v>22.44</c:v>
                </c:pt>
                <c:pt idx="2">
                  <c:v>18.82</c:v>
                </c:pt>
                <c:pt idx="3">
                  <c:v>17.88</c:v>
                </c:pt>
                <c:pt idx="4">
                  <c:v>16.670000000000002</c:v>
                </c:pt>
              </c:numCache>
            </c:numRef>
          </c:val>
          <c:smooth val="0"/>
          <c:extLst>
            <c:ext xmlns:c16="http://schemas.microsoft.com/office/drawing/2014/chart" uri="{C3380CC4-5D6E-409C-BE32-E72D297353CC}">
              <c16:uniqueId val="{00000001-C50D-4F8E-A46F-6AD773949F9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141</c:v>
                </c:pt>
                <c:pt idx="1">
                  <c:v>137.63999999999999</c:v>
                </c:pt>
                <c:pt idx="2">
                  <c:v>139.12</c:v>
                </c:pt>
                <c:pt idx="3">
                  <c:v>134.96</c:v>
                </c:pt>
                <c:pt idx="4">
                  <c:v>151.69</c:v>
                </c:pt>
              </c:numCache>
            </c:numRef>
          </c:val>
          <c:extLst>
            <c:ext xmlns:c16="http://schemas.microsoft.com/office/drawing/2014/chart" uri="{C3380CC4-5D6E-409C-BE32-E72D297353CC}">
              <c16:uniqueId val="{00000000-08DB-4DB6-9A25-BEE97CEAF42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123.35</c:v>
                </c:pt>
                <c:pt idx="1">
                  <c:v>121.58</c:v>
                </c:pt>
                <c:pt idx="2">
                  <c:v>121.19</c:v>
                </c:pt>
                <c:pt idx="3">
                  <c:v>120.32</c:v>
                </c:pt>
                <c:pt idx="4">
                  <c:v>119.89</c:v>
                </c:pt>
              </c:numCache>
            </c:numRef>
          </c:val>
          <c:smooth val="0"/>
          <c:extLst>
            <c:ext xmlns:c16="http://schemas.microsoft.com/office/drawing/2014/chart" uri="{C3380CC4-5D6E-409C-BE32-E72D297353CC}">
              <c16:uniqueId val="{00000001-08DB-4DB6-9A25-BEE97CEAF42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48.31</c:v>
                </c:pt>
                <c:pt idx="1">
                  <c:v>52.32</c:v>
                </c:pt>
                <c:pt idx="2">
                  <c:v>61.61</c:v>
                </c:pt>
                <c:pt idx="3">
                  <c:v>61.44</c:v>
                </c:pt>
                <c:pt idx="4">
                  <c:v>61.44</c:v>
                </c:pt>
              </c:numCache>
            </c:numRef>
          </c:val>
          <c:extLst>
            <c:ext xmlns:c16="http://schemas.microsoft.com/office/drawing/2014/chart" uri="{C3380CC4-5D6E-409C-BE32-E72D297353CC}">
              <c16:uniqueId val="{00000000-70D7-44F0-86DF-5A5F21980CC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37.619999999999997</c:v>
                </c:pt>
                <c:pt idx="1">
                  <c:v>41.79</c:v>
                </c:pt>
                <c:pt idx="2">
                  <c:v>43.44</c:v>
                </c:pt>
                <c:pt idx="3">
                  <c:v>48.09</c:v>
                </c:pt>
                <c:pt idx="4">
                  <c:v>50.93</c:v>
                </c:pt>
              </c:numCache>
            </c:numRef>
          </c:val>
          <c:smooth val="0"/>
          <c:extLst>
            <c:ext xmlns:c16="http://schemas.microsoft.com/office/drawing/2014/chart" uri="{C3380CC4-5D6E-409C-BE32-E72D297353CC}">
              <c16:uniqueId val="{00000001-70D7-44F0-86DF-5A5F21980CC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0.31</c:v>
                </c:pt>
                <c:pt idx="2">
                  <c:v>0.19</c:v>
                </c:pt>
                <c:pt idx="3">
                  <c:v>0.27</c:v>
                </c:pt>
                <c:pt idx="4">
                  <c:v>0</c:v>
                </c:pt>
              </c:numCache>
            </c:numRef>
          </c:val>
          <c:extLst>
            <c:ext xmlns:c16="http://schemas.microsoft.com/office/drawing/2014/chart" uri="{C3380CC4-5D6E-409C-BE32-E72D297353CC}">
              <c16:uniqueId val="{00000000-0B87-46F2-9BB9-147CBCEA302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0.11</c:v>
                </c:pt>
                <c:pt idx="1">
                  <c:v>0.32</c:v>
                </c:pt>
                <c:pt idx="2">
                  <c:v>0.21</c:v>
                </c:pt>
                <c:pt idx="3">
                  <c:v>0.13</c:v>
                </c:pt>
                <c:pt idx="4">
                  <c:v>0.22</c:v>
                </c:pt>
              </c:numCache>
            </c:numRef>
          </c:val>
          <c:smooth val="0"/>
          <c:extLst>
            <c:ext xmlns:c16="http://schemas.microsoft.com/office/drawing/2014/chart" uri="{C3380CC4-5D6E-409C-BE32-E72D297353CC}">
              <c16:uniqueId val="{00000001-0B87-46F2-9BB9-147CBCEA302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987.08</c:v>
                </c:pt>
                <c:pt idx="1">
                  <c:v>903.79</c:v>
                </c:pt>
                <c:pt idx="2">
                  <c:v>907.36</c:v>
                </c:pt>
                <c:pt idx="3">
                  <c:v>1030.71</c:v>
                </c:pt>
                <c:pt idx="4">
                  <c:v>1208.95</c:v>
                </c:pt>
              </c:numCache>
            </c:numRef>
          </c:val>
          <c:extLst>
            <c:ext xmlns:c16="http://schemas.microsoft.com/office/drawing/2014/chart" uri="{C3380CC4-5D6E-409C-BE32-E72D297353CC}">
              <c16:uniqueId val="{00000000-D5D0-4BAB-8C0D-80EF402D31A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312.67</c:v>
                </c:pt>
                <c:pt idx="1">
                  <c:v>345.05</c:v>
                </c:pt>
                <c:pt idx="2">
                  <c:v>379.14</c:v>
                </c:pt>
                <c:pt idx="3">
                  <c:v>394.58</c:v>
                </c:pt>
                <c:pt idx="4">
                  <c:v>368.36</c:v>
                </c:pt>
              </c:numCache>
            </c:numRef>
          </c:val>
          <c:smooth val="0"/>
          <c:extLst>
            <c:ext xmlns:c16="http://schemas.microsoft.com/office/drawing/2014/chart" uri="{C3380CC4-5D6E-409C-BE32-E72D297353CC}">
              <c16:uniqueId val="{00000001-D5D0-4BAB-8C0D-80EF402D31A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92.06</c:v>
                </c:pt>
                <c:pt idx="1">
                  <c:v>79.2</c:v>
                </c:pt>
                <c:pt idx="2">
                  <c:v>66.239999999999995</c:v>
                </c:pt>
                <c:pt idx="3">
                  <c:v>54.1</c:v>
                </c:pt>
                <c:pt idx="4">
                  <c:v>40.380000000000003</c:v>
                </c:pt>
              </c:numCache>
            </c:numRef>
          </c:val>
          <c:extLst>
            <c:ext xmlns:c16="http://schemas.microsoft.com/office/drawing/2014/chart" uri="{C3380CC4-5D6E-409C-BE32-E72D297353CC}">
              <c16:uniqueId val="{00000000-B23E-4D5A-85AB-06057DBCB00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272.8</c:v>
                </c:pt>
                <c:pt idx="1">
                  <c:v>255.89</c:v>
                </c:pt>
                <c:pt idx="2">
                  <c:v>242.57</c:v>
                </c:pt>
                <c:pt idx="3">
                  <c:v>235.79</c:v>
                </c:pt>
                <c:pt idx="4">
                  <c:v>227.51</c:v>
                </c:pt>
              </c:numCache>
            </c:numRef>
          </c:val>
          <c:smooth val="0"/>
          <c:extLst>
            <c:ext xmlns:c16="http://schemas.microsoft.com/office/drawing/2014/chart" uri="{C3380CC4-5D6E-409C-BE32-E72D297353CC}">
              <c16:uniqueId val="{00000001-B23E-4D5A-85AB-06057DBCB00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144.34</c:v>
                </c:pt>
                <c:pt idx="1">
                  <c:v>138.93</c:v>
                </c:pt>
                <c:pt idx="2">
                  <c:v>140.30000000000001</c:v>
                </c:pt>
                <c:pt idx="3">
                  <c:v>135.88</c:v>
                </c:pt>
                <c:pt idx="4">
                  <c:v>154.69999999999999</c:v>
                </c:pt>
              </c:numCache>
            </c:numRef>
          </c:val>
          <c:extLst>
            <c:ext xmlns:c16="http://schemas.microsoft.com/office/drawing/2014/chart" uri="{C3380CC4-5D6E-409C-BE32-E72D297353CC}">
              <c16:uniqueId val="{00000000-5B0F-40FA-95F5-5B0C4387C9F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119.5</c:v>
                </c:pt>
                <c:pt idx="1">
                  <c:v>118.99</c:v>
                </c:pt>
                <c:pt idx="2">
                  <c:v>119.17</c:v>
                </c:pt>
                <c:pt idx="3">
                  <c:v>117.72</c:v>
                </c:pt>
                <c:pt idx="4">
                  <c:v>117.69</c:v>
                </c:pt>
              </c:numCache>
            </c:numRef>
          </c:val>
          <c:smooth val="0"/>
          <c:extLst>
            <c:ext xmlns:c16="http://schemas.microsoft.com/office/drawing/2014/chart" uri="{C3380CC4-5D6E-409C-BE32-E72D297353CC}">
              <c16:uniqueId val="{00000001-5B0F-40FA-95F5-5B0C4387C9F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22.34</c:v>
                </c:pt>
                <c:pt idx="1">
                  <c:v>23.17</c:v>
                </c:pt>
                <c:pt idx="2">
                  <c:v>22.96</c:v>
                </c:pt>
                <c:pt idx="3">
                  <c:v>23.72</c:v>
                </c:pt>
                <c:pt idx="4">
                  <c:v>21.2</c:v>
                </c:pt>
              </c:numCache>
            </c:numRef>
          </c:val>
          <c:extLst>
            <c:ext xmlns:c16="http://schemas.microsoft.com/office/drawing/2014/chart" uri="{C3380CC4-5D6E-409C-BE32-E72D297353CC}">
              <c16:uniqueId val="{00000000-3D81-4CE6-A77F-F2DF41A563C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16.91</c:v>
                </c:pt>
                <c:pt idx="1">
                  <c:v>16.850000000000001</c:v>
                </c:pt>
                <c:pt idx="2">
                  <c:v>16.8</c:v>
                </c:pt>
                <c:pt idx="3">
                  <c:v>17.03</c:v>
                </c:pt>
                <c:pt idx="4">
                  <c:v>17.07</c:v>
                </c:pt>
              </c:numCache>
            </c:numRef>
          </c:val>
          <c:smooth val="0"/>
          <c:extLst>
            <c:ext xmlns:c16="http://schemas.microsoft.com/office/drawing/2014/chart" uri="{C3380CC4-5D6E-409C-BE32-E72D297353CC}">
              <c16:uniqueId val="{00000001-3D81-4CE6-A77F-F2DF41A563C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75.86</c:v>
                </c:pt>
                <c:pt idx="1">
                  <c:v>75.349999999999994</c:v>
                </c:pt>
                <c:pt idx="2">
                  <c:v>75.22</c:v>
                </c:pt>
                <c:pt idx="3">
                  <c:v>75.209999999999994</c:v>
                </c:pt>
                <c:pt idx="4">
                  <c:v>79.66</c:v>
                </c:pt>
              </c:numCache>
            </c:numRef>
          </c:val>
          <c:extLst>
            <c:ext xmlns:c16="http://schemas.microsoft.com/office/drawing/2014/chart" uri="{C3380CC4-5D6E-409C-BE32-E72D297353CC}">
              <c16:uniqueId val="{00000000-BC7B-43B0-94DB-020E584809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57.52</c:v>
                </c:pt>
                <c:pt idx="1">
                  <c:v>57.55</c:v>
                </c:pt>
                <c:pt idx="2">
                  <c:v>57.69</c:v>
                </c:pt>
                <c:pt idx="3">
                  <c:v>58.56</c:v>
                </c:pt>
                <c:pt idx="4">
                  <c:v>57.96</c:v>
                </c:pt>
              </c:numCache>
            </c:numRef>
          </c:val>
          <c:smooth val="0"/>
          <c:extLst>
            <c:ext xmlns:c16="http://schemas.microsoft.com/office/drawing/2014/chart" uri="{C3380CC4-5D6E-409C-BE32-E72D297353CC}">
              <c16:uniqueId val="{00000001-BC7B-43B0-94DB-020E584809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78.22</c:v>
                </c:pt>
                <c:pt idx="1">
                  <c:v>78.349999999999994</c:v>
                </c:pt>
                <c:pt idx="2">
                  <c:v>77.88</c:v>
                </c:pt>
                <c:pt idx="3">
                  <c:v>77.59</c:v>
                </c:pt>
                <c:pt idx="4">
                  <c:v>77.59</c:v>
                </c:pt>
              </c:numCache>
            </c:numRef>
          </c:val>
          <c:extLst>
            <c:ext xmlns:c16="http://schemas.microsoft.com/office/drawing/2014/chart" uri="{C3380CC4-5D6E-409C-BE32-E72D297353CC}">
              <c16:uniqueId val="{00000000-6DCF-45CD-9CFD-39850F390BF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79.7</c:v>
                </c:pt>
                <c:pt idx="1">
                  <c:v>79.42</c:v>
                </c:pt>
                <c:pt idx="2">
                  <c:v>79.2</c:v>
                </c:pt>
                <c:pt idx="3">
                  <c:v>80.5</c:v>
                </c:pt>
                <c:pt idx="4">
                  <c:v>80.540000000000006</c:v>
                </c:pt>
              </c:numCache>
            </c:numRef>
          </c:val>
          <c:smooth val="0"/>
          <c:extLst>
            <c:ext xmlns:c16="http://schemas.microsoft.com/office/drawing/2014/chart" uri="{C3380CC4-5D6E-409C-BE32-E72D297353CC}">
              <c16:uniqueId val="{00000001-6DCF-45CD-9CFD-39850F390BF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データ!H7</f>
        <v>広島県　福山市</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15">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293000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大規模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1</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データ!N7</f>
        <v>233391</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15">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15">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93.6</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データ!Q7</f>
        <v>28</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データ!R7</f>
        <v>227325</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自治体職員 民間企業出身</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4" t="s">
        <v>22</v>
      </c>
      <c r="SN14" s="75"/>
      <c r="SO14" s="75"/>
      <c r="SP14" s="75"/>
      <c r="SQ14" s="75"/>
      <c r="SR14" s="75"/>
      <c r="SS14" s="75"/>
      <c r="ST14" s="75"/>
      <c r="SU14" s="75"/>
      <c r="SV14" s="75"/>
      <c r="SW14" s="75"/>
      <c r="SX14" s="75"/>
      <c r="SY14" s="75"/>
      <c r="SZ14" s="75"/>
      <c r="TA14" s="76"/>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77"/>
      <c r="SN15" s="78"/>
      <c r="SO15" s="78"/>
      <c r="SP15" s="78"/>
      <c r="SQ15" s="78"/>
      <c r="SR15" s="78"/>
      <c r="SS15" s="78"/>
      <c r="ST15" s="78"/>
      <c r="SU15" s="78"/>
      <c r="SV15" s="78"/>
      <c r="SW15" s="78"/>
      <c r="SX15" s="78"/>
      <c r="SY15" s="78"/>
      <c r="SZ15" s="78"/>
      <c r="TA15" s="7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0" t="s">
        <v>105</v>
      </c>
      <c r="SN16" s="81"/>
      <c r="SO16" s="81"/>
      <c r="SP16" s="81"/>
      <c r="SQ16" s="81"/>
      <c r="SR16" s="81"/>
      <c r="SS16" s="81"/>
      <c r="ST16" s="81"/>
      <c r="SU16" s="81"/>
      <c r="SV16" s="81"/>
      <c r="SW16" s="81"/>
      <c r="SX16" s="81"/>
      <c r="SY16" s="81"/>
      <c r="SZ16" s="81"/>
      <c r="TA16" s="82"/>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0"/>
      <c r="SN17" s="81"/>
      <c r="SO17" s="81"/>
      <c r="SP17" s="81"/>
      <c r="SQ17" s="81"/>
      <c r="SR17" s="81"/>
      <c r="SS17" s="81"/>
      <c r="ST17" s="81"/>
      <c r="SU17" s="81"/>
      <c r="SV17" s="81"/>
      <c r="SW17" s="81"/>
      <c r="SX17" s="81"/>
      <c r="SY17" s="81"/>
      <c r="SZ17" s="81"/>
      <c r="TA17" s="82"/>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0"/>
      <c r="SN18" s="81"/>
      <c r="SO18" s="81"/>
      <c r="SP18" s="81"/>
      <c r="SQ18" s="81"/>
      <c r="SR18" s="81"/>
      <c r="SS18" s="81"/>
      <c r="ST18" s="81"/>
      <c r="SU18" s="81"/>
      <c r="SV18" s="81"/>
      <c r="SW18" s="81"/>
      <c r="SX18" s="81"/>
      <c r="SY18" s="81"/>
      <c r="SZ18" s="81"/>
      <c r="TA18" s="82"/>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0"/>
      <c r="SN19" s="81"/>
      <c r="SO19" s="81"/>
      <c r="SP19" s="81"/>
      <c r="SQ19" s="81"/>
      <c r="SR19" s="81"/>
      <c r="SS19" s="81"/>
      <c r="ST19" s="81"/>
      <c r="SU19" s="81"/>
      <c r="SV19" s="81"/>
      <c r="SW19" s="81"/>
      <c r="SX19" s="81"/>
      <c r="SY19" s="81"/>
      <c r="SZ19" s="81"/>
      <c r="TA19" s="82"/>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0"/>
      <c r="SN20" s="81"/>
      <c r="SO20" s="81"/>
      <c r="SP20" s="81"/>
      <c r="SQ20" s="81"/>
      <c r="SR20" s="81"/>
      <c r="SS20" s="81"/>
      <c r="ST20" s="81"/>
      <c r="SU20" s="81"/>
      <c r="SV20" s="81"/>
      <c r="SW20" s="81"/>
      <c r="SX20" s="81"/>
      <c r="SY20" s="81"/>
      <c r="SZ20" s="81"/>
      <c r="TA20" s="82"/>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0"/>
      <c r="SN21" s="81"/>
      <c r="SO21" s="81"/>
      <c r="SP21" s="81"/>
      <c r="SQ21" s="81"/>
      <c r="SR21" s="81"/>
      <c r="SS21" s="81"/>
      <c r="ST21" s="81"/>
      <c r="SU21" s="81"/>
      <c r="SV21" s="81"/>
      <c r="SW21" s="81"/>
      <c r="SX21" s="81"/>
      <c r="SY21" s="81"/>
      <c r="SZ21" s="81"/>
      <c r="TA21" s="82"/>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0"/>
      <c r="SN22" s="81"/>
      <c r="SO22" s="81"/>
      <c r="SP22" s="81"/>
      <c r="SQ22" s="81"/>
      <c r="SR22" s="81"/>
      <c r="SS22" s="81"/>
      <c r="ST22" s="81"/>
      <c r="SU22" s="81"/>
      <c r="SV22" s="81"/>
      <c r="SW22" s="81"/>
      <c r="SX22" s="81"/>
      <c r="SY22" s="81"/>
      <c r="SZ22" s="81"/>
      <c r="TA22" s="82"/>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0"/>
      <c r="SN23" s="81"/>
      <c r="SO23" s="81"/>
      <c r="SP23" s="81"/>
      <c r="SQ23" s="81"/>
      <c r="SR23" s="81"/>
      <c r="SS23" s="81"/>
      <c r="ST23" s="81"/>
      <c r="SU23" s="81"/>
      <c r="SV23" s="81"/>
      <c r="SW23" s="81"/>
      <c r="SX23" s="81"/>
      <c r="SY23" s="81"/>
      <c r="SZ23" s="81"/>
      <c r="TA23" s="82"/>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0"/>
      <c r="SN24" s="81"/>
      <c r="SO24" s="81"/>
      <c r="SP24" s="81"/>
      <c r="SQ24" s="81"/>
      <c r="SR24" s="81"/>
      <c r="SS24" s="81"/>
      <c r="ST24" s="81"/>
      <c r="SU24" s="81"/>
      <c r="SV24" s="81"/>
      <c r="SW24" s="81"/>
      <c r="SX24" s="81"/>
      <c r="SY24" s="81"/>
      <c r="SZ24" s="81"/>
      <c r="TA24" s="82"/>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0"/>
      <c r="SN25" s="81"/>
      <c r="SO25" s="81"/>
      <c r="SP25" s="81"/>
      <c r="SQ25" s="81"/>
      <c r="SR25" s="81"/>
      <c r="SS25" s="81"/>
      <c r="ST25" s="81"/>
      <c r="SU25" s="81"/>
      <c r="SV25" s="81"/>
      <c r="SW25" s="81"/>
      <c r="SX25" s="81"/>
      <c r="SY25" s="81"/>
      <c r="SZ25" s="81"/>
      <c r="TA25" s="82"/>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0"/>
      <c r="SN26" s="81"/>
      <c r="SO26" s="81"/>
      <c r="SP26" s="81"/>
      <c r="SQ26" s="81"/>
      <c r="SR26" s="81"/>
      <c r="SS26" s="81"/>
      <c r="ST26" s="81"/>
      <c r="SU26" s="81"/>
      <c r="SV26" s="81"/>
      <c r="SW26" s="81"/>
      <c r="SX26" s="81"/>
      <c r="SY26" s="81"/>
      <c r="SZ26" s="81"/>
      <c r="TA26" s="82"/>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0"/>
      <c r="SN27" s="81"/>
      <c r="SO27" s="81"/>
      <c r="SP27" s="81"/>
      <c r="SQ27" s="81"/>
      <c r="SR27" s="81"/>
      <c r="SS27" s="81"/>
      <c r="ST27" s="81"/>
      <c r="SU27" s="81"/>
      <c r="SV27" s="81"/>
      <c r="SW27" s="81"/>
      <c r="SX27" s="81"/>
      <c r="SY27" s="81"/>
      <c r="SZ27" s="81"/>
      <c r="TA27" s="82"/>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0"/>
      <c r="SN28" s="81"/>
      <c r="SO28" s="81"/>
      <c r="SP28" s="81"/>
      <c r="SQ28" s="81"/>
      <c r="SR28" s="81"/>
      <c r="SS28" s="81"/>
      <c r="ST28" s="81"/>
      <c r="SU28" s="81"/>
      <c r="SV28" s="81"/>
      <c r="SW28" s="81"/>
      <c r="SX28" s="81"/>
      <c r="SY28" s="81"/>
      <c r="SZ28" s="81"/>
      <c r="TA28" s="82"/>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0"/>
      <c r="SN29" s="81"/>
      <c r="SO29" s="81"/>
      <c r="SP29" s="81"/>
      <c r="SQ29" s="81"/>
      <c r="SR29" s="81"/>
      <c r="SS29" s="81"/>
      <c r="ST29" s="81"/>
      <c r="SU29" s="81"/>
      <c r="SV29" s="81"/>
      <c r="SW29" s="81"/>
      <c r="SX29" s="81"/>
      <c r="SY29" s="81"/>
      <c r="SZ29" s="81"/>
      <c r="TA29" s="8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0"/>
      <c r="SN30" s="81"/>
      <c r="SO30" s="81"/>
      <c r="SP30" s="81"/>
      <c r="SQ30" s="81"/>
      <c r="SR30" s="81"/>
      <c r="SS30" s="81"/>
      <c r="ST30" s="81"/>
      <c r="SU30" s="81"/>
      <c r="SV30" s="81"/>
      <c r="SW30" s="81"/>
      <c r="SX30" s="81"/>
      <c r="SY30" s="81"/>
      <c r="SZ30" s="81"/>
      <c r="TA30" s="82"/>
    </row>
    <row r="31" spans="1:521" ht="13.5" customHeight="1" x14ac:dyDescent="0.15">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H27</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H28</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H29</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H30</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R01</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H27</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H28</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H29</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H30</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R01</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H27</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H28</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H29</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H30</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R01</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H27</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H28</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H29</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H30</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R01</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80"/>
      <c r="SN31" s="81"/>
      <c r="SO31" s="81"/>
      <c r="SP31" s="81"/>
      <c r="SQ31" s="81"/>
      <c r="SR31" s="81"/>
      <c r="SS31" s="81"/>
      <c r="ST31" s="81"/>
      <c r="SU31" s="81"/>
      <c r="SV31" s="81"/>
      <c r="SW31" s="81"/>
      <c r="SX31" s="81"/>
      <c r="SY31" s="81"/>
      <c r="SZ31" s="81"/>
      <c r="TA31" s="82"/>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141</v>
      </c>
      <c r="Y32" s="107"/>
      <c r="Z32" s="107"/>
      <c r="AA32" s="107"/>
      <c r="AB32" s="107"/>
      <c r="AC32" s="107"/>
      <c r="AD32" s="107"/>
      <c r="AE32" s="107"/>
      <c r="AF32" s="107"/>
      <c r="AG32" s="107"/>
      <c r="AH32" s="107"/>
      <c r="AI32" s="107"/>
      <c r="AJ32" s="107"/>
      <c r="AK32" s="107"/>
      <c r="AL32" s="107"/>
      <c r="AM32" s="107"/>
      <c r="AN32" s="107"/>
      <c r="AO32" s="107"/>
      <c r="AP32" s="107"/>
      <c r="AQ32" s="108"/>
      <c r="AR32" s="106">
        <f>データ!U6</f>
        <v>137.63999999999999</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139.12</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134.96</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151.69</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987.08</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903.79</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907.36</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1030.71</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1208.95</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92.06</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79.2</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66.239999999999995</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54.1</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40.380000000000003</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0"/>
      <c r="SN32" s="81"/>
      <c r="SO32" s="81"/>
      <c r="SP32" s="81"/>
      <c r="SQ32" s="81"/>
      <c r="SR32" s="81"/>
      <c r="SS32" s="81"/>
      <c r="ST32" s="81"/>
      <c r="SU32" s="81"/>
      <c r="SV32" s="81"/>
      <c r="SW32" s="81"/>
      <c r="SX32" s="81"/>
      <c r="SY32" s="81"/>
      <c r="SZ32" s="81"/>
      <c r="TA32" s="82"/>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123.35</v>
      </c>
      <c r="Y33" s="107"/>
      <c r="Z33" s="107"/>
      <c r="AA33" s="107"/>
      <c r="AB33" s="107"/>
      <c r="AC33" s="107"/>
      <c r="AD33" s="107"/>
      <c r="AE33" s="107"/>
      <c r="AF33" s="107"/>
      <c r="AG33" s="107"/>
      <c r="AH33" s="107"/>
      <c r="AI33" s="107"/>
      <c r="AJ33" s="107"/>
      <c r="AK33" s="107"/>
      <c r="AL33" s="107"/>
      <c r="AM33" s="107"/>
      <c r="AN33" s="107"/>
      <c r="AO33" s="107"/>
      <c r="AP33" s="107"/>
      <c r="AQ33" s="108"/>
      <c r="AR33" s="106">
        <f>データ!Z6</f>
        <v>121.58</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121.19</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120.32</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119.89</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23.81</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22.44</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18.82</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17.88</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16.670000000000002</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312.67</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345.05</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379.14</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394.58</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368.36</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272.8</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255.89</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242.57</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235.79</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227.51</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0"/>
      <c r="SN33" s="81"/>
      <c r="SO33" s="81"/>
      <c r="SP33" s="81"/>
      <c r="SQ33" s="81"/>
      <c r="SR33" s="81"/>
      <c r="SS33" s="81"/>
      <c r="ST33" s="81"/>
      <c r="SU33" s="81"/>
      <c r="SV33" s="81"/>
      <c r="SW33" s="81"/>
      <c r="SX33" s="81"/>
      <c r="SY33" s="81"/>
      <c r="SZ33" s="81"/>
      <c r="TA33" s="82"/>
    </row>
    <row r="34" spans="1:521" ht="13.5" customHeight="1" x14ac:dyDescent="0.15">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80"/>
      <c r="SN34" s="81"/>
      <c r="SO34" s="81"/>
      <c r="SP34" s="81"/>
      <c r="SQ34" s="81"/>
      <c r="SR34" s="81"/>
      <c r="SS34" s="81"/>
      <c r="ST34" s="81"/>
      <c r="SU34" s="81"/>
      <c r="SV34" s="81"/>
      <c r="SW34" s="81"/>
      <c r="SX34" s="81"/>
      <c r="SY34" s="81"/>
      <c r="SZ34" s="81"/>
      <c r="TA34" s="8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0"/>
      <c r="SN35" s="81"/>
      <c r="SO35" s="81"/>
      <c r="SP35" s="81"/>
      <c r="SQ35" s="81"/>
      <c r="SR35" s="81"/>
      <c r="SS35" s="81"/>
      <c r="ST35" s="81"/>
      <c r="SU35" s="81"/>
      <c r="SV35" s="81"/>
      <c r="SW35" s="81"/>
      <c r="SX35" s="81"/>
      <c r="SY35" s="81"/>
      <c r="SZ35" s="81"/>
      <c r="TA35" s="8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0"/>
      <c r="SN36" s="81"/>
      <c r="SO36" s="81"/>
      <c r="SP36" s="81"/>
      <c r="SQ36" s="81"/>
      <c r="SR36" s="81"/>
      <c r="SS36" s="81"/>
      <c r="ST36" s="81"/>
      <c r="SU36" s="81"/>
      <c r="SV36" s="81"/>
      <c r="SW36" s="81"/>
      <c r="SX36" s="81"/>
      <c r="SY36" s="81"/>
      <c r="SZ36" s="81"/>
      <c r="TA36" s="8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0"/>
      <c r="SN37" s="81"/>
      <c r="SO37" s="81"/>
      <c r="SP37" s="81"/>
      <c r="SQ37" s="81"/>
      <c r="SR37" s="81"/>
      <c r="SS37" s="81"/>
      <c r="ST37" s="81"/>
      <c r="SU37" s="81"/>
      <c r="SV37" s="81"/>
      <c r="SW37" s="81"/>
      <c r="SX37" s="81"/>
      <c r="SY37" s="81"/>
      <c r="SZ37" s="81"/>
      <c r="TA37" s="8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0"/>
      <c r="SN38" s="81"/>
      <c r="SO38" s="81"/>
      <c r="SP38" s="81"/>
      <c r="SQ38" s="81"/>
      <c r="SR38" s="81"/>
      <c r="SS38" s="81"/>
      <c r="ST38" s="81"/>
      <c r="SU38" s="81"/>
      <c r="SV38" s="81"/>
      <c r="SW38" s="81"/>
      <c r="SX38" s="81"/>
      <c r="SY38" s="81"/>
      <c r="SZ38" s="81"/>
      <c r="TA38" s="8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0"/>
      <c r="SN39" s="81"/>
      <c r="SO39" s="81"/>
      <c r="SP39" s="81"/>
      <c r="SQ39" s="81"/>
      <c r="SR39" s="81"/>
      <c r="SS39" s="81"/>
      <c r="ST39" s="81"/>
      <c r="SU39" s="81"/>
      <c r="SV39" s="81"/>
      <c r="SW39" s="81"/>
      <c r="SX39" s="81"/>
      <c r="SY39" s="81"/>
      <c r="SZ39" s="81"/>
      <c r="TA39" s="82"/>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0"/>
      <c r="SN40" s="81"/>
      <c r="SO40" s="81"/>
      <c r="SP40" s="81"/>
      <c r="SQ40" s="81"/>
      <c r="SR40" s="81"/>
      <c r="SS40" s="81"/>
      <c r="ST40" s="81"/>
      <c r="SU40" s="81"/>
      <c r="SV40" s="81"/>
      <c r="SW40" s="81"/>
      <c r="SX40" s="81"/>
      <c r="SY40" s="81"/>
      <c r="SZ40" s="81"/>
      <c r="TA40" s="82"/>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0"/>
      <c r="SN41" s="81"/>
      <c r="SO41" s="81"/>
      <c r="SP41" s="81"/>
      <c r="SQ41" s="81"/>
      <c r="SR41" s="81"/>
      <c r="SS41" s="81"/>
      <c r="ST41" s="81"/>
      <c r="SU41" s="81"/>
      <c r="SV41" s="81"/>
      <c r="SW41" s="81"/>
      <c r="SX41" s="81"/>
      <c r="SY41" s="81"/>
      <c r="SZ41" s="81"/>
      <c r="TA41" s="82"/>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0"/>
      <c r="SN42" s="81"/>
      <c r="SO42" s="81"/>
      <c r="SP42" s="81"/>
      <c r="SQ42" s="81"/>
      <c r="SR42" s="81"/>
      <c r="SS42" s="81"/>
      <c r="ST42" s="81"/>
      <c r="SU42" s="81"/>
      <c r="SV42" s="81"/>
      <c r="SW42" s="81"/>
      <c r="SX42" s="81"/>
      <c r="SY42" s="81"/>
      <c r="SZ42" s="81"/>
      <c r="TA42" s="82"/>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0"/>
      <c r="SN43" s="81"/>
      <c r="SO43" s="81"/>
      <c r="SP43" s="81"/>
      <c r="SQ43" s="81"/>
      <c r="SR43" s="81"/>
      <c r="SS43" s="81"/>
      <c r="ST43" s="81"/>
      <c r="SU43" s="81"/>
      <c r="SV43" s="81"/>
      <c r="SW43" s="81"/>
      <c r="SX43" s="81"/>
      <c r="SY43" s="81"/>
      <c r="SZ43" s="81"/>
      <c r="TA43" s="82"/>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0"/>
      <c r="SN44" s="81"/>
      <c r="SO44" s="81"/>
      <c r="SP44" s="81"/>
      <c r="SQ44" s="81"/>
      <c r="SR44" s="81"/>
      <c r="SS44" s="81"/>
      <c r="ST44" s="81"/>
      <c r="SU44" s="81"/>
      <c r="SV44" s="81"/>
      <c r="SW44" s="81"/>
      <c r="SX44" s="81"/>
      <c r="SY44" s="81"/>
      <c r="SZ44" s="81"/>
      <c r="TA44" s="82"/>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3"/>
      <c r="SN45" s="84"/>
      <c r="SO45" s="84"/>
      <c r="SP45" s="84"/>
      <c r="SQ45" s="84"/>
      <c r="SR45" s="84"/>
      <c r="SS45" s="84"/>
      <c r="ST45" s="84"/>
      <c r="SU45" s="84"/>
      <c r="SV45" s="84"/>
      <c r="SW45" s="84"/>
      <c r="SX45" s="84"/>
      <c r="SY45" s="84"/>
      <c r="SZ45" s="84"/>
      <c r="TA45" s="85"/>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0" t="s">
        <v>106</v>
      </c>
      <c r="SN48" s="81"/>
      <c r="SO48" s="81"/>
      <c r="SP48" s="81"/>
      <c r="SQ48" s="81"/>
      <c r="SR48" s="81"/>
      <c r="SS48" s="81"/>
      <c r="ST48" s="81"/>
      <c r="SU48" s="81"/>
      <c r="SV48" s="81"/>
      <c r="SW48" s="81"/>
      <c r="SX48" s="81"/>
      <c r="SY48" s="81"/>
      <c r="SZ48" s="81"/>
      <c r="TA48" s="82"/>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0"/>
      <c r="SN49" s="81"/>
      <c r="SO49" s="81"/>
      <c r="SP49" s="81"/>
      <c r="SQ49" s="81"/>
      <c r="SR49" s="81"/>
      <c r="SS49" s="81"/>
      <c r="ST49" s="81"/>
      <c r="SU49" s="81"/>
      <c r="SV49" s="81"/>
      <c r="SW49" s="81"/>
      <c r="SX49" s="81"/>
      <c r="SY49" s="81"/>
      <c r="SZ49" s="81"/>
      <c r="TA49" s="82"/>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0"/>
      <c r="SN50" s="81"/>
      <c r="SO50" s="81"/>
      <c r="SP50" s="81"/>
      <c r="SQ50" s="81"/>
      <c r="SR50" s="81"/>
      <c r="SS50" s="81"/>
      <c r="ST50" s="81"/>
      <c r="SU50" s="81"/>
      <c r="SV50" s="81"/>
      <c r="SW50" s="81"/>
      <c r="SX50" s="81"/>
      <c r="SY50" s="81"/>
      <c r="SZ50" s="81"/>
      <c r="TA50" s="82"/>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0"/>
      <c r="SN51" s="81"/>
      <c r="SO51" s="81"/>
      <c r="SP51" s="81"/>
      <c r="SQ51" s="81"/>
      <c r="SR51" s="81"/>
      <c r="SS51" s="81"/>
      <c r="ST51" s="81"/>
      <c r="SU51" s="81"/>
      <c r="SV51" s="81"/>
      <c r="SW51" s="81"/>
      <c r="SX51" s="81"/>
      <c r="SY51" s="81"/>
      <c r="SZ51" s="81"/>
      <c r="TA51" s="82"/>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0"/>
      <c r="SN52" s="81"/>
      <c r="SO52" s="81"/>
      <c r="SP52" s="81"/>
      <c r="SQ52" s="81"/>
      <c r="SR52" s="81"/>
      <c r="SS52" s="81"/>
      <c r="ST52" s="81"/>
      <c r="SU52" s="81"/>
      <c r="SV52" s="81"/>
      <c r="SW52" s="81"/>
      <c r="SX52" s="81"/>
      <c r="SY52" s="81"/>
      <c r="SZ52" s="81"/>
      <c r="TA52" s="8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0"/>
      <c r="SN53" s="81"/>
      <c r="SO53" s="81"/>
      <c r="SP53" s="81"/>
      <c r="SQ53" s="81"/>
      <c r="SR53" s="81"/>
      <c r="SS53" s="81"/>
      <c r="ST53" s="81"/>
      <c r="SU53" s="81"/>
      <c r="SV53" s="81"/>
      <c r="SW53" s="81"/>
      <c r="SX53" s="81"/>
      <c r="SY53" s="81"/>
      <c r="SZ53" s="81"/>
      <c r="TA53" s="82"/>
    </row>
    <row r="54" spans="1:521" ht="13.5" customHeight="1" x14ac:dyDescent="0.15">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H27</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H28</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H29</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H30</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R01</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H27</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H28</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H29</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H30</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R01</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H27</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H28</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H29</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H30</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R01</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H27</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H28</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H29</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H30</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R01</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80"/>
      <c r="SN54" s="81"/>
      <c r="SO54" s="81"/>
      <c r="SP54" s="81"/>
      <c r="SQ54" s="81"/>
      <c r="SR54" s="81"/>
      <c r="SS54" s="81"/>
      <c r="ST54" s="81"/>
      <c r="SU54" s="81"/>
      <c r="SV54" s="81"/>
      <c r="SW54" s="81"/>
      <c r="SX54" s="81"/>
      <c r="SY54" s="81"/>
      <c r="SZ54" s="81"/>
      <c r="TA54" s="82"/>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144.34</v>
      </c>
      <c r="Y55" s="107"/>
      <c r="Z55" s="107"/>
      <c r="AA55" s="107"/>
      <c r="AB55" s="107"/>
      <c r="AC55" s="107"/>
      <c r="AD55" s="107"/>
      <c r="AE55" s="107"/>
      <c r="AF55" s="107"/>
      <c r="AG55" s="107"/>
      <c r="AH55" s="107"/>
      <c r="AI55" s="107"/>
      <c r="AJ55" s="107"/>
      <c r="AK55" s="107"/>
      <c r="AL55" s="107"/>
      <c r="AM55" s="107"/>
      <c r="AN55" s="107"/>
      <c r="AO55" s="107"/>
      <c r="AP55" s="107"/>
      <c r="AQ55" s="108"/>
      <c r="AR55" s="106">
        <f>データ!BM6</f>
        <v>138.93</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140.30000000000001</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135.88</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154.69999999999999</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22.34</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23.17</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22.96</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23.72</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21.2</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75.86</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75.349999999999994</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75.22</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75.209999999999994</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79.66</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78.22</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78.349999999999994</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77.88</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77.59</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77.59</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0"/>
      <c r="SN55" s="81"/>
      <c r="SO55" s="81"/>
      <c r="SP55" s="81"/>
      <c r="SQ55" s="81"/>
      <c r="SR55" s="81"/>
      <c r="SS55" s="81"/>
      <c r="ST55" s="81"/>
      <c r="SU55" s="81"/>
      <c r="SV55" s="81"/>
      <c r="SW55" s="81"/>
      <c r="SX55" s="81"/>
      <c r="SY55" s="81"/>
      <c r="SZ55" s="81"/>
      <c r="TA55" s="82"/>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119.5</v>
      </c>
      <c r="Y56" s="107"/>
      <c r="Z56" s="107"/>
      <c r="AA56" s="107"/>
      <c r="AB56" s="107"/>
      <c r="AC56" s="107"/>
      <c r="AD56" s="107"/>
      <c r="AE56" s="107"/>
      <c r="AF56" s="107"/>
      <c r="AG56" s="107"/>
      <c r="AH56" s="107"/>
      <c r="AI56" s="107"/>
      <c r="AJ56" s="107"/>
      <c r="AK56" s="107"/>
      <c r="AL56" s="107"/>
      <c r="AM56" s="107"/>
      <c r="AN56" s="107"/>
      <c r="AO56" s="107"/>
      <c r="AP56" s="107"/>
      <c r="AQ56" s="108"/>
      <c r="AR56" s="106">
        <f>データ!BR6</f>
        <v>118.99</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119.17</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117.72</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117.69</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16.91</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16.850000000000001</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16.8</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17.03</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17.07</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57.52</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57.55</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57.69</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58.56</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57.96</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79.7</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79.42</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79.2</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80.5</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80.540000000000006</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0"/>
      <c r="SN56" s="81"/>
      <c r="SO56" s="81"/>
      <c r="SP56" s="81"/>
      <c r="SQ56" s="81"/>
      <c r="SR56" s="81"/>
      <c r="SS56" s="81"/>
      <c r="ST56" s="81"/>
      <c r="SU56" s="81"/>
      <c r="SV56" s="81"/>
      <c r="SW56" s="81"/>
      <c r="SX56" s="81"/>
      <c r="SY56" s="81"/>
      <c r="SZ56" s="81"/>
      <c r="TA56" s="82"/>
    </row>
    <row r="57" spans="1:521" ht="13.5" customHeight="1" x14ac:dyDescent="0.15">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80"/>
      <c r="SN57" s="81"/>
      <c r="SO57" s="81"/>
      <c r="SP57" s="81"/>
      <c r="SQ57" s="81"/>
      <c r="SR57" s="81"/>
      <c r="SS57" s="81"/>
      <c r="ST57" s="81"/>
      <c r="SU57" s="81"/>
      <c r="SV57" s="81"/>
      <c r="SW57" s="81"/>
      <c r="SX57" s="81"/>
      <c r="SY57" s="81"/>
      <c r="SZ57" s="81"/>
      <c r="TA57" s="8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0"/>
      <c r="SN58" s="81"/>
      <c r="SO58" s="81"/>
      <c r="SP58" s="81"/>
      <c r="SQ58" s="81"/>
      <c r="SR58" s="81"/>
      <c r="SS58" s="81"/>
      <c r="ST58" s="81"/>
      <c r="SU58" s="81"/>
      <c r="SV58" s="81"/>
      <c r="SW58" s="81"/>
      <c r="SX58" s="81"/>
      <c r="SY58" s="81"/>
      <c r="SZ58" s="81"/>
      <c r="TA58" s="8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0"/>
      <c r="SN59" s="81"/>
      <c r="SO59" s="81"/>
      <c r="SP59" s="81"/>
      <c r="SQ59" s="81"/>
      <c r="SR59" s="81"/>
      <c r="SS59" s="81"/>
      <c r="ST59" s="81"/>
      <c r="SU59" s="81"/>
      <c r="SV59" s="81"/>
      <c r="SW59" s="81"/>
      <c r="SX59" s="81"/>
      <c r="SY59" s="81"/>
      <c r="SZ59" s="81"/>
      <c r="TA59" s="8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0"/>
      <c r="SN60" s="81"/>
      <c r="SO60" s="81"/>
      <c r="SP60" s="81"/>
      <c r="SQ60" s="81"/>
      <c r="SR60" s="81"/>
      <c r="SS60" s="81"/>
      <c r="ST60" s="81"/>
      <c r="SU60" s="81"/>
      <c r="SV60" s="81"/>
      <c r="SW60" s="81"/>
      <c r="SX60" s="81"/>
      <c r="SY60" s="81"/>
      <c r="SZ60" s="81"/>
      <c r="TA60" s="8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0"/>
      <c r="SN61" s="81"/>
      <c r="SO61" s="81"/>
      <c r="SP61" s="81"/>
      <c r="SQ61" s="81"/>
      <c r="SR61" s="81"/>
      <c r="SS61" s="81"/>
      <c r="ST61" s="81"/>
      <c r="SU61" s="81"/>
      <c r="SV61" s="81"/>
      <c r="SW61" s="81"/>
      <c r="SX61" s="81"/>
      <c r="SY61" s="81"/>
      <c r="SZ61" s="81"/>
      <c r="TA61" s="82"/>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0"/>
      <c r="SN62" s="81"/>
      <c r="SO62" s="81"/>
      <c r="SP62" s="81"/>
      <c r="SQ62" s="81"/>
      <c r="SR62" s="81"/>
      <c r="SS62" s="81"/>
      <c r="ST62" s="81"/>
      <c r="SU62" s="81"/>
      <c r="SV62" s="81"/>
      <c r="SW62" s="81"/>
      <c r="SX62" s="81"/>
      <c r="SY62" s="81"/>
      <c r="SZ62" s="81"/>
      <c r="TA62" s="82"/>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0"/>
      <c r="SN63" s="81"/>
      <c r="SO63" s="81"/>
      <c r="SP63" s="81"/>
      <c r="SQ63" s="81"/>
      <c r="SR63" s="81"/>
      <c r="SS63" s="81"/>
      <c r="ST63" s="81"/>
      <c r="SU63" s="81"/>
      <c r="SV63" s="81"/>
      <c r="SW63" s="81"/>
      <c r="SX63" s="81"/>
      <c r="SY63" s="81"/>
      <c r="SZ63" s="81"/>
      <c r="TA63" s="8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0"/>
      <c r="SN64" s="81"/>
      <c r="SO64" s="81"/>
      <c r="SP64" s="81"/>
      <c r="SQ64" s="81"/>
      <c r="SR64" s="81"/>
      <c r="SS64" s="81"/>
      <c r="ST64" s="81"/>
      <c r="SU64" s="81"/>
      <c r="SV64" s="81"/>
      <c r="SW64" s="81"/>
      <c r="SX64" s="81"/>
      <c r="SY64" s="81"/>
      <c r="SZ64" s="81"/>
      <c r="TA64" s="82"/>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3"/>
      <c r="SN65" s="84"/>
      <c r="SO65" s="84"/>
      <c r="SP65" s="84"/>
      <c r="SQ65" s="84"/>
      <c r="SR65" s="84"/>
      <c r="SS65" s="84"/>
      <c r="ST65" s="84"/>
      <c r="SU65" s="84"/>
      <c r="SV65" s="84"/>
      <c r="SW65" s="84"/>
      <c r="SX65" s="84"/>
      <c r="SY65" s="84"/>
      <c r="SZ65" s="84"/>
      <c r="TA65" s="85"/>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4" t="s">
        <v>27</v>
      </c>
      <c r="SN66" s="75"/>
      <c r="SO66" s="75"/>
      <c r="SP66" s="75"/>
      <c r="SQ66" s="75"/>
      <c r="SR66" s="75"/>
      <c r="SS66" s="75"/>
      <c r="ST66" s="75"/>
      <c r="SU66" s="75"/>
      <c r="SV66" s="75"/>
      <c r="SW66" s="75"/>
      <c r="SX66" s="75"/>
      <c r="SY66" s="75"/>
      <c r="SZ66" s="75"/>
      <c r="TA66" s="76"/>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77"/>
      <c r="SN67" s="78"/>
      <c r="SO67" s="78"/>
      <c r="SP67" s="78"/>
      <c r="SQ67" s="78"/>
      <c r="SR67" s="78"/>
      <c r="SS67" s="78"/>
      <c r="ST67" s="78"/>
      <c r="SU67" s="78"/>
      <c r="SV67" s="78"/>
      <c r="SW67" s="78"/>
      <c r="SX67" s="78"/>
      <c r="SY67" s="78"/>
      <c r="SZ67" s="78"/>
      <c r="TA67" s="79"/>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0" t="s">
        <v>104</v>
      </c>
      <c r="SN68" s="81"/>
      <c r="SO68" s="81"/>
      <c r="SP68" s="81"/>
      <c r="SQ68" s="81"/>
      <c r="SR68" s="81"/>
      <c r="SS68" s="81"/>
      <c r="ST68" s="81"/>
      <c r="SU68" s="81"/>
      <c r="SV68" s="81"/>
      <c r="SW68" s="81"/>
      <c r="SX68" s="81"/>
      <c r="SY68" s="81"/>
      <c r="SZ68" s="81"/>
      <c r="TA68" s="82"/>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0"/>
      <c r="SN69" s="81"/>
      <c r="SO69" s="81"/>
      <c r="SP69" s="81"/>
      <c r="SQ69" s="81"/>
      <c r="SR69" s="81"/>
      <c r="SS69" s="81"/>
      <c r="ST69" s="81"/>
      <c r="SU69" s="81"/>
      <c r="SV69" s="81"/>
      <c r="SW69" s="81"/>
      <c r="SX69" s="81"/>
      <c r="SY69" s="81"/>
      <c r="SZ69" s="81"/>
      <c r="TA69" s="82"/>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0"/>
      <c r="SN70" s="81"/>
      <c r="SO70" s="81"/>
      <c r="SP70" s="81"/>
      <c r="SQ70" s="81"/>
      <c r="SR70" s="81"/>
      <c r="SS70" s="81"/>
      <c r="ST70" s="81"/>
      <c r="SU70" s="81"/>
      <c r="SV70" s="81"/>
      <c r="SW70" s="81"/>
      <c r="SX70" s="81"/>
      <c r="SY70" s="81"/>
      <c r="SZ70" s="81"/>
      <c r="TA70" s="82"/>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0"/>
      <c r="SN71" s="81"/>
      <c r="SO71" s="81"/>
      <c r="SP71" s="81"/>
      <c r="SQ71" s="81"/>
      <c r="SR71" s="81"/>
      <c r="SS71" s="81"/>
      <c r="ST71" s="81"/>
      <c r="SU71" s="81"/>
      <c r="SV71" s="81"/>
      <c r="SW71" s="81"/>
      <c r="SX71" s="81"/>
      <c r="SY71" s="81"/>
      <c r="SZ71" s="81"/>
      <c r="TA71" s="82"/>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0"/>
      <c r="SN72" s="81"/>
      <c r="SO72" s="81"/>
      <c r="SP72" s="81"/>
      <c r="SQ72" s="81"/>
      <c r="SR72" s="81"/>
      <c r="SS72" s="81"/>
      <c r="ST72" s="81"/>
      <c r="SU72" s="81"/>
      <c r="SV72" s="81"/>
      <c r="SW72" s="81"/>
      <c r="SX72" s="81"/>
      <c r="SY72" s="81"/>
      <c r="SZ72" s="81"/>
      <c r="TA72" s="82"/>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0"/>
      <c r="SN73" s="81"/>
      <c r="SO73" s="81"/>
      <c r="SP73" s="81"/>
      <c r="SQ73" s="81"/>
      <c r="SR73" s="81"/>
      <c r="SS73" s="81"/>
      <c r="ST73" s="81"/>
      <c r="SU73" s="81"/>
      <c r="SV73" s="81"/>
      <c r="SW73" s="81"/>
      <c r="SX73" s="81"/>
      <c r="SY73" s="81"/>
      <c r="SZ73" s="81"/>
      <c r="TA73" s="82"/>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0"/>
      <c r="SN74" s="81"/>
      <c r="SO74" s="81"/>
      <c r="SP74" s="81"/>
      <c r="SQ74" s="81"/>
      <c r="SR74" s="81"/>
      <c r="SS74" s="81"/>
      <c r="ST74" s="81"/>
      <c r="SU74" s="81"/>
      <c r="SV74" s="81"/>
      <c r="SW74" s="81"/>
      <c r="SX74" s="81"/>
      <c r="SY74" s="81"/>
      <c r="SZ74" s="81"/>
      <c r="TA74" s="82"/>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0"/>
      <c r="SN75" s="81"/>
      <c r="SO75" s="81"/>
      <c r="SP75" s="81"/>
      <c r="SQ75" s="81"/>
      <c r="SR75" s="81"/>
      <c r="SS75" s="81"/>
      <c r="ST75" s="81"/>
      <c r="SU75" s="81"/>
      <c r="SV75" s="81"/>
      <c r="SW75" s="81"/>
      <c r="SX75" s="81"/>
      <c r="SY75" s="81"/>
      <c r="SZ75" s="81"/>
      <c r="TA75" s="82"/>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0"/>
      <c r="SN76" s="81"/>
      <c r="SO76" s="81"/>
      <c r="SP76" s="81"/>
      <c r="SQ76" s="81"/>
      <c r="SR76" s="81"/>
      <c r="SS76" s="81"/>
      <c r="ST76" s="81"/>
      <c r="SU76" s="81"/>
      <c r="SV76" s="81"/>
      <c r="SW76" s="81"/>
      <c r="SX76" s="81"/>
      <c r="SY76" s="81"/>
      <c r="SZ76" s="81"/>
      <c r="TA76" s="82"/>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0"/>
      <c r="SN77" s="81"/>
      <c r="SO77" s="81"/>
      <c r="SP77" s="81"/>
      <c r="SQ77" s="81"/>
      <c r="SR77" s="81"/>
      <c r="SS77" s="81"/>
      <c r="ST77" s="81"/>
      <c r="SU77" s="81"/>
      <c r="SV77" s="81"/>
      <c r="SW77" s="81"/>
      <c r="SX77" s="81"/>
      <c r="SY77" s="81"/>
      <c r="SZ77" s="81"/>
      <c r="TA77" s="82"/>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0"/>
      <c r="SN78" s="81"/>
      <c r="SO78" s="81"/>
      <c r="SP78" s="81"/>
      <c r="SQ78" s="81"/>
      <c r="SR78" s="81"/>
      <c r="SS78" s="81"/>
      <c r="ST78" s="81"/>
      <c r="SU78" s="81"/>
      <c r="SV78" s="81"/>
      <c r="SW78" s="81"/>
      <c r="SX78" s="81"/>
      <c r="SY78" s="81"/>
      <c r="SZ78" s="81"/>
      <c r="TA78" s="82"/>
    </row>
    <row r="79" spans="1:521" ht="13.5" customHeight="1" x14ac:dyDescent="0.15">
      <c r="A79" s="2"/>
      <c r="B79" s="26"/>
      <c r="C79" s="2"/>
      <c r="D79" s="2"/>
      <c r="E79" s="2"/>
      <c r="F79" s="2"/>
      <c r="G79" s="2"/>
      <c r="H79" s="2"/>
      <c r="I79" s="2"/>
      <c r="J79" s="28"/>
      <c r="K79" s="29"/>
      <c r="L79" s="89"/>
      <c r="M79" s="89"/>
      <c r="N79" s="89"/>
      <c r="O79" s="89"/>
      <c r="P79" s="89"/>
      <c r="Q79" s="89"/>
      <c r="R79" s="89"/>
      <c r="S79" s="89"/>
      <c r="T79" s="89"/>
      <c r="U79" s="89"/>
      <c r="V79" s="89"/>
      <c r="W79" s="89"/>
      <c r="X79" s="90"/>
      <c r="Y79" s="86" t="str">
        <f>データ!$B$10</f>
        <v>H27</v>
      </c>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8"/>
      <c r="AZ79" s="86" t="str">
        <f>データ!$C$10</f>
        <v>H28</v>
      </c>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8"/>
      <c r="CA79" s="86" t="str">
        <f>データ!$D$10</f>
        <v>H29</v>
      </c>
      <c r="CB79" s="87"/>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8"/>
      <c r="DB79" s="86" t="str">
        <f>データ!$E$10</f>
        <v>H30</v>
      </c>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8"/>
      <c r="EC79" s="86" t="str">
        <f>データ!$F$10</f>
        <v>R01</v>
      </c>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8"/>
      <c r="FD79" s="29"/>
      <c r="FE79" s="32"/>
      <c r="FF79" s="2"/>
      <c r="FG79" s="2"/>
      <c r="FH79" s="2"/>
      <c r="FI79" s="2"/>
      <c r="FJ79" s="2"/>
      <c r="FK79" s="2"/>
      <c r="FL79" s="2"/>
      <c r="FM79" s="2"/>
      <c r="FN79" s="2"/>
      <c r="FO79" s="2"/>
      <c r="FP79" s="2"/>
      <c r="FQ79" s="2"/>
      <c r="FR79" s="2"/>
      <c r="FS79" s="2"/>
      <c r="FT79" s="2"/>
      <c r="FU79" s="2"/>
      <c r="FV79" s="28"/>
      <c r="FW79" s="29"/>
      <c r="FX79" s="89"/>
      <c r="FY79" s="89"/>
      <c r="FZ79" s="89"/>
      <c r="GA79" s="89"/>
      <c r="GB79" s="89"/>
      <c r="GC79" s="89"/>
      <c r="GD79" s="89"/>
      <c r="GE79" s="89"/>
      <c r="GF79" s="89"/>
      <c r="GG79" s="89"/>
      <c r="GH79" s="89"/>
      <c r="GI79" s="89"/>
      <c r="GJ79" s="90"/>
      <c r="GK79" s="86" t="str">
        <f>データ!$B$10</f>
        <v>H27</v>
      </c>
      <c r="GL79" s="87"/>
      <c r="GM79" s="87"/>
      <c r="GN79" s="87"/>
      <c r="GO79" s="87"/>
      <c r="GP79" s="87"/>
      <c r="GQ79" s="87"/>
      <c r="GR79" s="87"/>
      <c r="GS79" s="87"/>
      <c r="GT79" s="87"/>
      <c r="GU79" s="87"/>
      <c r="GV79" s="87"/>
      <c r="GW79" s="87"/>
      <c r="GX79" s="87"/>
      <c r="GY79" s="87"/>
      <c r="GZ79" s="87"/>
      <c r="HA79" s="87"/>
      <c r="HB79" s="87"/>
      <c r="HC79" s="87"/>
      <c r="HD79" s="87"/>
      <c r="HE79" s="87"/>
      <c r="HF79" s="87"/>
      <c r="HG79" s="87"/>
      <c r="HH79" s="87"/>
      <c r="HI79" s="87"/>
      <c r="HJ79" s="87"/>
      <c r="HK79" s="88"/>
      <c r="HL79" s="86" t="str">
        <f>データ!$C$10</f>
        <v>H28</v>
      </c>
      <c r="HM79" s="87"/>
      <c r="HN79" s="87"/>
      <c r="HO79" s="87"/>
      <c r="HP79" s="87"/>
      <c r="HQ79" s="87"/>
      <c r="HR79" s="87"/>
      <c r="HS79" s="87"/>
      <c r="HT79" s="87"/>
      <c r="HU79" s="87"/>
      <c r="HV79" s="87"/>
      <c r="HW79" s="87"/>
      <c r="HX79" s="87"/>
      <c r="HY79" s="87"/>
      <c r="HZ79" s="87"/>
      <c r="IA79" s="87"/>
      <c r="IB79" s="87"/>
      <c r="IC79" s="87"/>
      <c r="ID79" s="87"/>
      <c r="IE79" s="87"/>
      <c r="IF79" s="87"/>
      <c r="IG79" s="87"/>
      <c r="IH79" s="87"/>
      <c r="II79" s="87"/>
      <c r="IJ79" s="87"/>
      <c r="IK79" s="87"/>
      <c r="IL79" s="88"/>
      <c r="IM79" s="86" t="str">
        <f>データ!$D$10</f>
        <v>H29</v>
      </c>
      <c r="IN79" s="87"/>
      <c r="IO79" s="87"/>
      <c r="IP79" s="87"/>
      <c r="IQ79" s="87"/>
      <c r="IR79" s="87"/>
      <c r="IS79" s="87"/>
      <c r="IT79" s="87"/>
      <c r="IU79" s="87"/>
      <c r="IV79" s="87"/>
      <c r="IW79" s="87"/>
      <c r="IX79" s="87"/>
      <c r="IY79" s="87"/>
      <c r="IZ79" s="87"/>
      <c r="JA79" s="87"/>
      <c r="JB79" s="87"/>
      <c r="JC79" s="87"/>
      <c r="JD79" s="87"/>
      <c r="JE79" s="87"/>
      <c r="JF79" s="87"/>
      <c r="JG79" s="87"/>
      <c r="JH79" s="87"/>
      <c r="JI79" s="87"/>
      <c r="JJ79" s="87"/>
      <c r="JK79" s="87"/>
      <c r="JL79" s="87"/>
      <c r="JM79" s="88"/>
      <c r="JN79" s="86" t="str">
        <f>データ!$E$10</f>
        <v>H30</v>
      </c>
      <c r="JO79" s="87"/>
      <c r="JP79" s="87"/>
      <c r="JQ79" s="87"/>
      <c r="JR79" s="87"/>
      <c r="JS79" s="87"/>
      <c r="JT79" s="87"/>
      <c r="JU79" s="87"/>
      <c r="JV79" s="87"/>
      <c r="JW79" s="87"/>
      <c r="JX79" s="87"/>
      <c r="JY79" s="87"/>
      <c r="JZ79" s="87"/>
      <c r="KA79" s="87"/>
      <c r="KB79" s="87"/>
      <c r="KC79" s="87"/>
      <c r="KD79" s="87"/>
      <c r="KE79" s="87"/>
      <c r="KF79" s="87"/>
      <c r="KG79" s="87"/>
      <c r="KH79" s="87"/>
      <c r="KI79" s="87"/>
      <c r="KJ79" s="87"/>
      <c r="KK79" s="87"/>
      <c r="KL79" s="87"/>
      <c r="KM79" s="87"/>
      <c r="KN79" s="88"/>
      <c r="KO79" s="86" t="str">
        <f>データ!$F$10</f>
        <v>R01</v>
      </c>
      <c r="KP79" s="87"/>
      <c r="KQ79" s="87"/>
      <c r="KR79" s="87"/>
      <c r="KS79" s="87"/>
      <c r="KT79" s="87"/>
      <c r="KU79" s="87"/>
      <c r="KV79" s="87"/>
      <c r="KW79" s="87"/>
      <c r="KX79" s="87"/>
      <c r="KY79" s="87"/>
      <c r="KZ79" s="87"/>
      <c r="LA79" s="87"/>
      <c r="LB79" s="87"/>
      <c r="LC79" s="87"/>
      <c r="LD79" s="87"/>
      <c r="LE79" s="87"/>
      <c r="LF79" s="87"/>
      <c r="LG79" s="87"/>
      <c r="LH79" s="87"/>
      <c r="LI79" s="87"/>
      <c r="LJ79" s="87"/>
      <c r="LK79" s="87"/>
      <c r="LL79" s="87"/>
      <c r="LM79" s="87"/>
      <c r="LN79" s="87"/>
      <c r="LO79" s="88"/>
      <c r="LP79" s="29"/>
      <c r="LQ79" s="32"/>
      <c r="LR79" s="2"/>
      <c r="LS79" s="2"/>
      <c r="LT79" s="2"/>
      <c r="LU79" s="2"/>
      <c r="LV79" s="2"/>
      <c r="LW79" s="2"/>
      <c r="LX79" s="2"/>
      <c r="LY79" s="2"/>
      <c r="LZ79" s="2"/>
      <c r="MA79" s="2"/>
      <c r="MB79" s="2"/>
      <c r="MC79" s="2"/>
      <c r="MD79" s="2"/>
      <c r="ME79" s="2"/>
      <c r="MF79" s="2"/>
      <c r="MG79" s="2"/>
      <c r="MH79" s="28"/>
      <c r="MI79" s="29"/>
      <c r="MJ79" s="89"/>
      <c r="MK79" s="89"/>
      <c r="ML79" s="89"/>
      <c r="MM79" s="89"/>
      <c r="MN79" s="89"/>
      <c r="MO79" s="89"/>
      <c r="MP79" s="89"/>
      <c r="MQ79" s="89"/>
      <c r="MR79" s="89"/>
      <c r="MS79" s="89"/>
      <c r="MT79" s="89"/>
      <c r="MU79" s="89"/>
      <c r="MV79" s="90"/>
      <c r="MW79" s="86" t="str">
        <f>データ!$B$10</f>
        <v>H27</v>
      </c>
      <c r="MX79" s="87"/>
      <c r="MY79" s="87"/>
      <c r="MZ79" s="87"/>
      <c r="NA79" s="87"/>
      <c r="NB79" s="87"/>
      <c r="NC79" s="87"/>
      <c r="ND79" s="87"/>
      <c r="NE79" s="87"/>
      <c r="NF79" s="87"/>
      <c r="NG79" s="87"/>
      <c r="NH79" s="87"/>
      <c r="NI79" s="87"/>
      <c r="NJ79" s="87"/>
      <c r="NK79" s="87"/>
      <c r="NL79" s="87"/>
      <c r="NM79" s="87"/>
      <c r="NN79" s="87"/>
      <c r="NO79" s="87"/>
      <c r="NP79" s="87"/>
      <c r="NQ79" s="87"/>
      <c r="NR79" s="87"/>
      <c r="NS79" s="87"/>
      <c r="NT79" s="87"/>
      <c r="NU79" s="87"/>
      <c r="NV79" s="87"/>
      <c r="NW79" s="88"/>
      <c r="NX79" s="86" t="str">
        <f>データ!$C$10</f>
        <v>H28</v>
      </c>
      <c r="NY79" s="87"/>
      <c r="NZ79" s="87"/>
      <c r="OA79" s="87"/>
      <c r="OB79" s="87"/>
      <c r="OC79" s="87"/>
      <c r="OD79" s="87"/>
      <c r="OE79" s="87"/>
      <c r="OF79" s="87"/>
      <c r="OG79" s="87"/>
      <c r="OH79" s="87"/>
      <c r="OI79" s="87"/>
      <c r="OJ79" s="87"/>
      <c r="OK79" s="87"/>
      <c r="OL79" s="87"/>
      <c r="OM79" s="87"/>
      <c r="ON79" s="87"/>
      <c r="OO79" s="87"/>
      <c r="OP79" s="87"/>
      <c r="OQ79" s="87"/>
      <c r="OR79" s="87"/>
      <c r="OS79" s="87"/>
      <c r="OT79" s="87"/>
      <c r="OU79" s="87"/>
      <c r="OV79" s="87"/>
      <c r="OW79" s="87"/>
      <c r="OX79" s="88"/>
      <c r="OY79" s="86" t="str">
        <f>データ!$D$10</f>
        <v>H29</v>
      </c>
      <c r="OZ79" s="87"/>
      <c r="PA79" s="87"/>
      <c r="PB79" s="87"/>
      <c r="PC79" s="87"/>
      <c r="PD79" s="87"/>
      <c r="PE79" s="87"/>
      <c r="PF79" s="87"/>
      <c r="PG79" s="87"/>
      <c r="PH79" s="87"/>
      <c r="PI79" s="87"/>
      <c r="PJ79" s="87"/>
      <c r="PK79" s="87"/>
      <c r="PL79" s="87"/>
      <c r="PM79" s="87"/>
      <c r="PN79" s="87"/>
      <c r="PO79" s="87"/>
      <c r="PP79" s="87"/>
      <c r="PQ79" s="87"/>
      <c r="PR79" s="87"/>
      <c r="PS79" s="87"/>
      <c r="PT79" s="87"/>
      <c r="PU79" s="87"/>
      <c r="PV79" s="87"/>
      <c r="PW79" s="87"/>
      <c r="PX79" s="87"/>
      <c r="PY79" s="88"/>
      <c r="PZ79" s="86" t="str">
        <f>データ!$E$10</f>
        <v>H30</v>
      </c>
      <c r="QA79" s="87"/>
      <c r="QB79" s="87"/>
      <c r="QC79" s="87"/>
      <c r="QD79" s="87"/>
      <c r="QE79" s="87"/>
      <c r="QF79" s="87"/>
      <c r="QG79" s="87"/>
      <c r="QH79" s="87"/>
      <c r="QI79" s="87"/>
      <c r="QJ79" s="87"/>
      <c r="QK79" s="87"/>
      <c r="QL79" s="87"/>
      <c r="QM79" s="87"/>
      <c r="QN79" s="87"/>
      <c r="QO79" s="87"/>
      <c r="QP79" s="87"/>
      <c r="QQ79" s="87"/>
      <c r="QR79" s="87"/>
      <c r="QS79" s="87"/>
      <c r="QT79" s="87"/>
      <c r="QU79" s="87"/>
      <c r="QV79" s="87"/>
      <c r="QW79" s="87"/>
      <c r="QX79" s="87"/>
      <c r="QY79" s="87"/>
      <c r="QZ79" s="88"/>
      <c r="RA79" s="86" t="str">
        <f>データ!$F$10</f>
        <v>R01</v>
      </c>
      <c r="RB79" s="87"/>
      <c r="RC79" s="87"/>
      <c r="RD79" s="87"/>
      <c r="RE79" s="87"/>
      <c r="RF79" s="87"/>
      <c r="RG79" s="87"/>
      <c r="RH79" s="87"/>
      <c r="RI79" s="87"/>
      <c r="RJ79" s="87"/>
      <c r="RK79" s="87"/>
      <c r="RL79" s="87"/>
      <c r="RM79" s="87"/>
      <c r="RN79" s="87"/>
      <c r="RO79" s="87"/>
      <c r="RP79" s="87"/>
      <c r="RQ79" s="87"/>
      <c r="RR79" s="87"/>
      <c r="RS79" s="87"/>
      <c r="RT79" s="87"/>
      <c r="RU79" s="87"/>
      <c r="RV79" s="87"/>
      <c r="RW79" s="87"/>
      <c r="RX79" s="87"/>
      <c r="RY79" s="87"/>
      <c r="RZ79" s="87"/>
      <c r="SA79" s="88"/>
      <c r="SB79" s="29"/>
      <c r="SC79" s="32"/>
      <c r="SD79" s="2"/>
      <c r="SE79" s="2"/>
      <c r="SF79" s="2"/>
      <c r="SG79" s="2"/>
      <c r="SH79" s="2"/>
      <c r="SI79" s="2"/>
      <c r="SJ79" s="2"/>
      <c r="SK79" s="27"/>
      <c r="SL79" s="2"/>
      <c r="SM79" s="80"/>
      <c r="SN79" s="81"/>
      <c r="SO79" s="81"/>
      <c r="SP79" s="81"/>
      <c r="SQ79" s="81"/>
      <c r="SR79" s="81"/>
      <c r="SS79" s="81"/>
      <c r="ST79" s="81"/>
      <c r="SU79" s="81"/>
      <c r="SV79" s="81"/>
      <c r="SW79" s="81"/>
      <c r="SX79" s="81"/>
      <c r="SY79" s="81"/>
      <c r="SZ79" s="81"/>
      <c r="TA79" s="82"/>
    </row>
    <row r="80" spans="1:521" ht="13.5" customHeight="1" x14ac:dyDescent="0.15">
      <c r="A80" s="2"/>
      <c r="B80" s="26"/>
      <c r="C80" s="2"/>
      <c r="D80" s="2"/>
      <c r="E80" s="2"/>
      <c r="F80" s="2"/>
      <c r="G80" s="2"/>
      <c r="H80" s="2"/>
      <c r="I80" s="2"/>
      <c r="J80" s="28"/>
      <c r="K80" s="29"/>
      <c r="L80" s="73" t="s">
        <v>23</v>
      </c>
      <c r="M80" s="73"/>
      <c r="N80" s="73"/>
      <c r="O80" s="73"/>
      <c r="P80" s="73"/>
      <c r="Q80" s="73"/>
      <c r="R80" s="73"/>
      <c r="S80" s="73"/>
      <c r="T80" s="73"/>
      <c r="U80" s="73"/>
      <c r="V80" s="73"/>
      <c r="W80" s="73"/>
      <c r="X80" s="73"/>
      <c r="Y80" s="71">
        <f>データ!DD6</f>
        <v>67.760000000000005</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67.739999999999995</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65.84</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62.73</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62.4</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1">
        <f>データ!DO6</f>
        <v>48.31</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52.32</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61.61</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61.44</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61.44</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1">
        <f>データ!DZ6</f>
        <v>0</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0.31</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0.19</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0.27</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0"/>
      <c r="SN80" s="81"/>
      <c r="SO80" s="81"/>
      <c r="SP80" s="81"/>
      <c r="SQ80" s="81"/>
      <c r="SR80" s="81"/>
      <c r="SS80" s="81"/>
      <c r="ST80" s="81"/>
      <c r="SU80" s="81"/>
      <c r="SV80" s="81"/>
      <c r="SW80" s="81"/>
      <c r="SX80" s="81"/>
      <c r="SY80" s="81"/>
      <c r="SZ80" s="81"/>
      <c r="TA80" s="82"/>
    </row>
    <row r="81" spans="1:521" ht="13.5" customHeight="1" x14ac:dyDescent="0.15">
      <c r="A81" s="2"/>
      <c r="B81" s="26"/>
      <c r="C81" s="2"/>
      <c r="D81" s="2"/>
      <c r="E81" s="2"/>
      <c r="F81" s="2"/>
      <c r="G81" s="2"/>
      <c r="H81" s="2"/>
      <c r="I81" s="2"/>
      <c r="J81" s="28"/>
      <c r="K81" s="29"/>
      <c r="L81" s="73" t="s">
        <v>24</v>
      </c>
      <c r="M81" s="73"/>
      <c r="N81" s="73"/>
      <c r="O81" s="73"/>
      <c r="P81" s="73"/>
      <c r="Q81" s="73"/>
      <c r="R81" s="73"/>
      <c r="S81" s="73"/>
      <c r="T81" s="73"/>
      <c r="U81" s="73"/>
      <c r="V81" s="73"/>
      <c r="W81" s="73"/>
      <c r="X81" s="73"/>
      <c r="Y81" s="71">
        <f>データ!DI6</f>
        <v>57.35</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57.93</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58.88</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59.48</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60.09</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1">
        <f>データ!DT6</f>
        <v>37.619999999999997</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41.79</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43.44</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48.09</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50.93</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1">
        <f>データ!EE6</f>
        <v>0.11</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0.32</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0.21</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0.13</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0.22</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0"/>
      <c r="SN81" s="81"/>
      <c r="SO81" s="81"/>
      <c r="SP81" s="81"/>
      <c r="SQ81" s="81"/>
      <c r="SR81" s="81"/>
      <c r="SS81" s="81"/>
      <c r="ST81" s="81"/>
      <c r="SU81" s="81"/>
      <c r="SV81" s="81"/>
      <c r="SW81" s="81"/>
      <c r="SX81" s="81"/>
      <c r="SY81" s="81"/>
      <c r="SZ81" s="81"/>
      <c r="TA81" s="82"/>
    </row>
    <row r="82" spans="1:521" ht="13.5" customHeight="1" x14ac:dyDescent="0.15">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0"/>
      <c r="SN82" s="81"/>
      <c r="SO82" s="81"/>
      <c r="SP82" s="81"/>
      <c r="SQ82" s="81"/>
      <c r="SR82" s="81"/>
      <c r="SS82" s="81"/>
      <c r="ST82" s="81"/>
      <c r="SU82" s="81"/>
      <c r="SV82" s="81"/>
      <c r="SW82" s="81"/>
      <c r="SX82" s="81"/>
      <c r="SY82" s="81"/>
      <c r="SZ82" s="81"/>
      <c r="TA82" s="8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0"/>
      <c r="SN83" s="81"/>
      <c r="SO83" s="81"/>
      <c r="SP83" s="81"/>
      <c r="SQ83" s="81"/>
      <c r="SR83" s="81"/>
      <c r="SS83" s="81"/>
      <c r="ST83" s="81"/>
      <c r="SU83" s="81"/>
      <c r="SV83" s="81"/>
      <c r="SW83" s="81"/>
      <c r="SX83" s="81"/>
      <c r="SY83" s="81"/>
      <c r="SZ83" s="81"/>
      <c r="TA83" s="8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0"/>
      <c r="SN84" s="81"/>
      <c r="SO84" s="81"/>
      <c r="SP84" s="81"/>
      <c r="SQ84" s="81"/>
      <c r="SR84" s="81"/>
      <c r="SS84" s="81"/>
      <c r="ST84" s="81"/>
      <c r="SU84" s="81"/>
      <c r="SV84" s="81"/>
      <c r="SW84" s="81"/>
      <c r="SX84" s="81"/>
      <c r="SY84" s="81"/>
      <c r="SZ84" s="81"/>
      <c r="TA84" s="8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3"/>
      <c r="SN85" s="84"/>
      <c r="SO85" s="84"/>
      <c r="SP85" s="84"/>
      <c r="SQ85" s="84"/>
      <c r="SR85" s="84"/>
      <c r="SS85" s="84"/>
      <c r="ST85" s="84"/>
      <c r="SU85" s="84"/>
      <c r="SV85" s="84"/>
      <c r="SW85" s="84"/>
      <c r="SX85" s="84"/>
      <c r="SY85" s="84"/>
      <c r="SZ85" s="84"/>
      <c r="TA85" s="8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6" t="s">
        <v>29</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t="s">
        <v>30</v>
      </c>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t="s">
        <v>31</v>
      </c>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t="s">
        <v>32</v>
      </c>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t="s">
        <v>33</v>
      </c>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t="s">
        <v>34</v>
      </c>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t="s">
        <v>35</v>
      </c>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t="s">
        <v>36</v>
      </c>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t="s">
        <v>29</v>
      </c>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t="s">
        <v>30</v>
      </c>
      <c r="IM89" s="66"/>
      <c r="IN89" s="66"/>
      <c r="IO89" s="66"/>
      <c r="IP89" s="66"/>
      <c r="IQ89" s="66"/>
      <c r="IR89" s="66"/>
      <c r="IS89" s="66"/>
      <c r="IT89" s="66"/>
      <c r="IU89" s="66"/>
      <c r="IV89" s="66"/>
      <c r="IW89" s="66"/>
      <c r="IX89" s="66"/>
      <c r="IY89" s="66"/>
      <c r="IZ89" s="66"/>
      <c r="JA89" s="66"/>
      <c r="JB89" s="66"/>
      <c r="JC89" s="66"/>
      <c r="JD89" s="66"/>
      <c r="JE89" s="66"/>
      <c r="JF89" s="66"/>
      <c r="JG89" s="66"/>
      <c r="JH89" s="66"/>
      <c r="JI89" s="66"/>
      <c r="JJ89" s="66"/>
      <c r="JK89" s="66"/>
      <c r="JL89" s="66"/>
      <c r="JM89" s="66" t="s">
        <v>31</v>
      </c>
      <c r="JN89" s="66"/>
      <c r="JO89" s="66"/>
      <c r="JP89" s="66"/>
      <c r="JQ89" s="66"/>
      <c r="JR89" s="66"/>
      <c r="JS89" s="66"/>
      <c r="JT89" s="66"/>
      <c r="JU89" s="66"/>
      <c r="JV89" s="66"/>
      <c r="JW89" s="66"/>
      <c r="JX89" s="66"/>
      <c r="JY89" s="66"/>
      <c r="JZ89" s="66"/>
      <c r="KA89" s="66"/>
      <c r="KB89" s="66"/>
      <c r="KC89" s="66"/>
      <c r="KD89" s="66"/>
      <c r="KE89" s="66"/>
      <c r="KF89" s="66"/>
      <c r="KG89" s="66"/>
      <c r="KH89" s="66"/>
      <c r="KI89" s="66"/>
      <c r="KJ89" s="66"/>
      <c r="KK89" s="66"/>
      <c r="KL89" s="66"/>
      <c r="KM89" s="6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7" t="str">
        <f>データ!AD6</f>
        <v>【119.03】</v>
      </c>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t="str">
        <f>データ!AO6</f>
        <v>【25.49】</v>
      </c>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t="str">
        <f>データ!AZ6</f>
        <v>【420.52】</v>
      </c>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t="str">
        <f>データ!BK6</f>
        <v>【238.81】</v>
      </c>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t="str">
        <f>データ!BV6</f>
        <v>【115.00】</v>
      </c>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t="str">
        <f>データ!CG6</f>
        <v>【18.60】</v>
      </c>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t="str">
        <f>データ!CR6</f>
        <v>【55.21】</v>
      </c>
      <c r="FJ90" s="72"/>
      <c r="FK90" s="72"/>
      <c r="FL90" s="72"/>
      <c r="FM90" s="72"/>
      <c r="FN90" s="72"/>
      <c r="FO90" s="72"/>
      <c r="FP90" s="72"/>
      <c r="FQ90" s="72"/>
      <c r="FR90" s="72"/>
      <c r="FS90" s="72"/>
      <c r="FT90" s="72"/>
      <c r="FU90" s="72"/>
      <c r="FV90" s="72"/>
      <c r="FW90" s="72"/>
      <c r="FX90" s="72"/>
      <c r="FY90" s="72"/>
      <c r="FZ90" s="72"/>
      <c r="GA90" s="72"/>
      <c r="GB90" s="72"/>
      <c r="GC90" s="72"/>
      <c r="GD90" s="72"/>
      <c r="GE90" s="72"/>
      <c r="GF90" s="72"/>
      <c r="GG90" s="72"/>
      <c r="GH90" s="72"/>
      <c r="GI90" s="72"/>
      <c r="GJ90" s="67" t="str">
        <f>データ!DC6</f>
        <v>【77.39】</v>
      </c>
      <c r="GK90" s="72"/>
      <c r="GL90" s="72"/>
      <c r="GM90" s="72"/>
      <c r="GN90" s="72"/>
      <c r="GO90" s="72"/>
      <c r="GP90" s="72"/>
      <c r="GQ90" s="72"/>
      <c r="GR90" s="72"/>
      <c r="GS90" s="72"/>
      <c r="GT90" s="72"/>
      <c r="GU90" s="72"/>
      <c r="GV90" s="72"/>
      <c r="GW90" s="72"/>
      <c r="GX90" s="72"/>
      <c r="GY90" s="72"/>
      <c r="GZ90" s="72"/>
      <c r="HA90" s="72"/>
      <c r="HB90" s="72"/>
      <c r="HC90" s="72"/>
      <c r="HD90" s="72"/>
      <c r="HE90" s="72"/>
      <c r="HF90" s="72"/>
      <c r="HG90" s="72"/>
      <c r="HH90" s="72"/>
      <c r="HI90" s="72"/>
      <c r="HJ90" s="72"/>
      <c r="HK90" s="67" t="str">
        <f>データ!DN6</f>
        <v>【59.23】</v>
      </c>
      <c r="HL90" s="72"/>
      <c r="HM90" s="72"/>
      <c r="HN90" s="72"/>
      <c r="HO90" s="72"/>
      <c r="HP90" s="72"/>
      <c r="HQ90" s="72"/>
      <c r="HR90" s="72"/>
      <c r="HS90" s="72"/>
      <c r="HT90" s="72"/>
      <c r="HU90" s="72"/>
      <c r="HV90" s="72"/>
      <c r="HW90" s="72"/>
      <c r="HX90" s="72"/>
      <c r="HY90" s="72"/>
      <c r="HZ90" s="72"/>
      <c r="IA90" s="72"/>
      <c r="IB90" s="72"/>
      <c r="IC90" s="72"/>
      <c r="ID90" s="72"/>
      <c r="IE90" s="72"/>
      <c r="IF90" s="72"/>
      <c r="IG90" s="72"/>
      <c r="IH90" s="72"/>
      <c r="II90" s="72"/>
      <c r="IJ90" s="72"/>
      <c r="IK90" s="72"/>
      <c r="IL90" s="67" t="str">
        <f>データ!DY6</f>
        <v>【47.77】</v>
      </c>
      <c r="IM90" s="72"/>
      <c r="IN90" s="72"/>
      <c r="IO90" s="72"/>
      <c r="IP90" s="72"/>
      <c r="IQ90" s="72"/>
      <c r="IR90" s="72"/>
      <c r="IS90" s="72"/>
      <c r="IT90" s="72"/>
      <c r="IU90" s="72"/>
      <c r="IV90" s="72"/>
      <c r="IW90" s="72"/>
      <c r="IX90" s="72"/>
      <c r="IY90" s="72"/>
      <c r="IZ90" s="72"/>
      <c r="JA90" s="72"/>
      <c r="JB90" s="72"/>
      <c r="JC90" s="72"/>
      <c r="JD90" s="72"/>
      <c r="JE90" s="72"/>
      <c r="JF90" s="72"/>
      <c r="JG90" s="72"/>
      <c r="JH90" s="72"/>
      <c r="JI90" s="72"/>
      <c r="JJ90" s="72"/>
      <c r="JK90" s="72"/>
      <c r="JL90" s="72"/>
      <c r="JM90" s="67" t="str">
        <f>データ!EJ6</f>
        <v>【0.34】</v>
      </c>
      <c r="JN90" s="72"/>
      <c r="JO90" s="72"/>
      <c r="JP90" s="72"/>
      <c r="JQ90" s="72"/>
      <c r="JR90" s="72"/>
      <c r="JS90" s="72"/>
      <c r="JT90" s="72"/>
      <c r="JU90" s="72"/>
      <c r="JV90" s="72"/>
      <c r="JW90" s="72"/>
      <c r="JX90" s="72"/>
      <c r="JY90" s="72"/>
      <c r="JZ90" s="72"/>
      <c r="KA90" s="72"/>
      <c r="KB90" s="72"/>
      <c r="KC90" s="72"/>
      <c r="KD90" s="72"/>
      <c r="KE90" s="72"/>
      <c r="KF90" s="72"/>
      <c r="KG90" s="72"/>
      <c r="KH90" s="72"/>
      <c r="KI90" s="72"/>
      <c r="KJ90" s="72"/>
      <c r="KK90" s="72"/>
      <c r="KL90" s="72"/>
      <c r="KM90" s="7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ciAQd3xGXnjpX9jTzfYg/LNG3Ml/JvpnJMIrmKs8R7CUmZLHZPMgr+5TZ/tC7pt47jtel5KmotCAJ7bI4yVVlA==" saltValue="OPxCfe2W+8myD1AXRDZQ3A=="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141</v>
      </c>
      <c r="U6" s="52">
        <f>U7</f>
        <v>137.63999999999999</v>
      </c>
      <c r="V6" s="52">
        <f>V7</f>
        <v>139.12</v>
      </c>
      <c r="W6" s="52">
        <f>W7</f>
        <v>134.96</v>
      </c>
      <c r="X6" s="52">
        <f t="shared" si="3"/>
        <v>151.69</v>
      </c>
      <c r="Y6" s="52">
        <f t="shared" si="3"/>
        <v>123.35</v>
      </c>
      <c r="Z6" s="52">
        <f t="shared" si="3"/>
        <v>121.58</v>
      </c>
      <c r="AA6" s="52">
        <f t="shared" si="3"/>
        <v>121.19</v>
      </c>
      <c r="AB6" s="52">
        <f t="shared" si="3"/>
        <v>120.32</v>
      </c>
      <c r="AC6" s="52">
        <f t="shared" si="3"/>
        <v>119.89</v>
      </c>
      <c r="AD6" s="50" t="str">
        <f>IF(AD7="-","【-】","【"&amp;SUBSTITUTE(TEXT(AD7,"#,##0.00"),"-","△")&amp;"】")</f>
        <v>【119.03】</v>
      </c>
      <c r="AE6" s="52">
        <f t="shared" si="3"/>
        <v>0</v>
      </c>
      <c r="AF6" s="52">
        <f>AF7</f>
        <v>0</v>
      </c>
      <c r="AG6" s="52">
        <f>AG7</f>
        <v>0</v>
      </c>
      <c r="AH6" s="52">
        <f>AH7</f>
        <v>0</v>
      </c>
      <c r="AI6" s="52">
        <f t="shared" si="3"/>
        <v>0</v>
      </c>
      <c r="AJ6" s="52">
        <f t="shared" si="3"/>
        <v>23.81</v>
      </c>
      <c r="AK6" s="52">
        <f t="shared" si="3"/>
        <v>22.44</v>
      </c>
      <c r="AL6" s="52">
        <f t="shared" si="3"/>
        <v>18.82</v>
      </c>
      <c r="AM6" s="52">
        <f t="shared" si="3"/>
        <v>17.88</v>
      </c>
      <c r="AN6" s="52">
        <f t="shared" si="3"/>
        <v>16.670000000000002</v>
      </c>
      <c r="AO6" s="50" t="str">
        <f>IF(AO7="-","【-】","【"&amp;SUBSTITUTE(TEXT(AO7,"#,##0.00"),"-","△")&amp;"】")</f>
        <v>【25.49】</v>
      </c>
      <c r="AP6" s="52">
        <f t="shared" si="3"/>
        <v>987.08</v>
      </c>
      <c r="AQ6" s="52">
        <f>AQ7</f>
        <v>903.79</v>
      </c>
      <c r="AR6" s="52">
        <f>AR7</f>
        <v>907.36</v>
      </c>
      <c r="AS6" s="52">
        <f>AS7</f>
        <v>1030.71</v>
      </c>
      <c r="AT6" s="52">
        <f t="shared" si="3"/>
        <v>1208.95</v>
      </c>
      <c r="AU6" s="52">
        <f t="shared" si="3"/>
        <v>312.67</v>
      </c>
      <c r="AV6" s="52">
        <f t="shared" si="3"/>
        <v>345.05</v>
      </c>
      <c r="AW6" s="52">
        <f t="shared" si="3"/>
        <v>379.14</v>
      </c>
      <c r="AX6" s="52">
        <f t="shared" si="3"/>
        <v>394.58</v>
      </c>
      <c r="AY6" s="52">
        <f t="shared" si="3"/>
        <v>368.36</v>
      </c>
      <c r="AZ6" s="50" t="str">
        <f>IF(AZ7="-","【-】","【"&amp;SUBSTITUTE(TEXT(AZ7,"#,##0.00"),"-","△")&amp;"】")</f>
        <v>【420.52】</v>
      </c>
      <c r="BA6" s="52">
        <f t="shared" si="3"/>
        <v>92.06</v>
      </c>
      <c r="BB6" s="52">
        <f>BB7</f>
        <v>79.2</v>
      </c>
      <c r="BC6" s="52">
        <f>BC7</f>
        <v>66.239999999999995</v>
      </c>
      <c r="BD6" s="52">
        <f>BD7</f>
        <v>54.1</v>
      </c>
      <c r="BE6" s="52">
        <f t="shared" si="3"/>
        <v>40.380000000000003</v>
      </c>
      <c r="BF6" s="52">
        <f t="shared" si="3"/>
        <v>272.8</v>
      </c>
      <c r="BG6" s="52">
        <f t="shared" si="3"/>
        <v>255.89</v>
      </c>
      <c r="BH6" s="52">
        <f t="shared" si="3"/>
        <v>242.57</v>
      </c>
      <c r="BI6" s="52">
        <f t="shared" si="3"/>
        <v>235.79</v>
      </c>
      <c r="BJ6" s="52">
        <f t="shared" si="3"/>
        <v>227.51</v>
      </c>
      <c r="BK6" s="50" t="str">
        <f>IF(BK7="-","【-】","【"&amp;SUBSTITUTE(TEXT(BK7,"#,##0.00"),"-","△")&amp;"】")</f>
        <v>【238.81】</v>
      </c>
      <c r="BL6" s="52">
        <f t="shared" si="3"/>
        <v>144.34</v>
      </c>
      <c r="BM6" s="52">
        <f>BM7</f>
        <v>138.93</v>
      </c>
      <c r="BN6" s="52">
        <f>BN7</f>
        <v>140.30000000000001</v>
      </c>
      <c r="BO6" s="52">
        <f>BO7</f>
        <v>135.88</v>
      </c>
      <c r="BP6" s="52">
        <f t="shared" si="3"/>
        <v>154.69999999999999</v>
      </c>
      <c r="BQ6" s="52">
        <f t="shared" si="3"/>
        <v>119.5</v>
      </c>
      <c r="BR6" s="52">
        <f t="shared" si="3"/>
        <v>118.99</v>
      </c>
      <c r="BS6" s="52">
        <f t="shared" si="3"/>
        <v>119.17</v>
      </c>
      <c r="BT6" s="52">
        <f t="shared" si="3"/>
        <v>117.72</v>
      </c>
      <c r="BU6" s="52">
        <f t="shared" si="3"/>
        <v>117.69</v>
      </c>
      <c r="BV6" s="50" t="str">
        <f>IF(BV7="-","【-】","【"&amp;SUBSTITUTE(TEXT(BV7,"#,##0.00"),"-","△")&amp;"】")</f>
        <v>【115.00】</v>
      </c>
      <c r="BW6" s="52">
        <f t="shared" si="3"/>
        <v>22.34</v>
      </c>
      <c r="BX6" s="52">
        <f>BX7</f>
        <v>23.17</v>
      </c>
      <c r="BY6" s="52">
        <f>BY7</f>
        <v>22.96</v>
      </c>
      <c r="BZ6" s="52">
        <f>BZ7</f>
        <v>23.72</v>
      </c>
      <c r="CA6" s="52">
        <f t="shared" si="3"/>
        <v>21.2</v>
      </c>
      <c r="CB6" s="52">
        <f t="shared" si="3"/>
        <v>16.91</v>
      </c>
      <c r="CC6" s="52">
        <f t="shared" si="3"/>
        <v>16.850000000000001</v>
      </c>
      <c r="CD6" s="52">
        <f t="shared" si="3"/>
        <v>16.8</v>
      </c>
      <c r="CE6" s="52">
        <f t="shared" si="3"/>
        <v>17.03</v>
      </c>
      <c r="CF6" s="52">
        <f t="shared" ref="CF6" si="4">CF7</f>
        <v>17.07</v>
      </c>
      <c r="CG6" s="50" t="str">
        <f>IF(CG7="-","【-】","【"&amp;SUBSTITUTE(TEXT(CG7,"#,##0.00"),"-","△")&amp;"】")</f>
        <v>【18.60】</v>
      </c>
      <c r="CH6" s="52">
        <f t="shared" ref="CH6:CQ6" si="5">CH7</f>
        <v>75.86</v>
      </c>
      <c r="CI6" s="52">
        <f>CI7</f>
        <v>75.349999999999994</v>
      </c>
      <c r="CJ6" s="52">
        <f>CJ7</f>
        <v>75.22</v>
      </c>
      <c r="CK6" s="52">
        <f>CK7</f>
        <v>75.209999999999994</v>
      </c>
      <c r="CL6" s="52">
        <f t="shared" si="5"/>
        <v>79.66</v>
      </c>
      <c r="CM6" s="52">
        <f t="shared" si="5"/>
        <v>57.52</v>
      </c>
      <c r="CN6" s="52">
        <f t="shared" si="5"/>
        <v>57.55</v>
      </c>
      <c r="CO6" s="52">
        <f t="shared" si="5"/>
        <v>57.69</v>
      </c>
      <c r="CP6" s="52">
        <f t="shared" si="5"/>
        <v>58.56</v>
      </c>
      <c r="CQ6" s="52">
        <f t="shared" si="5"/>
        <v>57.96</v>
      </c>
      <c r="CR6" s="50" t="str">
        <f>IF(CR7="-","【-】","【"&amp;SUBSTITUTE(TEXT(CR7,"#,##0.00"),"-","△")&amp;"】")</f>
        <v>【55.21】</v>
      </c>
      <c r="CS6" s="52">
        <f t="shared" ref="CS6:DB6" si="6">CS7</f>
        <v>78.22</v>
      </c>
      <c r="CT6" s="52">
        <f>CT7</f>
        <v>78.349999999999994</v>
      </c>
      <c r="CU6" s="52">
        <f>CU7</f>
        <v>77.88</v>
      </c>
      <c r="CV6" s="52">
        <f>CV7</f>
        <v>77.59</v>
      </c>
      <c r="CW6" s="52">
        <f t="shared" si="6"/>
        <v>77.59</v>
      </c>
      <c r="CX6" s="52">
        <f t="shared" si="6"/>
        <v>79.7</v>
      </c>
      <c r="CY6" s="52">
        <f t="shared" si="6"/>
        <v>79.42</v>
      </c>
      <c r="CZ6" s="52">
        <f t="shared" si="6"/>
        <v>79.2</v>
      </c>
      <c r="DA6" s="52">
        <f t="shared" si="6"/>
        <v>80.5</v>
      </c>
      <c r="DB6" s="52">
        <f t="shared" si="6"/>
        <v>80.540000000000006</v>
      </c>
      <c r="DC6" s="50" t="str">
        <f>IF(DC7="-","【-】","【"&amp;SUBSTITUTE(TEXT(DC7,"#,##0.00"),"-","△")&amp;"】")</f>
        <v>【77.39】</v>
      </c>
      <c r="DD6" s="52">
        <f t="shared" ref="DD6:DM6" si="7">DD7</f>
        <v>67.760000000000005</v>
      </c>
      <c r="DE6" s="52">
        <f>DE7</f>
        <v>67.739999999999995</v>
      </c>
      <c r="DF6" s="52">
        <f>DF7</f>
        <v>65.84</v>
      </c>
      <c r="DG6" s="52">
        <f>DG7</f>
        <v>62.73</v>
      </c>
      <c r="DH6" s="52">
        <f t="shared" si="7"/>
        <v>62.4</v>
      </c>
      <c r="DI6" s="52">
        <f t="shared" si="7"/>
        <v>57.35</v>
      </c>
      <c r="DJ6" s="52">
        <f t="shared" si="7"/>
        <v>57.93</v>
      </c>
      <c r="DK6" s="52">
        <f t="shared" si="7"/>
        <v>58.88</v>
      </c>
      <c r="DL6" s="52">
        <f t="shared" si="7"/>
        <v>59.48</v>
      </c>
      <c r="DM6" s="52">
        <f t="shared" si="7"/>
        <v>60.09</v>
      </c>
      <c r="DN6" s="50" t="str">
        <f>IF(DN7="-","【-】","【"&amp;SUBSTITUTE(TEXT(DN7,"#,##0.00"),"-","△")&amp;"】")</f>
        <v>【59.23】</v>
      </c>
      <c r="DO6" s="52">
        <f t="shared" ref="DO6:DX6" si="8">DO7</f>
        <v>48.31</v>
      </c>
      <c r="DP6" s="52">
        <f>DP7</f>
        <v>52.32</v>
      </c>
      <c r="DQ6" s="52">
        <f>DQ7</f>
        <v>61.61</v>
      </c>
      <c r="DR6" s="52">
        <f>DR7</f>
        <v>61.44</v>
      </c>
      <c r="DS6" s="52">
        <f t="shared" si="8"/>
        <v>61.44</v>
      </c>
      <c r="DT6" s="52">
        <f t="shared" si="8"/>
        <v>37.619999999999997</v>
      </c>
      <c r="DU6" s="52">
        <f t="shared" si="8"/>
        <v>41.79</v>
      </c>
      <c r="DV6" s="52">
        <f t="shared" si="8"/>
        <v>43.44</v>
      </c>
      <c r="DW6" s="52">
        <f t="shared" si="8"/>
        <v>48.09</v>
      </c>
      <c r="DX6" s="52">
        <f t="shared" si="8"/>
        <v>50.93</v>
      </c>
      <c r="DY6" s="50" t="str">
        <f>IF(DY7="-","【-】","【"&amp;SUBSTITUTE(TEXT(DY7,"#,##0.00"),"-","△")&amp;"】")</f>
        <v>【47.77】</v>
      </c>
      <c r="DZ6" s="52">
        <f t="shared" ref="DZ6:EI6" si="9">DZ7</f>
        <v>0</v>
      </c>
      <c r="EA6" s="52">
        <f>EA7</f>
        <v>0.31</v>
      </c>
      <c r="EB6" s="52">
        <f>EB7</f>
        <v>0.19</v>
      </c>
      <c r="EC6" s="52">
        <f>EC7</f>
        <v>0.27</v>
      </c>
      <c r="ED6" s="52">
        <f t="shared" si="9"/>
        <v>0</v>
      </c>
      <c r="EE6" s="52">
        <f t="shared" si="9"/>
        <v>0.11</v>
      </c>
      <c r="EF6" s="52">
        <f t="shared" si="9"/>
        <v>0.32</v>
      </c>
      <c r="EG6" s="52">
        <f t="shared" si="9"/>
        <v>0.21</v>
      </c>
      <c r="EH6" s="52">
        <f t="shared" si="9"/>
        <v>0.13</v>
      </c>
      <c r="EI6" s="52">
        <f t="shared" si="9"/>
        <v>0.22</v>
      </c>
      <c r="EJ6" s="50" t="str">
        <f>IF(EJ7="-","【-】","【"&amp;SUBSTITUTE(TEXT(EJ7,"#,##0.00"),"-","△")&amp;"】")</f>
        <v>【0.34】</v>
      </c>
    </row>
    <row r="7" spans="1:140" s="53" customFormat="1" x14ac:dyDescent="0.15">
      <c r="A7"/>
      <c r="B7" s="54" t="s">
        <v>87</v>
      </c>
      <c r="C7" s="54" t="s">
        <v>88</v>
      </c>
      <c r="D7" s="54" t="s">
        <v>89</v>
      </c>
      <c r="E7" s="54" t="s">
        <v>90</v>
      </c>
      <c r="F7" s="54" t="s">
        <v>91</v>
      </c>
      <c r="G7" s="54" t="s">
        <v>92</v>
      </c>
      <c r="H7" s="54" t="s">
        <v>93</v>
      </c>
      <c r="I7" s="54" t="s">
        <v>94</v>
      </c>
      <c r="J7" s="54" t="s">
        <v>95</v>
      </c>
      <c r="K7" s="55">
        <v>293000</v>
      </c>
      <c r="L7" s="54" t="s">
        <v>96</v>
      </c>
      <c r="M7" s="55">
        <v>1</v>
      </c>
      <c r="N7" s="55">
        <v>233391</v>
      </c>
      <c r="O7" s="56" t="s">
        <v>97</v>
      </c>
      <c r="P7" s="56">
        <v>93.6</v>
      </c>
      <c r="Q7" s="55">
        <v>28</v>
      </c>
      <c r="R7" s="55">
        <v>227325</v>
      </c>
      <c r="S7" s="54" t="s">
        <v>98</v>
      </c>
      <c r="T7" s="57">
        <v>141</v>
      </c>
      <c r="U7" s="57">
        <v>137.63999999999999</v>
      </c>
      <c r="V7" s="57">
        <v>139.12</v>
      </c>
      <c r="W7" s="57">
        <v>134.96</v>
      </c>
      <c r="X7" s="57">
        <v>151.69</v>
      </c>
      <c r="Y7" s="57">
        <v>123.35</v>
      </c>
      <c r="Z7" s="57">
        <v>121.58</v>
      </c>
      <c r="AA7" s="57">
        <v>121.19</v>
      </c>
      <c r="AB7" s="57">
        <v>120.32</v>
      </c>
      <c r="AC7" s="58">
        <v>119.89</v>
      </c>
      <c r="AD7" s="57">
        <v>119.03</v>
      </c>
      <c r="AE7" s="57">
        <v>0</v>
      </c>
      <c r="AF7" s="57">
        <v>0</v>
      </c>
      <c r="AG7" s="57">
        <v>0</v>
      </c>
      <c r="AH7" s="57">
        <v>0</v>
      </c>
      <c r="AI7" s="57">
        <v>0</v>
      </c>
      <c r="AJ7" s="57">
        <v>23.81</v>
      </c>
      <c r="AK7" s="57">
        <v>22.44</v>
      </c>
      <c r="AL7" s="57">
        <v>18.82</v>
      </c>
      <c r="AM7" s="57">
        <v>17.88</v>
      </c>
      <c r="AN7" s="57">
        <v>16.670000000000002</v>
      </c>
      <c r="AO7" s="57">
        <v>25.49</v>
      </c>
      <c r="AP7" s="57">
        <v>987.08</v>
      </c>
      <c r="AQ7" s="57">
        <v>903.79</v>
      </c>
      <c r="AR7" s="57">
        <v>907.36</v>
      </c>
      <c r="AS7" s="57">
        <v>1030.71</v>
      </c>
      <c r="AT7" s="57">
        <v>1208.95</v>
      </c>
      <c r="AU7" s="57">
        <v>312.67</v>
      </c>
      <c r="AV7" s="57">
        <v>345.05</v>
      </c>
      <c r="AW7" s="57">
        <v>379.14</v>
      </c>
      <c r="AX7" s="57">
        <v>394.58</v>
      </c>
      <c r="AY7" s="57">
        <v>368.36</v>
      </c>
      <c r="AZ7" s="57">
        <v>420.52</v>
      </c>
      <c r="BA7" s="57">
        <v>92.06</v>
      </c>
      <c r="BB7" s="57">
        <v>79.2</v>
      </c>
      <c r="BC7" s="57">
        <v>66.239999999999995</v>
      </c>
      <c r="BD7" s="57">
        <v>54.1</v>
      </c>
      <c r="BE7" s="57">
        <v>40.380000000000003</v>
      </c>
      <c r="BF7" s="57">
        <v>272.8</v>
      </c>
      <c r="BG7" s="57">
        <v>255.89</v>
      </c>
      <c r="BH7" s="57">
        <v>242.57</v>
      </c>
      <c r="BI7" s="57">
        <v>235.79</v>
      </c>
      <c r="BJ7" s="57">
        <v>227.51</v>
      </c>
      <c r="BK7" s="57">
        <v>238.81</v>
      </c>
      <c r="BL7" s="57">
        <v>144.34</v>
      </c>
      <c r="BM7" s="57">
        <v>138.93</v>
      </c>
      <c r="BN7" s="57">
        <v>140.30000000000001</v>
      </c>
      <c r="BO7" s="57">
        <v>135.88</v>
      </c>
      <c r="BP7" s="57">
        <v>154.69999999999999</v>
      </c>
      <c r="BQ7" s="57">
        <v>119.5</v>
      </c>
      <c r="BR7" s="57">
        <v>118.99</v>
      </c>
      <c r="BS7" s="57">
        <v>119.17</v>
      </c>
      <c r="BT7" s="57">
        <v>117.72</v>
      </c>
      <c r="BU7" s="57">
        <v>117.69</v>
      </c>
      <c r="BV7" s="57">
        <v>115</v>
      </c>
      <c r="BW7" s="57">
        <v>22.34</v>
      </c>
      <c r="BX7" s="57">
        <v>23.17</v>
      </c>
      <c r="BY7" s="57">
        <v>22.96</v>
      </c>
      <c r="BZ7" s="57">
        <v>23.72</v>
      </c>
      <c r="CA7" s="57">
        <v>21.2</v>
      </c>
      <c r="CB7" s="57">
        <v>16.91</v>
      </c>
      <c r="CC7" s="57">
        <v>16.850000000000001</v>
      </c>
      <c r="CD7" s="57">
        <v>16.8</v>
      </c>
      <c r="CE7" s="57">
        <v>17.03</v>
      </c>
      <c r="CF7" s="57">
        <v>17.07</v>
      </c>
      <c r="CG7" s="57">
        <v>18.600000000000001</v>
      </c>
      <c r="CH7" s="57">
        <v>75.86</v>
      </c>
      <c r="CI7" s="57">
        <v>75.349999999999994</v>
      </c>
      <c r="CJ7" s="57">
        <v>75.22</v>
      </c>
      <c r="CK7" s="57">
        <v>75.209999999999994</v>
      </c>
      <c r="CL7" s="57">
        <v>79.66</v>
      </c>
      <c r="CM7" s="57">
        <v>57.52</v>
      </c>
      <c r="CN7" s="57">
        <v>57.55</v>
      </c>
      <c r="CO7" s="57">
        <v>57.69</v>
      </c>
      <c r="CP7" s="57">
        <v>58.56</v>
      </c>
      <c r="CQ7" s="57">
        <v>57.96</v>
      </c>
      <c r="CR7" s="57">
        <v>55.21</v>
      </c>
      <c r="CS7" s="57">
        <v>78.22</v>
      </c>
      <c r="CT7" s="57">
        <v>78.349999999999994</v>
      </c>
      <c r="CU7" s="57">
        <v>77.88</v>
      </c>
      <c r="CV7" s="57">
        <v>77.59</v>
      </c>
      <c r="CW7" s="57">
        <v>77.59</v>
      </c>
      <c r="CX7" s="57">
        <v>79.7</v>
      </c>
      <c r="CY7" s="57">
        <v>79.42</v>
      </c>
      <c r="CZ7" s="57">
        <v>79.2</v>
      </c>
      <c r="DA7" s="57">
        <v>80.5</v>
      </c>
      <c r="DB7" s="57">
        <v>80.540000000000006</v>
      </c>
      <c r="DC7" s="57">
        <v>77.39</v>
      </c>
      <c r="DD7" s="57">
        <v>67.760000000000005</v>
      </c>
      <c r="DE7" s="57">
        <v>67.739999999999995</v>
      </c>
      <c r="DF7" s="57">
        <v>65.84</v>
      </c>
      <c r="DG7" s="57">
        <v>62.73</v>
      </c>
      <c r="DH7" s="57">
        <v>62.4</v>
      </c>
      <c r="DI7" s="57">
        <v>57.35</v>
      </c>
      <c r="DJ7" s="57">
        <v>57.93</v>
      </c>
      <c r="DK7" s="57">
        <v>58.88</v>
      </c>
      <c r="DL7" s="57">
        <v>59.48</v>
      </c>
      <c r="DM7" s="57">
        <v>60.09</v>
      </c>
      <c r="DN7" s="57">
        <v>59.23</v>
      </c>
      <c r="DO7" s="57">
        <v>48.31</v>
      </c>
      <c r="DP7" s="57">
        <v>52.32</v>
      </c>
      <c r="DQ7" s="57">
        <v>61.61</v>
      </c>
      <c r="DR7" s="57">
        <v>61.44</v>
      </c>
      <c r="DS7" s="57">
        <v>61.44</v>
      </c>
      <c r="DT7" s="57">
        <v>37.619999999999997</v>
      </c>
      <c r="DU7" s="57">
        <v>41.79</v>
      </c>
      <c r="DV7" s="57">
        <v>43.44</v>
      </c>
      <c r="DW7" s="57">
        <v>48.09</v>
      </c>
      <c r="DX7" s="57">
        <v>50.93</v>
      </c>
      <c r="DY7" s="57">
        <v>47.77</v>
      </c>
      <c r="DZ7" s="57">
        <v>0</v>
      </c>
      <c r="EA7" s="57">
        <v>0.31</v>
      </c>
      <c r="EB7" s="57">
        <v>0.19</v>
      </c>
      <c r="EC7" s="57">
        <v>0.27</v>
      </c>
      <c r="ED7" s="57">
        <v>0</v>
      </c>
      <c r="EE7" s="57">
        <v>0.11</v>
      </c>
      <c r="EF7" s="57">
        <v>0.32</v>
      </c>
      <c r="EG7" s="57">
        <v>0.21</v>
      </c>
      <c r="EH7" s="57">
        <v>0.13</v>
      </c>
      <c r="EI7" s="57">
        <v>0.22</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141</v>
      </c>
      <c r="V11" s="65">
        <f>IF(U6="-",NA(),U6)</f>
        <v>137.63999999999999</v>
      </c>
      <c r="W11" s="65">
        <f>IF(V6="-",NA(),V6)</f>
        <v>139.12</v>
      </c>
      <c r="X11" s="65">
        <f>IF(W6="-",NA(),W6)</f>
        <v>134.96</v>
      </c>
      <c r="Y11" s="65">
        <f>IF(X6="-",NA(),X6)</f>
        <v>151.69</v>
      </c>
      <c r="AE11" s="64" t="s">
        <v>23</v>
      </c>
      <c r="AF11" s="65">
        <f>IF(AE6="-",NA(),AE6)</f>
        <v>0</v>
      </c>
      <c r="AG11" s="65">
        <f>IF(AF6="-",NA(),AF6)</f>
        <v>0</v>
      </c>
      <c r="AH11" s="65">
        <f>IF(AG6="-",NA(),AG6)</f>
        <v>0</v>
      </c>
      <c r="AI11" s="65">
        <f>IF(AH6="-",NA(),AH6)</f>
        <v>0</v>
      </c>
      <c r="AJ11" s="65">
        <f>IF(AI6="-",NA(),AI6)</f>
        <v>0</v>
      </c>
      <c r="AP11" s="64" t="s">
        <v>23</v>
      </c>
      <c r="AQ11" s="65">
        <f>IF(AP6="-",NA(),AP6)</f>
        <v>987.08</v>
      </c>
      <c r="AR11" s="65">
        <f>IF(AQ6="-",NA(),AQ6)</f>
        <v>903.79</v>
      </c>
      <c r="AS11" s="65">
        <f>IF(AR6="-",NA(),AR6)</f>
        <v>907.36</v>
      </c>
      <c r="AT11" s="65">
        <f>IF(AS6="-",NA(),AS6)</f>
        <v>1030.71</v>
      </c>
      <c r="AU11" s="65">
        <f>IF(AT6="-",NA(),AT6)</f>
        <v>1208.95</v>
      </c>
      <c r="BA11" s="64" t="s">
        <v>23</v>
      </c>
      <c r="BB11" s="65">
        <f>IF(BA6="-",NA(),BA6)</f>
        <v>92.06</v>
      </c>
      <c r="BC11" s="65">
        <f>IF(BB6="-",NA(),BB6)</f>
        <v>79.2</v>
      </c>
      <c r="BD11" s="65">
        <f>IF(BC6="-",NA(),BC6)</f>
        <v>66.239999999999995</v>
      </c>
      <c r="BE11" s="65">
        <f>IF(BD6="-",NA(),BD6)</f>
        <v>54.1</v>
      </c>
      <c r="BF11" s="65">
        <f>IF(BE6="-",NA(),BE6)</f>
        <v>40.380000000000003</v>
      </c>
      <c r="BL11" s="64" t="s">
        <v>23</v>
      </c>
      <c r="BM11" s="65">
        <f>IF(BL6="-",NA(),BL6)</f>
        <v>144.34</v>
      </c>
      <c r="BN11" s="65">
        <f>IF(BM6="-",NA(),BM6)</f>
        <v>138.93</v>
      </c>
      <c r="BO11" s="65">
        <f>IF(BN6="-",NA(),BN6)</f>
        <v>140.30000000000001</v>
      </c>
      <c r="BP11" s="65">
        <f>IF(BO6="-",NA(),BO6)</f>
        <v>135.88</v>
      </c>
      <c r="BQ11" s="65">
        <f>IF(BP6="-",NA(),BP6)</f>
        <v>154.69999999999999</v>
      </c>
      <c r="BW11" s="64" t="s">
        <v>23</v>
      </c>
      <c r="BX11" s="65">
        <f>IF(BW6="-",NA(),BW6)</f>
        <v>22.34</v>
      </c>
      <c r="BY11" s="65">
        <f>IF(BX6="-",NA(),BX6)</f>
        <v>23.17</v>
      </c>
      <c r="BZ11" s="65">
        <f>IF(BY6="-",NA(),BY6)</f>
        <v>22.96</v>
      </c>
      <c r="CA11" s="65">
        <f>IF(BZ6="-",NA(),BZ6)</f>
        <v>23.72</v>
      </c>
      <c r="CB11" s="65">
        <f>IF(CA6="-",NA(),CA6)</f>
        <v>21.2</v>
      </c>
      <c r="CH11" s="64" t="s">
        <v>23</v>
      </c>
      <c r="CI11" s="65">
        <f>IF(CH6="-",NA(),CH6)</f>
        <v>75.86</v>
      </c>
      <c r="CJ11" s="65">
        <f>IF(CI6="-",NA(),CI6)</f>
        <v>75.349999999999994</v>
      </c>
      <c r="CK11" s="65">
        <f>IF(CJ6="-",NA(),CJ6)</f>
        <v>75.22</v>
      </c>
      <c r="CL11" s="65">
        <f>IF(CK6="-",NA(),CK6)</f>
        <v>75.209999999999994</v>
      </c>
      <c r="CM11" s="65">
        <f>IF(CL6="-",NA(),CL6)</f>
        <v>79.66</v>
      </c>
      <c r="CS11" s="64" t="s">
        <v>23</v>
      </c>
      <c r="CT11" s="65">
        <f>IF(CS6="-",NA(),CS6)</f>
        <v>78.22</v>
      </c>
      <c r="CU11" s="65">
        <f>IF(CT6="-",NA(),CT6)</f>
        <v>78.349999999999994</v>
      </c>
      <c r="CV11" s="65">
        <f>IF(CU6="-",NA(),CU6)</f>
        <v>77.88</v>
      </c>
      <c r="CW11" s="65">
        <f>IF(CV6="-",NA(),CV6)</f>
        <v>77.59</v>
      </c>
      <c r="CX11" s="65">
        <f>IF(CW6="-",NA(),CW6)</f>
        <v>77.59</v>
      </c>
      <c r="DD11" s="64" t="s">
        <v>23</v>
      </c>
      <c r="DE11" s="65">
        <f>IF(DD6="-",NA(),DD6)</f>
        <v>67.760000000000005</v>
      </c>
      <c r="DF11" s="65">
        <f>IF(DE6="-",NA(),DE6)</f>
        <v>67.739999999999995</v>
      </c>
      <c r="DG11" s="65">
        <f>IF(DF6="-",NA(),DF6)</f>
        <v>65.84</v>
      </c>
      <c r="DH11" s="65">
        <f>IF(DG6="-",NA(),DG6)</f>
        <v>62.73</v>
      </c>
      <c r="DI11" s="65">
        <f>IF(DH6="-",NA(),DH6)</f>
        <v>62.4</v>
      </c>
      <c r="DO11" s="64" t="s">
        <v>23</v>
      </c>
      <c r="DP11" s="65">
        <f>IF(DO6="-",NA(),DO6)</f>
        <v>48.31</v>
      </c>
      <c r="DQ11" s="65">
        <f>IF(DP6="-",NA(),DP6)</f>
        <v>52.32</v>
      </c>
      <c r="DR11" s="65">
        <f>IF(DQ6="-",NA(),DQ6)</f>
        <v>61.61</v>
      </c>
      <c r="DS11" s="65">
        <f>IF(DR6="-",NA(),DR6)</f>
        <v>61.44</v>
      </c>
      <c r="DT11" s="65">
        <f>IF(DS6="-",NA(),DS6)</f>
        <v>61.44</v>
      </c>
      <c r="DZ11" s="64" t="s">
        <v>23</v>
      </c>
      <c r="EA11" s="65">
        <f>IF(DZ6="-",NA(),DZ6)</f>
        <v>0</v>
      </c>
      <c r="EB11" s="65">
        <f>IF(EA6="-",NA(),EA6)</f>
        <v>0.31</v>
      </c>
      <c r="EC11" s="65">
        <f>IF(EB6="-",NA(),EB6)</f>
        <v>0.19</v>
      </c>
      <c r="ED11" s="65">
        <f>IF(EC6="-",NA(),EC6)</f>
        <v>0.27</v>
      </c>
      <c r="EE11" s="65">
        <f>IF(ED6="-",NA(),ED6)</f>
        <v>0</v>
      </c>
    </row>
    <row r="12" spans="1:140" x14ac:dyDescent="0.15">
      <c r="T12" s="64" t="s">
        <v>24</v>
      </c>
      <c r="U12" s="65">
        <f>IF(Y6="-",NA(),Y6)</f>
        <v>123.35</v>
      </c>
      <c r="V12" s="65">
        <f>IF(Z6="-",NA(),Z6)</f>
        <v>121.58</v>
      </c>
      <c r="W12" s="65">
        <f>IF(AA6="-",NA(),AA6)</f>
        <v>121.19</v>
      </c>
      <c r="X12" s="65">
        <f>IF(AB6="-",NA(),AB6)</f>
        <v>120.32</v>
      </c>
      <c r="Y12" s="65">
        <f>IF(AC6="-",NA(),AC6)</f>
        <v>119.89</v>
      </c>
      <c r="AE12" s="64" t="s">
        <v>24</v>
      </c>
      <c r="AF12" s="65">
        <f>IF(AJ6="-",NA(),AJ6)</f>
        <v>23.81</v>
      </c>
      <c r="AG12" s="65">
        <f t="shared" ref="AG12:AJ12" si="10">IF(AK6="-",NA(),AK6)</f>
        <v>22.44</v>
      </c>
      <c r="AH12" s="65">
        <f t="shared" si="10"/>
        <v>18.82</v>
      </c>
      <c r="AI12" s="65">
        <f t="shared" si="10"/>
        <v>17.88</v>
      </c>
      <c r="AJ12" s="65">
        <f t="shared" si="10"/>
        <v>16.670000000000002</v>
      </c>
      <c r="AP12" s="64" t="s">
        <v>24</v>
      </c>
      <c r="AQ12" s="65">
        <f>IF(AU6="-",NA(),AU6)</f>
        <v>312.67</v>
      </c>
      <c r="AR12" s="65">
        <f t="shared" ref="AR12:AU12" si="11">IF(AV6="-",NA(),AV6)</f>
        <v>345.05</v>
      </c>
      <c r="AS12" s="65">
        <f t="shared" si="11"/>
        <v>379.14</v>
      </c>
      <c r="AT12" s="65">
        <f t="shared" si="11"/>
        <v>394.58</v>
      </c>
      <c r="AU12" s="65">
        <f t="shared" si="11"/>
        <v>368.36</v>
      </c>
      <c r="BA12" s="64" t="s">
        <v>24</v>
      </c>
      <c r="BB12" s="65">
        <f>IF(BF6="-",NA(),BF6)</f>
        <v>272.8</v>
      </c>
      <c r="BC12" s="65">
        <f t="shared" ref="BC12:BF12" si="12">IF(BG6="-",NA(),BG6)</f>
        <v>255.89</v>
      </c>
      <c r="BD12" s="65">
        <f t="shared" si="12"/>
        <v>242.57</v>
      </c>
      <c r="BE12" s="65">
        <f t="shared" si="12"/>
        <v>235.79</v>
      </c>
      <c r="BF12" s="65">
        <f t="shared" si="12"/>
        <v>227.51</v>
      </c>
      <c r="BL12" s="64" t="s">
        <v>24</v>
      </c>
      <c r="BM12" s="65">
        <f>IF(BQ6="-",NA(),BQ6)</f>
        <v>119.5</v>
      </c>
      <c r="BN12" s="65">
        <f t="shared" ref="BN12:BQ12" si="13">IF(BR6="-",NA(),BR6)</f>
        <v>118.99</v>
      </c>
      <c r="BO12" s="65">
        <f t="shared" si="13"/>
        <v>119.17</v>
      </c>
      <c r="BP12" s="65">
        <f t="shared" si="13"/>
        <v>117.72</v>
      </c>
      <c r="BQ12" s="65">
        <f t="shared" si="13"/>
        <v>117.69</v>
      </c>
      <c r="BW12" s="64" t="s">
        <v>24</v>
      </c>
      <c r="BX12" s="65">
        <f>IF(CB6="-",NA(),CB6)</f>
        <v>16.91</v>
      </c>
      <c r="BY12" s="65">
        <f t="shared" ref="BY12:CB12" si="14">IF(CC6="-",NA(),CC6)</f>
        <v>16.850000000000001</v>
      </c>
      <c r="BZ12" s="65">
        <f t="shared" si="14"/>
        <v>16.8</v>
      </c>
      <c r="CA12" s="65">
        <f t="shared" si="14"/>
        <v>17.03</v>
      </c>
      <c r="CB12" s="65">
        <f t="shared" si="14"/>
        <v>17.07</v>
      </c>
      <c r="CH12" s="64" t="s">
        <v>24</v>
      </c>
      <c r="CI12" s="65">
        <f>IF(CM6="-",NA(),CM6)</f>
        <v>57.52</v>
      </c>
      <c r="CJ12" s="65">
        <f t="shared" ref="CJ12:CM12" si="15">IF(CN6="-",NA(),CN6)</f>
        <v>57.55</v>
      </c>
      <c r="CK12" s="65">
        <f t="shared" si="15"/>
        <v>57.69</v>
      </c>
      <c r="CL12" s="65">
        <f t="shared" si="15"/>
        <v>58.56</v>
      </c>
      <c r="CM12" s="65">
        <f t="shared" si="15"/>
        <v>57.96</v>
      </c>
      <c r="CS12" s="64" t="s">
        <v>24</v>
      </c>
      <c r="CT12" s="65">
        <f>IF(CX6="-",NA(),CX6)</f>
        <v>79.7</v>
      </c>
      <c r="CU12" s="65">
        <f t="shared" ref="CU12:CX12" si="16">IF(CY6="-",NA(),CY6)</f>
        <v>79.42</v>
      </c>
      <c r="CV12" s="65">
        <f t="shared" si="16"/>
        <v>79.2</v>
      </c>
      <c r="CW12" s="65">
        <f t="shared" si="16"/>
        <v>80.5</v>
      </c>
      <c r="CX12" s="65">
        <f t="shared" si="16"/>
        <v>80.540000000000006</v>
      </c>
      <c r="DD12" s="64" t="s">
        <v>24</v>
      </c>
      <c r="DE12" s="65">
        <f>IF(DI6="-",NA(),DI6)</f>
        <v>57.35</v>
      </c>
      <c r="DF12" s="65">
        <f t="shared" ref="DF12:DI12" si="17">IF(DJ6="-",NA(),DJ6)</f>
        <v>57.93</v>
      </c>
      <c r="DG12" s="65">
        <f t="shared" si="17"/>
        <v>58.88</v>
      </c>
      <c r="DH12" s="65">
        <f t="shared" si="17"/>
        <v>59.48</v>
      </c>
      <c r="DI12" s="65">
        <f t="shared" si="17"/>
        <v>60.09</v>
      </c>
      <c r="DO12" s="64" t="s">
        <v>24</v>
      </c>
      <c r="DP12" s="65">
        <f>IF(DT6="-",NA(),DT6)</f>
        <v>37.619999999999997</v>
      </c>
      <c r="DQ12" s="65">
        <f t="shared" ref="DQ12:DT12" si="18">IF(DU6="-",NA(),DU6)</f>
        <v>41.79</v>
      </c>
      <c r="DR12" s="65">
        <f t="shared" si="18"/>
        <v>43.44</v>
      </c>
      <c r="DS12" s="65">
        <f t="shared" si="18"/>
        <v>48.09</v>
      </c>
      <c r="DT12" s="65">
        <f t="shared" si="18"/>
        <v>50.93</v>
      </c>
      <c r="DZ12" s="64" t="s">
        <v>24</v>
      </c>
      <c r="EA12" s="65">
        <f>IF(EE6="-",NA(),EE6)</f>
        <v>0.11</v>
      </c>
      <c r="EB12" s="65">
        <f t="shared" ref="EB12:EE12" si="19">IF(EF6="-",NA(),EF6)</f>
        <v>0.32</v>
      </c>
      <c r="EC12" s="65">
        <f t="shared" si="19"/>
        <v>0.21</v>
      </c>
      <c r="ED12" s="65">
        <f t="shared" si="19"/>
        <v>0.13</v>
      </c>
      <c r="EE12" s="65">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福山市</cp:lastModifiedBy>
  <cp:lastPrinted>2021-01-26T00:25:36Z</cp:lastPrinted>
  <dcterms:created xsi:type="dcterms:W3CDTF">2020-12-04T03:43:20Z</dcterms:created>
  <dcterms:modified xsi:type="dcterms:W3CDTF">2022-03-17T00:39:36Z</dcterms:modified>
  <cp:category/>
</cp:coreProperties>
</file>