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3（R5）年度\03 回答\"/>
    </mc:Choice>
  </mc:AlternateContent>
  <xr:revisionPtr revIDLastSave="0" documentId="8_{C2BC9C0F-8B56-447F-B8F4-D1F0FC3737C0}" xr6:coauthVersionLast="47" xr6:coauthVersionMax="47" xr10:uidLastSave="{00000000-0000-0000-0000-000000000000}"/>
  <workbookProtection workbookAlgorithmName="SHA-512" workbookHashValue="Fwgsn1MNmJRfNcUa+hZC5ZHVP++naKOkWvz9z6gRp0RYlYWM+BrFBUxWeV9nCfTLbRJ0sYQ4crLylZHvkyQmvQ==" workbookSaltValue="nBzAxb4kxMliKUmz2o5Iog==" workbookSpinCount="100000" lockStructure="1"/>
  <bookViews>
    <workbookView xWindow="-120" yWindow="-163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BB10" i="4"/>
  <c r="AT10" i="4"/>
  <c r="AL10" i="4"/>
  <c r="P10" i="4"/>
  <c r="I10" i="4"/>
  <c r="W8" i="4"/>
  <c r="P8" i="4"/>
  <c r="I8" i="4"/>
  <c r="B6" i="4"/>
</calcChain>
</file>

<file path=xl/sharedStrings.xml><?xml version="1.0" encoding="utf-8"?>
<sst xmlns="http://schemas.openxmlformats.org/spreadsheetml/2006/main" count="241" uniqueCount="118">
  <si>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</si>
  <si>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</si>
  <si>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</si>
  <si>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</si>
  <si>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</si>
  <si>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</si>
  <si>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</si>
  <si>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</si>
  <si>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</si>
  <si>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</si>
  <si>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</si>
  <si>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</si>
  <si>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</si>
  <si>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</si>
  <si>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</si>
  <si>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</si>
  <si>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</si>
  <si>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</si>
  <si>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</si>
  <si>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</si>
  <si>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</si>
  <si>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</si>
  <si>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</si>
  <si>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</si>
  <si>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</si>
  <si>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</si>
  <si>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</si>
  <si>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</si>
  <si>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</si>
  <si>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</si>
  <si>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</si>
  <si>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</si>
  <si>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</si>
  <si>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</si>
  <si>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</si>
  <si>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</si>
  <si>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</si>
  <si>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</si>
  <si>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</si>
  <si>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</si>
  <si>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</si>
  <si>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</si>
  <si>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</si>
  <si>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</si>
  <si>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</si>
  <si>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</si>
  <si>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</si>
  <si>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</si>
  <si>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</si>
  <si>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</si>
  <si>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</si>
  <si>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</si>
  <si>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</si>
  <si>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</si>
  <si>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</si>
  <si>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</si>
  <si>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</si>
  <si>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</si>
  <si>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</si>
  <si>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</si>
  <si>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</si>
  <si>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</si>
  <si>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</si>
  <si>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</si>
  <si>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</si>
  <si>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</si>
  <si>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</si>
  <si>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</si>
  <si>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</si>
  <si>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</si>
  <si>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</si>
  <si>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</si>
  <si>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</si>
  <si>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</si>
  <si>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</si>
  <si>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</si>
  <si>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</si>
  <si>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</si>
  <si>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</si>
  <si>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</si>
  <si>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</si>
  <si>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</si>
  <si>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</si>
  <si>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</si>
  <si>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</si>
  <si>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</si>
  <si>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</si>
  <si>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</si>
  <si>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</si>
  <si>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</si>
  <si>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</si>
  <si>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</si>
  <si>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</si>
  <si>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</si>
  <si>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</si>
  <si>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</si>
  <si>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</si>
  <si>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</si>
  <si>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</si>
  <si>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</si>
  <si>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</si>
  <si>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</si>
  <si>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</si>
  <si>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</si>
  <si>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</si>
  <si>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</si>
  <si>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</si>
  <si>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</si>
  <si>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</si>
  <si>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</si>
  <si>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</si>
  <si>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</si>
  <si>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</si>
  <si>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</si>
  <si>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</si>
  <si>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該年度に更新した管渠延長の割合を示す「③管渠改善率」について、本市は2003年度（平成15年度）の供用開始から20年と、管渠の耐用年数（50年）と比較して年数が経っておらず、老朽化対策や更新を行っていないことから、0％となっています。
　今後は経過年数が増えていくことを踏まえて、事故の未然防止や維持管理・改修費用の抑制のため、耐震化・長寿命化に計画的に取り組んでいく必要があります。</t>
  </si>
  <si>
    <t>　本市においては、1996年度（平成8年度）から整備を進め、2001年度（平成13年度）・2002年度（平成14年度）に公共下水道への接続工事を行い、2003年度（平成15年度）に供用を開始しました。
「①収益的収支比率、⑤経費回収率」
　経営の健全性を示す「①収益的収支比率」は、他会計繰入金の増加による総収益増により前年度比7.04ポイント増の104.67％となりました。また、使用料水準の妥当性を示す「⑤経費回収率」は、100.00％となりました。①、⑤ともに100％を上回っていることから単年度の事業経営に必要な経費を経常的な収益で賄えています。
「④企業債残高対事業規模比率」
　当該地区においては建設事業が完了しており、使用料収入が安定していることから、類似団体平均等と比べて低い水準にあります。
「⑥汚水処理原価」
　年間有収水量の減少により、前年度比1.98ポイント増の196.69円となりましたが、類似団体平均等と比べて低い水準にあります。
「⑧水洗化率」
　類似団体平均等に比べて低い水準にあります。
　なお、⑦施設利用率については、専用の処理施設を有することなく公共下水道へ接続していることから、該当数値はありません。</t>
    <rPh sb="311" eb="313">
      <t>カンリョウ</t>
    </rPh>
    <rPh sb="492" eb="493">
      <t>ユウ</t>
    </rPh>
    <phoneticPr fontId="4"/>
  </si>
  <si>
    <t>　農業集落排水事業においては、単年度の収益と経費の均衡は確保できていますが、地区の過疎化に伴う人口減少等、事業を取り巻く経営環境は大変厳しい状況が続くものと見込まれることから、今後も経営戦略に基づき、事業経営の健全性・効率性の向上に努めます。
  なお、経営基盤の強化と財政マネジメントの向上に取り組むことを目的として、2024年（令和6年）4月から地方公営企業法を適用し、公営企業会計へ移行しました。
　また、本事業は公共下水道事業の全体計画区域及び事業計画区域に位置づけられており、公共下水道へ接続していることから、既に地方公営企業法の規定の全部を適用している公共下水道事業へ事業統合しました。</t>
    <rPh sb="15" eb="18">
      <t>タンネンド</t>
    </rPh>
    <rPh sb="28" eb="30">
      <t>カクホ</t>
    </rPh>
    <rPh sb="50" eb="51">
      <t>ショウ</t>
    </rPh>
    <rPh sb="51" eb="52">
      <t>ナド</t>
    </rPh>
    <rPh sb="53" eb="55">
      <t>ジギョウ</t>
    </rPh>
    <rPh sb="56" eb="57">
      <t>ト</t>
    </rPh>
    <rPh sb="58" eb="59">
      <t>マ</t>
    </rPh>
    <rPh sb="60" eb="64">
      <t>ケイエイカンキョウ</t>
    </rPh>
    <rPh sb="65" eb="67">
      <t>タイヘン</t>
    </rPh>
    <rPh sb="67" eb="68">
      <t>キビ</t>
    </rPh>
    <rPh sb="70" eb="72">
      <t>ジョウキョウ</t>
    </rPh>
    <rPh sb="73" eb="74">
      <t>ツヅ</t>
    </rPh>
    <rPh sb="78" eb="80">
      <t>ミコ</t>
    </rPh>
    <rPh sb="96" eb="97">
      <t>モト</t>
    </rPh>
    <rPh sb="100" eb="102">
      <t>ジギョウ</t>
    </rPh>
    <rPh sb="102" eb="104">
      <t>ケイエイ</t>
    </rPh>
    <rPh sb="155" eb="157">
      <t>モクテキ</t>
    </rPh>
    <rPh sb="176" eb="183">
      <t>チホウコウエイキギョウホウ</t>
    </rPh>
    <rPh sb="184" eb="186">
      <t>テキヨウ</t>
    </rPh>
    <rPh sb="188" eb="190">
      <t>コウエイ</t>
    </rPh>
    <rPh sb="207" eb="210">
      <t>ホンジギョウ</t>
    </rPh>
    <rPh sb="214" eb="215">
      <t>スイ</t>
    </rPh>
    <rPh sb="261" eb="262">
      <t>スデ</t>
    </rPh>
    <rPh sb="291" eb="293">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</si>
</sst>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8" fontId="15" fillId="4" borderId="2" xfId="1" applyNumberFormat="1" applyFont="1" applyFill="1" applyBorder="1" applyAlignment="1">
      <alignment vertical="center" shrinkToFit="1"/>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45-4751-BC77-9807AF5363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4445-4751-BC77-9807AF5363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1A-4D28-816B-119C7F54D4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131A-4D28-816B-119C7F54D4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73.66</c:v>
                </c:pt>
                <c:pt idx="1">
                  <c:v>72.599999999999994</c:v>
                </c:pt>
                <c:pt idx="2">
                  <c:v>73</c:v>
                </c:pt>
                <c:pt idx="3">
                  <c:v>72.47</c:v>
                </c:pt>
                <c:pt idx="4">
                  <c:v>72.34</c:v>
                </c:pt>
              </c:numCache>
            </c:numRef>
          </c:val>
          <c:extLst>
            <c:ext xmlns:c16="http://schemas.microsoft.com/office/drawing/2014/chart" uri="{C3380CC4-5D6E-409C-BE32-E72D297353CC}">
              <c16:uniqueId val="{00000000-9A9A-49BE-9714-256217CE48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9A9A-49BE-9714-256217CE48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100.08</c:v>
                </c:pt>
                <c:pt idx="1">
                  <c:v>100.06</c:v>
                </c:pt>
                <c:pt idx="2">
                  <c:v>101.38</c:v>
                </c:pt>
                <c:pt idx="3">
                  <c:v>97.63</c:v>
                </c:pt>
                <c:pt idx="4">
                  <c:v>104.67</c:v>
                </c:pt>
              </c:numCache>
            </c:numRef>
          </c:val>
          <c:extLst>
            <c:ext xmlns:c16="http://schemas.microsoft.com/office/drawing/2014/chart" uri="{C3380CC4-5D6E-409C-BE32-E72D297353CC}">
              <c16:uniqueId val="{00000000-993C-424A-9CC9-CC9049EC87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3C-424A-9CC9-CC9049EC87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9-499E-8762-4F3B635944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9-499E-8762-4F3B635944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4D-4C69-8CAE-D74490A8F72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4D-4C69-8CAE-D74490A8F72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B0-4885-AB73-B8C89D50E0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B0-4885-AB73-B8C89D50E0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DC-4BD6-B8E7-F38E22DE4ED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DC-4BD6-B8E7-F38E22DE4ED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8.3000000000000007</c:v>
                </c:pt>
                <c:pt idx="1">
                  <c:v>69.37</c:v>
                </c:pt>
                <c:pt idx="2">
                  <c:v>126.3</c:v>
                </c:pt>
                <c:pt idx="3">
                  <c:v>178.24</c:v>
                </c:pt>
                <c:pt idx="4">
                  <c:v>174.61</c:v>
                </c:pt>
              </c:numCache>
            </c:numRef>
          </c:val>
          <c:extLst>
            <c:ext xmlns:c16="http://schemas.microsoft.com/office/drawing/2014/chart" uri="{C3380CC4-5D6E-409C-BE32-E72D297353CC}">
              <c16:uniqueId val="{00000000-809F-46AE-AF16-30F1AD697E7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09F-46AE-AF16-30F1AD697E7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100.37</c:v>
                </c:pt>
                <c:pt idx="3">
                  <c:v>98.74</c:v>
                </c:pt>
                <c:pt idx="4">
                  <c:v>100</c:v>
                </c:pt>
              </c:numCache>
            </c:numRef>
          </c:val>
          <c:extLst>
            <c:ext xmlns:c16="http://schemas.microsoft.com/office/drawing/2014/chart" uri="{C3380CC4-5D6E-409C-BE32-E72D297353CC}">
              <c16:uniqueId val="{00000000-D0AF-4517-8BB2-99A4F13FFB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0AF-4517-8BB2-99A4F13FFB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185.05</c:v>
                </c:pt>
                <c:pt idx="1">
                  <c:v>187.81</c:v>
                </c:pt>
                <c:pt idx="2">
                  <c:v>188.61</c:v>
                </c:pt>
                <c:pt idx="3">
                  <c:v>194.71</c:v>
                </c:pt>
                <c:pt idx="4">
                  <c:v>196.69</c:v>
                </c:pt>
              </c:numCache>
            </c:numRef>
          </c:val>
          <c:extLst>
            <c:ext xmlns:c16="http://schemas.microsoft.com/office/drawing/2014/chart" uri="{C3380CC4-5D6E-409C-BE32-E72D297353CC}">
              <c16:uniqueId val="{00000000-FFE0-4CFC-80C4-B2B3768958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FFE0-4CFC-80C4-B2B3768958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C83" sqref="C83:BJ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福山市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3"/>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41" t="str">
        <f>データ!I6</f>
        <v>法非適用</v>
      </c>
      <c r="C8" s="41"/>
      <c r="D8" s="41"/>
      <c r="E8" s="41"/>
      <c r="F8" s="41"/>
      <c r="G8" s="41"/>
      <c r="H8" s="41"/>
      <c r="I8" s="41" t="str">
        <f>データ!J6</f>
        <v>下水道事業</v>
      </c>
      <c r="J8" s="41"/>
      <c r="K8" s="41"/>
      <c r="L8" s="41"/>
      <c r="M8" s="41"/>
      <c r="N8" s="41"/>
      <c r="O8" s="41"/>
      <c r="P8" s="41" t="str">
        <f>データ!K6</f>
        <v>農業集落排水</v>
      </c>
      <c r="Q8" s="41"/>
      <c r="R8" s="41"/>
      <c r="S8" s="41"/>
      <c r="T8" s="41"/>
      <c r="U8" s="41"/>
      <c r="V8" s="41"/>
      <c r="W8" s="41" t="str">
        <f>データ!L6</f>
        <v>F2</v>
      </c>
      <c r="X8" s="41"/>
      <c r="Y8" s="41"/>
      <c r="Z8" s="41"/>
      <c r="AA8" s="41"/>
      <c r="AB8" s="41"/>
      <c r="AC8" s="41"/>
      <c r="AD8" s="42" t="str">
        <f>データ!$M$6</f>
        <v>非設置</v>
      </c>
      <c r="AE8" s="42"/>
      <c r="AF8" s="42"/>
      <c r="AG8" s="42"/>
      <c r="AH8" s="42"/>
      <c r="AI8" s="42"/>
      <c r="AJ8" s="42"/>
      <c r="AK8" s="3"/>
      <c r="AL8" s="43">
        <f>データ!S6</f>
        <v>458192</v>
      </c>
      <c r="AM8" s="43"/>
      <c r="AN8" s="43"/>
      <c r="AO8" s="43"/>
      <c r="AP8" s="43"/>
      <c r="AQ8" s="43"/>
      <c r="AR8" s="43"/>
      <c r="AS8" s="43"/>
      <c r="AT8" s="36">
        <f>データ!T6</f>
        <v>517.72</v>
      </c>
      <c r="AU8" s="36"/>
      <c r="AV8" s="36"/>
      <c r="AW8" s="36"/>
      <c r="AX8" s="36"/>
      <c r="AY8" s="36"/>
      <c r="AZ8" s="36"/>
      <c r="BA8" s="36"/>
      <c r="BB8" s="36">
        <f>データ!U6</f>
        <v>885.02</v>
      </c>
      <c r="BC8" s="36"/>
      <c r="BD8" s="36"/>
      <c r="BE8" s="36"/>
      <c r="BF8" s="36"/>
      <c r="BG8" s="36"/>
      <c r="BH8" s="36"/>
      <c r="BI8" s="36"/>
      <c r="BJ8" s="3"/>
      <c r="BK8" s="3"/>
      <c r="BL8" s="37" t="s">
        <v>10</v>
      </c>
      <c r="BM8" s="38"/>
      <c r="BN8" s="39" t="s">
        <v>11</v>
      </c>
      <c r="BO8" s="39"/>
      <c r="BP8" s="39"/>
      <c r="BQ8" s="39"/>
      <c r="BR8" s="39"/>
      <c r="BS8" s="39"/>
      <c r="BT8" s="39"/>
      <c r="BU8" s="39"/>
      <c r="BV8" s="39"/>
      <c r="BW8" s="39"/>
      <c r="BX8" s="39"/>
      <c r="BY8" s="40"/>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32" t="s">
        <v>16</v>
      </c>
      <c r="AE9" s="32"/>
      <c r="AF9" s="32"/>
      <c r="AG9" s="32"/>
      <c r="AH9" s="32"/>
      <c r="AI9" s="32"/>
      <c r="AJ9" s="32"/>
      <c r="AK9" s="3"/>
      <c r="AL9" s="32" t="s">
        <v>17</v>
      </c>
      <c r="AM9" s="32"/>
      <c r="AN9" s="32"/>
      <c r="AO9" s="32"/>
      <c r="AP9" s="32"/>
      <c r="AQ9" s="32"/>
      <c r="AR9" s="32"/>
      <c r="AS9" s="32"/>
      <c r="AT9" s="32" t="s">
        <v>18</v>
      </c>
      <c r="AU9" s="32"/>
      <c r="AV9" s="32"/>
      <c r="AW9" s="32"/>
      <c r="AX9" s="32"/>
      <c r="AY9" s="32"/>
      <c r="AZ9" s="32"/>
      <c r="BA9" s="32"/>
      <c r="BB9" s="32" t="s">
        <v>19</v>
      </c>
      <c r="BC9" s="32"/>
      <c r="BD9" s="32"/>
      <c r="BE9" s="32"/>
      <c r="BF9" s="32"/>
      <c r="BG9" s="32"/>
      <c r="BH9" s="32"/>
      <c r="BI9" s="32"/>
      <c r="BJ9" s="3"/>
      <c r="BK9" s="3"/>
      <c r="BL9" s="44" t="s">
        <v>20</v>
      </c>
      <c r="BM9" s="45"/>
      <c r="BN9" s="52" t="s">
        <v>21</v>
      </c>
      <c r="BO9" s="52"/>
      <c r="BP9" s="52"/>
      <c r="BQ9" s="52"/>
      <c r="BR9" s="52"/>
      <c r="BS9" s="52"/>
      <c r="BT9" s="52"/>
      <c r="BU9" s="52"/>
      <c r="BV9" s="52"/>
      <c r="BW9" s="52"/>
      <c r="BX9" s="52"/>
      <c r="BY9" s="53"/>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0.28000000000000003</v>
      </c>
      <c r="Q10" s="36"/>
      <c r="R10" s="36"/>
      <c r="S10" s="36"/>
      <c r="T10" s="36"/>
      <c r="U10" s="36"/>
      <c r="V10" s="36"/>
      <c r="W10" s="36">
        <f>データ!Q6</f>
        <v>100</v>
      </c>
      <c r="X10" s="36"/>
      <c r="Y10" s="36"/>
      <c r="Z10" s="36"/>
      <c r="AA10" s="36"/>
      <c r="AB10" s="36"/>
      <c r="AC10" s="36"/>
      <c r="AD10" s="43">
        <f>データ!R6</f>
        <v>4400</v>
      </c>
      <c r="AE10" s="43"/>
      <c r="AF10" s="43"/>
      <c r="AG10" s="43"/>
      <c r="AH10" s="43"/>
      <c r="AI10" s="43"/>
      <c r="AJ10" s="43"/>
      <c r="AK10" s="2"/>
      <c r="AL10" s="43">
        <f>データ!V6</f>
        <v>1280</v>
      </c>
      <c r="AM10" s="43"/>
      <c r="AN10" s="43"/>
      <c r="AO10" s="43"/>
      <c r="AP10" s="43"/>
      <c r="AQ10" s="43"/>
      <c r="AR10" s="43"/>
      <c r="AS10" s="43"/>
      <c r="AT10" s="36">
        <f>データ!W6</f>
        <v>0.31</v>
      </c>
      <c r="AU10" s="36"/>
      <c r="AV10" s="36"/>
      <c r="AW10" s="36"/>
      <c r="AX10" s="36"/>
      <c r="AY10" s="36"/>
      <c r="AZ10" s="36"/>
      <c r="BA10" s="36"/>
      <c r="BB10" s="36">
        <f>データ!X6</f>
        <v>4129.03</v>
      </c>
      <c r="BC10" s="36"/>
      <c r="BD10" s="36"/>
      <c r="BE10" s="36"/>
      <c r="BF10" s="36"/>
      <c r="BG10" s="36"/>
      <c r="BH10" s="36"/>
      <c r="BI10" s="36"/>
      <c r="BJ10" s="2"/>
      <c r="BK10" s="2"/>
      <c r="BL10" s="68" t="s">
        <v>22</v>
      </c>
      <c r="BM10" s="69"/>
      <c r="BN10" s="70" t="s">
        <v>23</v>
      </c>
      <c r="BO10" s="70"/>
      <c r="BP10" s="70"/>
      <c r="BQ10" s="70"/>
      <c r="BR10" s="70"/>
      <c r="BS10" s="70"/>
      <c r="BT10" s="70"/>
      <c r="BU10" s="70"/>
      <c r="BV10" s="70"/>
      <c r="BW10" s="70"/>
      <c r="BX10" s="70"/>
      <c r="BY10" s="7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9"/>
      <c r="BM15" s="50"/>
      <c r="BN15" s="50"/>
      <c r="BO15" s="50"/>
      <c r="BP15" s="50"/>
      <c r="BQ15" s="50"/>
      <c r="BR15" s="50"/>
      <c r="BS15" s="50"/>
      <c r="BT15" s="50"/>
      <c r="BU15" s="50"/>
      <c r="BV15" s="50"/>
      <c r="BW15" s="50"/>
      <c r="BX15" s="50"/>
      <c r="BY15" s="50"/>
      <c r="BZ15" s="5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116</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2" t="s">
        <v>115</v>
      </c>
      <c r="BM47" s="63"/>
      <c r="BN47" s="63"/>
      <c r="BO47" s="63"/>
      <c r="BP47" s="63"/>
      <c r="BQ47" s="63"/>
      <c r="BR47" s="63"/>
      <c r="BS47" s="63"/>
      <c r="BT47" s="63"/>
      <c r="BU47" s="63"/>
      <c r="BV47" s="63"/>
      <c r="BW47" s="63"/>
      <c r="BX47" s="63"/>
      <c r="BY47" s="63"/>
      <c r="BZ47" s="6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2"/>
      <c r="BM48" s="63"/>
      <c r="BN48" s="63"/>
      <c r="BO48" s="63"/>
      <c r="BP48" s="63"/>
      <c r="BQ48" s="63"/>
      <c r="BR48" s="63"/>
      <c r="BS48" s="63"/>
      <c r="BT48" s="63"/>
      <c r="BU48" s="63"/>
      <c r="BV48" s="63"/>
      <c r="BW48" s="63"/>
      <c r="BX48" s="63"/>
      <c r="BY48" s="63"/>
      <c r="BZ48" s="6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2"/>
      <c r="BM49" s="63"/>
      <c r="BN49" s="63"/>
      <c r="BO49" s="63"/>
      <c r="BP49" s="63"/>
      <c r="BQ49" s="63"/>
      <c r="BR49" s="63"/>
      <c r="BS49" s="63"/>
      <c r="BT49" s="63"/>
      <c r="BU49" s="63"/>
      <c r="BV49" s="63"/>
      <c r="BW49" s="63"/>
      <c r="BX49" s="63"/>
      <c r="BY49" s="63"/>
      <c r="BZ49" s="6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2"/>
      <c r="BM50" s="63"/>
      <c r="BN50" s="63"/>
      <c r="BO50" s="63"/>
      <c r="BP50" s="63"/>
      <c r="BQ50" s="63"/>
      <c r="BR50" s="63"/>
      <c r="BS50" s="63"/>
      <c r="BT50" s="63"/>
      <c r="BU50" s="63"/>
      <c r="BV50" s="63"/>
      <c r="BW50" s="63"/>
      <c r="BX50" s="63"/>
      <c r="BY50" s="63"/>
      <c r="BZ50" s="6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2"/>
      <c r="BM51" s="63"/>
      <c r="BN51" s="63"/>
      <c r="BO51" s="63"/>
      <c r="BP51" s="63"/>
      <c r="BQ51" s="63"/>
      <c r="BR51" s="63"/>
      <c r="BS51" s="63"/>
      <c r="BT51" s="63"/>
      <c r="BU51" s="63"/>
      <c r="BV51" s="63"/>
      <c r="BW51" s="63"/>
      <c r="BX51" s="63"/>
      <c r="BY51" s="63"/>
      <c r="BZ51" s="6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2"/>
      <c r="BM52" s="63"/>
      <c r="BN52" s="63"/>
      <c r="BO52" s="63"/>
      <c r="BP52" s="63"/>
      <c r="BQ52" s="63"/>
      <c r="BR52" s="63"/>
      <c r="BS52" s="63"/>
      <c r="BT52" s="63"/>
      <c r="BU52" s="63"/>
      <c r="BV52" s="63"/>
      <c r="BW52" s="63"/>
      <c r="BX52" s="63"/>
      <c r="BY52" s="63"/>
      <c r="BZ52" s="6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2"/>
      <c r="BM53" s="63"/>
      <c r="BN53" s="63"/>
      <c r="BO53" s="63"/>
      <c r="BP53" s="63"/>
      <c r="BQ53" s="63"/>
      <c r="BR53" s="63"/>
      <c r="BS53" s="63"/>
      <c r="BT53" s="63"/>
      <c r="BU53" s="63"/>
      <c r="BV53" s="63"/>
      <c r="BW53" s="63"/>
      <c r="BX53" s="63"/>
      <c r="BY53" s="63"/>
      <c r="BZ53" s="6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2"/>
      <c r="BM54" s="63"/>
      <c r="BN54" s="63"/>
      <c r="BO54" s="63"/>
      <c r="BP54" s="63"/>
      <c r="BQ54" s="63"/>
      <c r="BR54" s="63"/>
      <c r="BS54" s="63"/>
      <c r="BT54" s="63"/>
      <c r="BU54" s="63"/>
      <c r="BV54" s="63"/>
      <c r="BW54" s="63"/>
      <c r="BX54" s="63"/>
      <c r="BY54" s="63"/>
      <c r="BZ54" s="6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2"/>
      <c r="BM55" s="63"/>
      <c r="BN55" s="63"/>
      <c r="BO55" s="63"/>
      <c r="BP55" s="63"/>
      <c r="BQ55" s="63"/>
      <c r="BR55" s="63"/>
      <c r="BS55" s="63"/>
      <c r="BT55" s="63"/>
      <c r="BU55" s="63"/>
      <c r="BV55" s="63"/>
      <c r="BW55" s="63"/>
      <c r="BX55" s="63"/>
      <c r="BY55" s="63"/>
      <c r="BZ55" s="6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2"/>
      <c r="BM56" s="63"/>
      <c r="BN56" s="63"/>
      <c r="BO56" s="63"/>
      <c r="BP56" s="63"/>
      <c r="BQ56" s="63"/>
      <c r="BR56" s="63"/>
      <c r="BS56" s="63"/>
      <c r="BT56" s="63"/>
      <c r="BU56" s="63"/>
      <c r="BV56" s="63"/>
      <c r="BW56" s="63"/>
      <c r="BX56" s="63"/>
      <c r="BY56" s="63"/>
      <c r="BZ56" s="6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2"/>
      <c r="BM57" s="63"/>
      <c r="BN57" s="63"/>
      <c r="BO57" s="63"/>
      <c r="BP57" s="63"/>
      <c r="BQ57" s="63"/>
      <c r="BR57" s="63"/>
      <c r="BS57" s="63"/>
      <c r="BT57" s="63"/>
      <c r="BU57" s="63"/>
      <c r="BV57" s="63"/>
      <c r="BW57" s="63"/>
      <c r="BX57" s="63"/>
      <c r="BY57" s="63"/>
      <c r="BZ57" s="6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2"/>
      <c r="BM58" s="63"/>
      <c r="BN58" s="63"/>
      <c r="BO58" s="63"/>
      <c r="BP58" s="63"/>
      <c r="BQ58" s="63"/>
      <c r="BR58" s="63"/>
      <c r="BS58" s="63"/>
      <c r="BT58" s="63"/>
      <c r="BU58" s="63"/>
      <c r="BV58" s="63"/>
      <c r="BW58" s="63"/>
      <c r="BX58" s="63"/>
      <c r="BY58" s="63"/>
      <c r="BZ58" s="6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2"/>
      <c r="BM59" s="63"/>
      <c r="BN59" s="63"/>
      <c r="BO59" s="63"/>
      <c r="BP59" s="63"/>
      <c r="BQ59" s="63"/>
      <c r="BR59" s="63"/>
      <c r="BS59" s="63"/>
      <c r="BT59" s="63"/>
      <c r="BU59" s="63"/>
      <c r="BV59" s="63"/>
      <c r="BW59" s="63"/>
      <c r="BX59" s="63"/>
      <c r="BY59" s="63"/>
      <c r="BZ59" s="64"/>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2"/>
      <c r="BM60" s="63"/>
      <c r="BN60" s="63"/>
      <c r="BO60" s="63"/>
      <c r="BP60" s="63"/>
      <c r="BQ60" s="63"/>
      <c r="BR60" s="63"/>
      <c r="BS60" s="63"/>
      <c r="BT60" s="63"/>
      <c r="BU60" s="63"/>
      <c r="BV60" s="63"/>
      <c r="BW60" s="63"/>
      <c r="BX60" s="63"/>
      <c r="BY60" s="63"/>
      <c r="BZ60" s="64"/>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2"/>
      <c r="BM61" s="63"/>
      <c r="BN61" s="63"/>
      <c r="BO61" s="63"/>
      <c r="BP61" s="63"/>
      <c r="BQ61" s="63"/>
      <c r="BR61" s="63"/>
      <c r="BS61" s="63"/>
      <c r="BT61" s="63"/>
      <c r="BU61" s="63"/>
      <c r="BV61" s="63"/>
      <c r="BW61" s="63"/>
      <c r="BX61" s="63"/>
      <c r="BY61" s="63"/>
      <c r="BZ61" s="6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2"/>
      <c r="BM62" s="63"/>
      <c r="BN62" s="63"/>
      <c r="BO62" s="63"/>
      <c r="BP62" s="63"/>
      <c r="BQ62" s="63"/>
      <c r="BR62" s="63"/>
      <c r="BS62" s="63"/>
      <c r="BT62" s="63"/>
      <c r="BU62" s="63"/>
      <c r="BV62" s="63"/>
      <c r="BW62" s="63"/>
      <c r="BX62" s="63"/>
      <c r="BY62" s="63"/>
      <c r="BZ62" s="6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5"/>
      <c r="BM63" s="66"/>
      <c r="BN63" s="66"/>
      <c r="BO63" s="66"/>
      <c r="BP63" s="66"/>
      <c r="BQ63" s="66"/>
      <c r="BR63" s="66"/>
      <c r="BS63" s="66"/>
      <c r="BT63" s="66"/>
      <c r="BU63" s="66"/>
      <c r="BV63" s="66"/>
      <c r="BW63" s="66"/>
      <c r="BX63" s="66"/>
      <c r="BY63" s="66"/>
      <c r="BZ63" s="6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6" t="s">
        <v>29</v>
      </c>
      <c r="BM64" s="47"/>
      <c r="BN64" s="47"/>
      <c r="BO64" s="47"/>
      <c r="BP64" s="47"/>
      <c r="BQ64" s="47"/>
      <c r="BR64" s="47"/>
      <c r="BS64" s="47"/>
      <c r="BT64" s="47"/>
      <c r="BU64" s="47"/>
      <c r="BV64" s="47"/>
      <c r="BW64" s="47"/>
      <c r="BX64" s="47"/>
      <c r="BY64" s="47"/>
      <c r="BZ64" s="4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9"/>
      <c r="BM65" s="50"/>
      <c r="BN65" s="50"/>
      <c r="BO65" s="50"/>
      <c r="BP65" s="50"/>
      <c r="BQ65" s="50"/>
      <c r="BR65" s="50"/>
      <c r="BS65" s="50"/>
      <c r="BT65" s="50"/>
      <c r="BU65" s="50"/>
      <c r="BV65" s="50"/>
      <c r="BW65" s="50"/>
      <c r="BX65" s="50"/>
      <c r="BY65" s="50"/>
      <c r="BZ65" s="5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1" t="s">
        <v>117</v>
      </c>
      <c r="BM66" s="82"/>
      <c r="BN66" s="82"/>
      <c r="BO66" s="82"/>
      <c r="BP66" s="82"/>
      <c r="BQ66" s="82"/>
      <c r="BR66" s="82"/>
      <c r="BS66" s="82"/>
      <c r="BT66" s="82"/>
      <c r="BU66" s="82"/>
      <c r="BV66" s="82"/>
      <c r="BW66" s="82"/>
      <c r="BX66" s="82"/>
      <c r="BY66" s="82"/>
      <c r="BZ66" s="8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1"/>
      <c r="BM67" s="82"/>
      <c r="BN67" s="82"/>
      <c r="BO67" s="82"/>
      <c r="BP67" s="82"/>
      <c r="BQ67" s="82"/>
      <c r="BR67" s="82"/>
      <c r="BS67" s="82"/>
      <c r="BT67" s="82"/>
      <c r="BU67" s="82"/>
      <c r="BV67" s="82"/>
      <c r="BW67" s="82"/>
      <c r="BX67" s="82"/>
      <c r="BY67" s="82"/>
      <c r="BZ67" s="8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1"/>
      <c r="BM68" s="82"/>
      <c r="BN68" s="82"/>
      <c r="BO68" s="82"/>
      <c r="BP68" s="82"/>
      <c r="BQ68" s="82"/>
      <c r="BR68" s="82"/>
      <c r="BS68" s="82"/>
      <c r="BT68" s="82"/>
      <c r="BU68" s="82"/>
      <c r="BV68" s="82"/>
      <c r="BW68" s="82"/>
      <c r="BX68" s="82"/>
      <c r="BY68" s="82"/>
      <c r="BZ68" s="8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1"/>
      <c r="BM69" s="82"/>
      <c r="BN69" s="82"/>
      <c r="BO69" s="82"/>
      <c r="BP69" s="82"/>
      <c r="BQ69" s="82"/>
      <c r="BR69" s="82"/>
      <c r="BS69" s="82"/>
      <c r="BT69" s="82"/>
      <c r="BU69" s="82"/>
      <c r="BV69" s="82"/>
      <c r="BW69" s="82"/>
      <c r="BX69" s="82"/>
      <c r="BY69" s="82"/>
      <c r="BZ69" s="8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1"/>
      <c r="BM70" s="82"/>
      <c r="BN70" s="82"/>
      <c r="BO70" s="82"/>
      <c r="BP70" s="82"/>
      <c r="BQ70" s="82"/>
      <c r="BR70" s="82"/>
      <c r="BS70" s="82"/>
      <c r="BT70" s="82"/>
      <c r="BU70" s="82"/>
      <c r="BV70" s="82"/>
      <c r="BW70" s="82"/>
      <c r="BX70" s="82"/>
      <c r="BY70" s="82"/>
      <c r="BZ70" s="8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1"/>
      <c r="BM71" s="82"/>
      <c r="BN71" s="82"/>
      <c r="BO71" s="82"/>
      <c r="BP71" s="82"/>
      <c r="BQ71" s="82"/>
      <c r="BR71" s="82"/>
      <c r="BS71" s="82"/>
      <c r="BT71" s="82"/>
      <c r="BU71" s="82"/>
      <c r="BV71" s="82"/>
      <c r="BW71" s="82"/>
      <c r="BX71" s="82"/>
      <c r="BY71" s="82"/>
      <c r="BZ71" s="8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1"/>
      <c r="BM72" s="82"/>
      <c r="BN72" s="82"/>
      <c r="BO72" s="82"/>
      <c r="BP72" s="82"/>
      <c r="BQ72" s="82"/>
      <c r="BR72" s="82"/>
      <c r="BS72" s="82"/>
      <c r="BT72" s="82"/>
      <c r="BU72" s="82"/>
      <c r="BV72" s="82"/>
      <c r="BW72" s="82"/>
      <c r="BX72" s="82"/>
      <c r="BY72" s="82"/>
      <c r="BZ72" s="8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1"/>
      <c r="BM73" s="82"/>
      <c r="BN73" s="82"/>
      <c r="BO73" s="82"/>
      <c r="BP73" s="82"/>
      <c r="BQ73" s="82"/>
      <c r="BR73" s="82"/>
      <c r="BS73" s="82"/>
      <c r="BT73" s="82"/>
      <c r="BU73" s="82"/>
      <c r="BV73" s="82"/>
      <c r="BW73" s="82"/>
      <c r="BX73" s="82"/>
      <c r="BY73" s="82"/>
      <c r="BZ73" s="8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1"/>
      <c r="BM74" s="82"/>
      <c r="BN74" s="82"/>
      <c r="BO74" s="82"/>
      <c r="BP74" s="82"/>
      <c r="BQ74" s="82"/>
      <c r="BR74" s="82"/>
      <c r="BS74" s="82"/>
      <c r="BT74" s="82"/>
      <c r="BU74" s="82"/>
      <c r="BV74" s="82"/>
      <c r="BW74" s="82"/>
      <c r="BX74" s="82"/>
      <c r="BY74" s="82"/>
      <c r="BZ74" s="8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1"/>
      <c r="BM75" s="82"/>
      <c r="BN75" s="82"/>
      <c r="BO75" s="82"/>
      <c r="BP75" s="82"/>
      <c r="BQ75" s="82"/>
      <c r="BR75" s="82"/>
      <c r="BS75" s="82"/>
      <c r="BT75" s="82"/>
      <c r="BU75" s="82"/>
      <c r="BV75" s="82"/>
      <c r="BW75" s="82"/>
      <c r="BX75" s="82"/>
      <c r="BY75" s="82"/>
      <c r="BZ75" s="8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1"/>
      <c r="BM76" s="82"/>
      <c r="BN76" s="82"/>
      <c r="BO76" s="82"/>
      <c r="BP76" s="82"/>
      <c r="BQ76" s="82"/>
      <c r="BR76" s="82"/>
      <c r="BS76" s="82"/>
      <c r="BT76" s="82"/>
      <c r="BU76" s="82"/>
      <c r="BV76" s="82"/>
      <c r="BW76" s="82"/>
      <c r="BX76" s="82"/>
      <c r="BY76" s="82"/>
      <c r="BZ76" s="8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1"/>
      <c r="BM77" s="82"/>
      <c r="BN77" s="82"/>
      <c r="BO77" s="82"/>
      <c r="BP77" s="82"/>
      <c r="BQ77" s="82"/>
      <c r="BR77" s="82"/>
      <c r="BS77" s="82"/>
      <c r="BT77" s="82"/>
      <c r="BU77" s="82"/>
      <c r="BV77" s="82"/>
      <c r="BW77" s="82"/>
      <c r="BX77" s="82"/>
      <c r="BY77" s="82"/>
      <c r="BZ77" s="8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1"/>
      <c r="BM78" s="82"/>
      <c r="BN78" s="82"/>
      <c r="BO78" s="82"/>
      <c r="BP78" s="82"/>
      <c r="BQ78" s="82"/>
      <c r="BR78" s="82"/>
      <c r="BS78" s="82"/>
      <c r="BT78" s="82"/>
      <c r="BU78" s="82"/>
      <c r="BV78" s="82"/>
      <c r="BW78" s="82"/>
      <c r="BX78" s="82"/>
      <c r="BY78" s="82"/>
      <c r="BZ78" s="8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1"/>
      <c r="BM79" s="82"/>
      <c r="BN79" s="82"/>
      <c r="BO79" s="82"/>
      <c r="BP79" s="82"/>
      <c r="BQ79" s="82"/>
      <c r="BR79" s="82"/>
      <c r="BS79" s="82"/>
      <c r="BT79" s="82"/>
      <c r="BU79" s="82"/>
      <c r="BV79" s="82"/>
      <c r="BW79" s="82"/>
      <c r="BX79" s="82"/>
      <c r="BY79" s="82"/>
      <c r="BZ79" s="8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1"/>
      <c r="BM80" s="82"/>
      <c r="BN80" s="82"/>
      <c r="BO80" s="82"/>
      <c r="BP80" s="82"/>
      <c r="BQ80" s="82"/>
      <c r="BR80" s="82"/>
      <c r="BS80" s="82"/>
      <c r="BT80" s="82"/>
      <c r="BU80" s="82"/>
      <c r="BV80" s="82"/>
      <c r="BW80" s="82"/>
      <c r="BX80" s="82"/>
      <c r="BY80" s="82"/>
      <c r="BZ80" s="8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1"/>
      <c r="BM81" s="82"/>
      <c r="BN81" s="82"/>
      <c r="BO81" s="82"/>
      <c r="BP81" s="82"/>
      <c r="BQ81" s="82"/>
      <c r="BR81" s="82"/>
      <c r="BS81" s="82"/>
      <c r="BT81" s="82"/>
      <c r="BU81" s="82"/>
      <c r="BV81" s="82"/>
      <c r="BW81" s="82"/>
      <c r="BX81" s="82"/>
      <c r="BY81" s="82"/>
      <c r="BZ81" s="8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4"/>
      <c r="BM82" s="85"/>
      <c r="BN82" s="85"/>
      <c r="BO82" s="85"/>
      <c r="BP82" s="85"/>
      <c r="BQ82" s="85"/>
      <c r="BR82" s="85"/>
      <c r="BS82" s="85"/>
      <c r="BT82" s="85"/>
      <c r="BU82" s="85"/>
      <c r="BV82" s="85"/>
      <c r="BW82" s="85"/>
      <c r="BX82" s="85"/>
      <c r="BY82" s="85"/>
      <c r="BZ82" s="86"/>
    </row>
    <row r="83" spans="1:78" x14ac:dyDescent="0.2">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jnDSUHm1iZYcz9opKn0macEojs/zEGFIVkZYzQCCDUyEiIPc+X80CpQZYkS8tXsuBjf4lZhNyd3oJ7ztw5xxcg==" saltValue="DHgJKQUzYiWOZkz8Xhq2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topLeftCell="AY1" workbookViewId="0">
      <selection activeCell="BF19" sqref="BF19"/>
    </sheetView>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4" t="s">
        <v>53</v>
      </c>
      <c r="I3" s="75"/>
      <c r="J3" s="75"/>
      <c r="K3" s="75"/>
      <c r="L3" s="75"/>
      <c r="M3" s="75"/>
      <c r="N3" s="75"/>
      <c r="O3" s="75"/>
      <c r="P3" s="75"/>
      <c r="Q3" s="75"/>
      <c r="R3" s="75"/>
      <c r="S3" s="75"/>
      <c r="T3" s="75"/>
      <c r="U3" s="75"/>
      <c r="V3" s="75"/>
      <c r="W3" s="75"/>
      <c r="X3" s="76"/>
      <c r="Y3" s="80"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55</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2">
      <c r="A4" s="14" t="s">
        <v>56</v>
      </c>
      <c r="B4" s="16"/>
      <c r="C4" s="16"/>
      <c r="D4" s="16"/>
      <c r="E4" s="16"/>
      <c r="F4" s="16"/>
      <c r="G4" s="16"/>
      <c r="H4" s="77"/>
      <c r="I4" s="78"/>
      <c r="J4" s="78"/>
      <c r="K4" s="78"/>
      <c r="L4" s="78"/>
      <c r="M4" s="78"/>
      <c r="N4" s="78"/>
      <c r="O4" s="78"/>
      <c r="P4" s="78"/>
      <c r="Q4" s="78"/>
      <c r="R4" s="78"/>
      <c r="S4" s="78"/>
      <c r="T4" s="78"/>
      <c r="U4" s="78"/>
      <c r="V4" s="78"/>
      <c r="W4" s="78"/>
      <c r="X4" s="79"/>
      <c r="Y4" s="73" t="s">
        <v>57</v>
      </c>
      <c r="Z4" s="73"/>
      <c r="AA4" s="73"/>
      <c r="AB4" s="73"/>
      <c r="AC4" s="73"/>
      <c r="AD4" s="73"/>
      <c r="AE4" s="73"/>
      <c r="AF4" s="73"/>
      <c r="AG4" s="73"/>
      <c r="AH4" s="73"/>
      <c r="AI4" s="73"/>
      <c r="AJ4" s="73" t="s">
        <v>58</v>
      </c>
      <c r="AK4" s="73"/>
      <c r="AL4" s="73"/>
      <c r="AM4" s="73"/>
      <c r="AN4" s="73"/>
      <c r="AO4" s="73"/>
      <c r="AP4" s="73"/>
      <c r="AQ4" s="73"/>
      <c r="AR4" s="73"/>
      <c r="AS4" s="73"/>
      <c r="AT4" s="73"/>
      <c r="AU4" s="73" t="s">
        <v>59</v>
      </c>
      <c r="AV4" s="73"/>
      <c r="AW4" s="73"/>
      <c r="AX4" s="73"/>
      <c r="AY4" s="73"/>
      <c r="AZ4" s="73"/>
      <c r="BA4" s="73"/>
      <c r="BB4" s="73"/>
      <c r="BC4" s="73"/>
      <c r="BD4" s="73"/>
      <c r="BE4" s="73"/>
      <c r="BF4" s="73" t="s">
        <v>60</v>
      </c>
      <c r="BG4" s="73"/>
      <c r="BH4" s="73"/>
      <c r="BI4" s="73"/>
      <c r="BJ4" s="73"/>
      <c r="BK4" s="73"/>
      <c r="BL4" s="73"/>
      <c r="BM4" s="73"/>
      <c r="BN4" s="73"/>
      <c r="BO4" s="73"/>
      <c r="BP4" s="73"/>
      <c r="BQ4" s="73" t="s">
        <v>61</v>
      </c>
      <c r="BR4" s="73"/>
      <c r="BS4" s="73"/>
      <c r="BT4" s="73"/>
      <c r="BU4" s="73"/>
      <c r="BV4" s="73"/>
      <c r="BW4" s="73"/>
      <c r="BX4" s="73"/>
      <c r="BY4" s="73"/>
      <c r="BZ4" s="73"/>
      <c r="CA4" s="73"/>
      <c r="CB4" s="73" t="s">
        <v>62</v>
      </c>
      <c r="CC4" s="73"/>
      <c r="CD4" s="73"/>
      <c r="CE4" s="73"/>
      <c r="CF4" s="73"/>
      <c r="CG4" s="73"/>
      <c r="CH4" s="73"/>
      <c r="CI4" s="73"/>
      <c r="CJ4" s="73"/>
      <c r="CK4" s="73"/>
      <c r="CL4" s="73"/>
      <c r="CM4" s="73" t="s">
        <v>63</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342076</v>
      </c>
      <c r="D6" s="19">
        <f t="shared" si="3"/>
        <v>47</v>
      </c>
      <c r="E6" s="19">
        <f t="shared" si="3"/>
        <v>17</v>
      </c>
      <c r="F6" s="19">
        <f t="shared" si="3"/>
        <v>5</v>
      </c>
      <c r="G6" s="19">
        <f t="shared" si="3"/>
        <v>0</v>
      </c>
      <c r="H6" s="19" t="str">
        <f t="shared" si="3"/>
        <v>広島県　福山市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0.28000000000000003</v>
      </c>
      <c r="Q6" s="20">
        <f t="shared" si="3"/>
        <v>100</v>
      </c>
      <c r="R6" s="20">
        <f t="shared" si="3"/>
        <v>4400</v>
      </c>
      <c r="S6" s="20">
        <f t="shared" si="3"/>
        <v>458192</v>
      </c>
      <c r="T6" s="20">
        <f t="shared" si="3"/>
        <v>517.72</v>
      </c>
      <c r="U6" s="20">
        <f t="shared" si="3"/>
        <v>885.02</v>
      </c>
      <c r="V6" s="20">
        <f t="shared" si="3"/>
        <v>1280</v>
      </c>
      <c r="W6" s="20">
        <f t="shared" si="3"/>
        <v>0.31</v>
      </c>
      <c r="X6" s="20">
        <f t="shared" si="3"/>
        <v>4129.03</v>
      </c>
      <c r="Y6" s="21">
        <f>IF(Y7="",NA(),Y7)</f>
        <v>100.08</v>
      </c>
      <c r="Z6" s="21">
        <f t="shared" ref="Z6:AH6" si="4">IF(Z7="",NA(),Z7)</f>
        <v>100.06</v>
      </c>
      <c r="AA6" s="21">
        <f t="shared" si="4"/>
        <v>101.38</v>
      </c>
      <c r="AB6" s="21">
        <f t="shared" si="4"/>
        <v>97.63</v>
      </c>
      <c r="AC6" s="21">
        <f t="shared" si="4"/>
        <v>104.67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8.3000000000000007</v>
      </c>
      <c r="BG6" s="21">
        <f t="shared" ref="BG6:BO6" si="7">IF(BG7="",NA(),BG7)</f>
        <v>69.37</v>
      </c>
      <c r="BH6" s="21">
        <f t="shared" si="7"/>
        <v>126.3</v>
      </c>
      <c r="BI6" s="21">
        <f t="shared" si="7"/>
        <v>178.24</v>
      </c>
      <c r="BJ6" s="28">
        <f t="shared" si="7"/>
        <v>174.61</v>
      </c>
      <c r="BK6" s="21">
        <f t="shared" si="7"/>
        <v>826.83</v>
      </c>
      <c r="BL6" s="21">
        <f t="shared" si="7"/>
        <v>867.83</v>
      </c>
      <c r="BM6" s="21">
        <f t="shared" si="7"/>
        <v>791.76</v>
      </c>
      <c r="BN6" s="21">
        <f t="shared" si="7"/>
        <v>900.82</v>
      </c>
      <c r="BO6" s="21">
        <f t="shared" si="7"/>
        <v>839.21</v>
      </c>
      <c r="BP6" s="20" t="str">
        <f>IF(BP7="","",IF(BP7="-","【-】","【"&amp;SUBSTITUTE(TEXT(BP7,"#,##0.00"),"-","△")&amp;"】"))</f>
        <v>【785.10】</v>
      </c>
      <c r="BQ6" s="21">
        <f>IF(BQ7="",NA(),BQ7)</f>
        <v>100</v>
      </c>
      <c r="BR6" s="21">
        <f t="shared" ref="BR6:BZ6" si="8">IF(BR7="",NA(),BR7)</f>
        <v>100</v>
      </c>
      <c r="BS6" s="21">
        <f t="shared" si="8"/>
        <v>100.37</v>
      </c>
      <c r="BT6" s="21">
        <f t="shared" si="8"/>
        <v>98.74</v>
      </c>
      <c r="BU6" s="21">
        <f t="shared" si="8"/>
        <v>100</v>
      </c>
      <c r="BV6" s="21">
        <f t="shared" si="8"/>
        <v>57.31</v>
      </c>
      <c r="BW6" s="21">
        <f t="shared" si="8"/>
        <v>57.08</v>
      </c>
      <c r="BX6" s="21">
        <f t="shared" si="8"/>
        <v>56.26</v>
      </c>
      <c r="BY6" s="21">
        <f t="shared" si="8"/>
        <v>52.94</v>
      </c>
      <c r="BZ6" s="21">
        <f t="shared" si="8"/>
        <v>52.05</v>
      </c>
      <c r="CA6" s="20" t="str">
        <f>IF(CA7="","",IF(CA7="-","【-】","【"&amp;SUBSTITUTE(TEXT(CA7,"#,##0.00"),"-","△")&amp;"】"))</f>
        <v>【56.93】</v>
      </c>
      <c r="CB6" s="21">
        <f>IF(CB7="",NA(),CB7)</f>
        <v>185.05</v>
      </c>
      <c r="CC6" s="21">
        <f t="shared" ref="CC6:CK6" si="9">IF(CC7="",NA(),CC7)</f>
        <v>187.81</v>
      </c>
      <c r="CD6" s="21">
        <f t="shared" si="9"/>
        <v>188.61</v>
      </c>
      <c r="CE6" s="21">
        <f t="shared" si="9"/>
        <v>194.71</v>
      </c>
      <c r="CF6" s="21">
        <f t="shared" si="9"/>
        <v>196.69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t="str">
        <f t="shared" si="10"/>
        <v>-</v>
      </c>
      <c r="CQ6" s="21" t="str">
        <f t="shared" si="10"/>
        <v>-</v>
      </c>
      <c r="CR6" s="21">
        <f t="shared" si="10"/>
        <v>50.14</v>
      </c>
      <c r="CS6" s="21">
        <f t="shared" si="10"/>
        <v>54.83</v>
      </c>
      <c r="CT6" s="21">
        <f t="shared" si="10"/>
        <v>66.53</v>
      </c>
      <c r="CU6" s="21">
        <f t="shared" si="10"/>
        <v>52.35</v>
      </c>
      <c r="CV6" s="21">
        <f t="shared" si="10"/>
        <v>46.25</v>
      </c>
      <c r="CW6" s="20" t="str">
        <f>IF(CW7="","",IF(CW7="-","【-】","【"&amp;SUBSTITUTE(TEXT(CW7,"#,##0.00"),"-","△")&amp;"】"))</f>
        <v>【49.87】</v>
      </c>
      <c r="CX6" s="21">
        <f>IF(CX7="",NA(),CX7)</f>
        <v>73.66</v>
      </c>
      <c r="CY6" s="21">
        <f t="shared" ref="CY6:DG6" si="11">IF(CY7="",NA(),CY7)</f>
        <v>72.599999999999994</v>
      </c>
      <c r="CZ6" s="21">
        <f t="shared" si="11"/>
        <v>73</v>
      </c>
      <c r="DA6" s="21">
        <f t="shared" si="11"/>
        <v>72.47</v>
      </c>
      <c r="DB6" s="21">
        <f t="shared" si="11"/>
        <v>72.34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342076</v>
      </c>
      <c r="D7" s="23">
        <v>47</v>
      </c>
      <c r="E7" s="23">
        <v>17</v>
      </c>
      <c r="F7" s="23">
        <v>5</v>
      </c>
      <c r="G7" s="23">
        <v>0</v>
      </c>
      <c r="H7" s="23" t="s">
        <v>97</v>
      </c>
      <c r="I7" s="23" t="s">
        <v>98</v>
      </c>
      <c r="J7" s="23" t="s">
        <v>99</v>
      </c>
      <c r="K7" s="23" t="s">
        <v>100</v>
      </c>
      <c r="L7" s="23" t="s">
        <v>101</v>
      </c>
      <c r="M7" s="23" t="s">
        <v>102</v>
      </c>
      <c r="N7" s="24" t="s">
        <v>103</v>
      </c>
      <c r="O7" s="24" t="s">
        <v>104</v>
      </c>
      <c r="P7" s="24">
        <v>0.28000000000000003</v>
      </c>
      <c r="Q7" s="24">
        <v>100</v>
      </c>
      <c r="R7" s="24">
        <v>4400</v>
      </c>
      <c r="S7" s="24">
        <v>458192</v>
      </c>
      <c r="T7" s="24">
        <v>517.72</v>
      </c>
      <c r="U7" s="24">
        <v>885.02</v>
      </c>
      <c r="V7" s="24">
        <v>1280</v>
      </c>
      <c r="W7" s="24">
        <v>0.31</v>
      </c>
      <c r="X7" s="24">
        <v>4129.03</v>
      </c>
      <c r="Y7" s="24">
        <v>100.08</v>
      </c>
      <c r="Z7" s="24">
        <v>100.06</v>
      </c>
      <c r="AA7" s="24">
        <v>101.38</v>
      </c>
      <c r="AB7" s="24">
        <v>97.63</v>
      </c>
      <c r="AC7" s="24">
        <v>104.67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8.3000000000000007</v>
      </c>
      <c r="BG7" s="24">
        <v>69.37</v>
      </c>
      <c r="BH7" s="24">
        <v>126.3</v>
      </c>
      <c r="BI7" s="24">
        <v>178.24</v>
      </c>
      <c r="BJ7" s="29">
        <v>174.61</v>
      </c>
      <c r="BK7" s="24">
        <v>826.83</v>
      </c>
      <c r="BL7" s="24">
        <v>867.83</v>
      </c>
      <c r="BM7" s="24">
        <v>791.76</v>
      </c>
      <c r="BN7" s="24">
        <v>900.82</v>
      </c>
      <c r="BO7" s="24">
        <v>839.21</v>
      </c>
      <c r="BP7" s="24">
        <v>785.1</v>
      </c>
      <c r="BQ7" s="24">
        <v>100</v>
      </c>
      <c r="BR7" s="24">
        <v>100</v>
      </c>
      <c r="BS7" s="24">
        <v>100.37</v>
      </c>
      <c r="BT7" s="24">
        <v>98.74</v>
      </c>
      <c r="BU7" s="24">
        <v>100</v>
      </c>
      <c r="BV7" s="24">
        <v>57.31</v>
      </c>
      <c r="BW7" s="24">
        <v>57.08</v>
      </c>
      <c r="BX7" s="24">
        <v>56.26</v>
      </c>
      <c r="BY7" s="24">
        <v>52.94</v>
      </c>
      <c r="BZ7" s="24">
        <v>52.05</v>
      </c>
      <c r="CA7" s="24">
        <v>56.93</v>
      </c>
      <c r="CB7" s="24">
        <v>185.05</v>
      </c>
      <c r="CC7" s="24">
        <v>187.81</v>
      </c>
      <c r="CD7" s="24">
        <v>188.61</v>
      </c>
      <c r="CE7" s="24">
        <v>194.71</v>
      </c>
      <c r="CF7" s="24">
        <v>196.69</v>
      </c>
      <c r="CG7" s="24">
        <v>273.52</v>
      </c>
      <c r="CH7" s="24">
        <v>274.99</v>
      </c>
      <c r="CI7" s="24">
        <v>282.08999999999997</v>
      </c>
      <c r="CJ7" s="24">
        <v>303.27999999999997</v>
      </c>
      <c r="CK7" s="24">
        <v>301.86</v>
      </c>
      <c r="CL7" s="24">
        <v>271.14999999999998</v>
      </c>
      <c r="CM7" s="24" t="s">
        <v>103</v>
      </c>
      <c r="CN7" s="24" t="s">
        <v>103</v>
      </c>
      <c r="CO7" s="24" t="s">
        <v>103</v>
      </c>
      <c r="CP7" s="24" t="s">
        <v>103</v>
      </c>
      <c r="CQ7" s="24" t="s">
        <v>103</v>
      </c>
      <c r="CR7" s="24">
        <v>50.14</v>
      </c>
      <c r="CS7" s="24">
        <v>54.83</v>
      </c>
      <c r="CT7" s="24">
        <v>66.53</v>
      </c>
      <c r="CU7" s="24">
        <v>52.35</v>
      </c>
      <c r="CV7" s="24">
        <v>46.25</v>
      </c>
      <c r="CW7" s="24">
        <v>49.87</v>
      </c>
      <c r="CX7" s="24">
        <v>73.66</v>
      </c>
      <c r="CY7" s="24">
        <v>72.599999999999994</v>
      </c>
      <c r="CZ7" s="24">
        <v>73</v>
      </c>
      <c r="DA7" s="24">
        <v>72.47</v>
      </c>
      <c r="DB7" s="24">
        <v>72.34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4AEBCA-B25E-48C7-A560-A2E24718F892}">
  <ds:schemaRefs>
    <ds:schemaRef ds:uri="http://schemas.microsoft.com/office/2006/documentManagement/types"/>
    <ds:schemaRef ds:uri="96f7774a-1fa4-49d3-a956-75b9c85e9b43"/>
    <ds:schemaRef ds:uri="http://purl.org/dc/elements/1.1/"/>
    <ds:schemaRef ds:uri="http://www.w3.org/XML/1998/namespace"/>
    <ds:schemaRef ds:uri="http://purl.org/dc/terms/"/>
    <ds:schemaRef ds:uri="fd32c9f7-8932-4d07-b49b-91c8a1e26893"/>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F6E3038-B167-4463-9F4A-CD608FA00A10}">
  <ds:schemaRefs>
    <ds:schemaRef ds:uri="http://schemas.microsoft.com/sharepoint/v3/contenttype/forms"/>
  </ds:schemaRefs>
</ds:datastoreItem>
</file>

<file path=customXml/itemProps3.xml><?xml version="1.0" encoding="utf-8"?>
<ds:datastoreItem xmlns:ds="http://schemas.openxmlformats.org/officeDocument/2006/customXml" ds:itemID="{4615F0B7-20C2-4F6F-9389-71C9E3E54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寛史</cp:lastModifiedBy>
  <cp:lastPrinted>2025-02-03T06:40:51Z</cp:lastPrinted>
  <dcterms:created xsi:type="dcterms:W3CDTF">2025-01-24T07:35:52Z</dcterms:created>
  <dcterms:modified xsi:type="dcterms:W3CDTF">2025-02-03T06:41:06Z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