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2（R4）年度\03 回答\"/>
    </mc:Choice>
  </mc:AlternateContent>
  <workbookProtection workbookAlgorithmName="SHA-512" workbookHashValue="tZxb/W2K02IAhgMQIvFc0NEic27YzValaDOaMTsc7lZq5CwJDPjRFDG8aV8guExsGmyLqXCVQ6VzVVsXsJNBNA==" workbookSaltValue="tc9tpZ3JhI2v9/U2AeASB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<sst xmlns="http://schemas.openxmlformats.org/spreadsheetml/2006/main" count="231" uniqueCount="116">
  <si>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</si>
  <si>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</si>
  <si>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</si>
  <si>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</si>
  <si>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</si>
  <si>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</si>
  <si>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</si>
  <si>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</si>
  <si>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</si>
  <si>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</si>
  <si>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</si>
  <si>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</si>
  <si>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</si>
  <si>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</si>
  <si>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</si>
  <si>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</si>
  <si>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</si>
  <si>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</si>
  <si>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</si>
  <si>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</si>
  <si>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</si>
  <si>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</si>
  <si>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</si>
  <si>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</si>
  <si>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</si>
  <si>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</si>
  <si>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</si>
  <si>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</si>
  <si>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</si>
  <si>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</si>
  <si>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</si>
  <si>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</si>
  <si>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</si>
  <si>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</si>
  <si>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</si>
  <si>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</si>
  <si>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</si>
  <si>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</si>
  <si>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</si>
  <si>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</si>
  <si>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</si>
  <si>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</si>
  <si>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</si>
  <si>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</si>
  <si>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</si>
  <si>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</si>
  <si>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</si>
  <si>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</si>
  <si>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</si>
  <si>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</si>
  <si>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</si>
  <si>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</si>
  <si>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</si>
  <si>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</si>
  <si>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</si>
  <si>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</si>
  <si>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</si>
  <si>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</si>
  <si>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</si>
  <si>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</si>
  <si>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</si>
  <si>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</si>
  <si>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</si>
  <si>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</si>
  <si>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</si>
  <si>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</si>
  <si>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</si>
  <si>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</si>
  <si>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</si>
  <si>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</si>
  <si>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</si>
  <si>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</si>
  <si>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</si>
  <si>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</si>
  <si>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</si>
  <si>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</si>
  <si>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</si>
  <si>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</si>
  <si>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</si>
  <si>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</si>
  <si>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</si>
  <si>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</si>
  <si>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</si>
  <si>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</si>
  <si>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</si>
  <si>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</si>
  <si>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</si>
  <si>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</si>
  <si>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</si>
  <si>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</si>
  <si>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</si>
  <si>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</si>
  <si>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</si>
  <si>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</si>
  <si>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</si>
  <si>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</si>
  <si>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</si>
  <si>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</si>
  <si>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</si>
  <si>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</si>
  <si>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</si>
  <si>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</si>
  <si>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</si>
  <si>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</si>
  <si>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</si>
  <si>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</si>
  <si>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</si>
  <si>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</si>
  <si>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</si>
  <si>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</si>
  <si>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</si>
  <si>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</si>
  <si>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</si>
  <si>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「①経常収支比率，②累積欠損金比率，⑤経費回収率」
　経営の健全性を示す「①経常収支比率」は，支払利息の減少などはあったものの，負担金が大きく増加したことなどによる費用の増や，下水道使用料の減少による収入の減により，1.94ポイント減の114.77％となりました。また，使用料水準の妥当性を示す「⑤経費回収率」も，前年度と同様の100.00％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類似団体平均等と比べて低い水準にあり，将来の施設の更新・耐震化に必要な資金が十分に確保できていない状況です。
「④企業債残高対事業規模比率」
　近年は減少傾向にありますが，依然として類似団体平均等と比べて非常に高い水準にあります。新たな汚水整備については，引き続き，効率的・効果的な路線選定を行うとともに，事業費を段階的に縮小するなど新たな借入金の抑制に努めています。
　※数値訂正：（R1）1,284.01％⇒1,294.18％
「⑥汚水処理原価」
　汚水処理に要する費用は増加傾向にあります。本表においては，地方公営企業決算状況調査に基づき指標を算出しており，本市における「汚水処理原価」は「使用料単価」と同額になるため，下水道使用料の減少に伴い，前年度より減少しています。
「⑦施設利用率」
　類似団体平均等と比べて高い水準にあり，引き続き，効率的な施設の運営に努めていきます。
「⑧水洗化率」
　類似団体平均等に比べて高い水準にあります。水洗化率の向上は下水道使用料収入の増加につながるものであることから，引き続き未接続の世帯に対する接続指導を行っていきます。</t>
    <rPh sb="64" eb="66">
      <t>フタン</t>
    </rPh>
    <rPh sb="66" eb="67">
      <t>キン</t>
    </rPh>
    <rPh sb="357" eb="359">
      <t>ゲンショウ</t>
    </rPh>
    <rPh sb="359" eb="361">
      <t>ケイコウ</t>
    </rPh>
    <phoneticPr fontId="4"/>
  </si>
  <si>
    <t>　資産の減価償却の状況を示す「①有形固定資産減価償却率」は，前年度比1.93ポイント増となったものの27.13％と引き続き低い水準にありますが，これは2012年度（平成24年度）に下水道事業へ地方公営企業法の規定を適用した時点から資産の減価償却を開始したことによるものです。本市の公共下水道は，1952年度（昭和27年度）から事業に着手し，この指標以上に施設の老朽化は進んでいることから，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法定耐用年数を経過した管渠延長の割合を示す「②管渠老朽化率」は，前年度比1.36ポイント増となったものの6.57％と低い水準にあります。これは下水道整備を昭和60年代以降に重点的に取り組んだことから，現時点で耐用年数（50年）を経過した管渠の割合が少ないことによるものです。
　なお，当該年度に更新した管渠延長の割合を示す「③管渠改善率」については，「福山市下水道総合地震対策計画」や「福山市公共下水道ストックマネジメント計画」に基づき耐震化・長寿命化に取り組んだことにより，前年度比0.20ポイント増の0.26%となっています。</t>
    <phoneticPr fontId="4"/>
  </si>
  <si>
    <t>　下水道事業を取り巻く経営環境は，汚水整備により処理区域は拡大するものの，処理区域内人口が減少に転じたことに伴い水洗化人口も減少したことに加え，1戸当たりの使用水量が減少傾向にあることから，今後の下水道使用料収入の伸びは見込めない状況です。一方で，汚水整備や浸水対策，老朽化した施設の長寿命化・耐震化などに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もに，今後5年間の具体的な取組を示す「後期実施計画」を策定しました。
　下水道は，市民生活や社会経済活動に欠くことの出来ないライフラインです。これからも，安心・安全かつ快適で衛生的な生活環境を確保するため，限られた財源を有効活用し，重要度・優先度を踏まえた施設の更新・耐震化に取り組むなど，より一層の経営健全化と市民サービスの維持・向上に取り組むことで，将来にわたって持続可能な事業経営を行い，市民に信頼される下水道事業をめざ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</si>
</sst>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0.05</c:v>
                </c:pt>
                <c:pt idx="1">
                  <c:v>0.02</c:v>
                </c:pt>
                <c:pt idx="2">
                  <c:v>0.09</c:v>
                </c:pt>
                <c:pt idx="3">
                  <c:v>0.06</c:v>
                </c:pt>
                <c:pt idx="4">
                  <c:v>0.26</c:v>
                </c:pt>
              </c:numCache>
            </c:numRef>
          </c:val>
          <c:extLst>
            <c:ext xmlns:c16="http://schemas.microsoft.com/office/drawing/2014/chart" uri="{C3380CC4-5D6E-409C-BE32-E72D297353CC}">
              <c16:uniqueId val="{00000000-23B9-4294-8C89-252FC81B3E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23B9-4294-8C89-252FC81B3E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87.18</c:v>
                </c:pt>
                <c:pt idx="1">
                  <c:v>89.46</c:v>
                </c:pt>
                <c:pt idx="2">
                  <c:v>89.99</c:v>
                </c:pt>
                <c:pt idx="3">
                  <c:v>88.16</c:v>
                </c:pt>
                <c:pt idx="4">
                  <c:v>87.46</c:v>
                </c:pt>
              </c:numCache>
            </c:numRef>
          </c:val>
          <c:extLst>
            <c:ext xmlns:c16="http://schemas.microsoft.com/office/drawing/2014/chart" uri="{C3380CC4-5D6E-409C-BE32-E72D297353CC}">
              <c16:uniqueId val="{00000000-9CA3-4E94-BF40-DB3224C921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9CA3-4E94-BF40-DB3224C921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93.91</c:v>
                </c:pt>
                <c:pt idx="1">
                  <c:v>94.3</c:v>
                </c:pt>
                <c:pt idx="2">
                  <c:v>94.82</c:v>
                </c:pt>
                <c:pt idx="3">
                  <c:v>95.21</c:v>
                </c:pt>
                <c:pt idx="4">
                  <c:v>95.46</c:v>
                </c:pt>
              </c:numCache>
            </c:numRef>
          </c:val>
          <c:extLst>
            <c:ext xmlns:c16="http://schemas.microsoft.com/office/drawing/2014/chart" uri="{C3380CC4-5D6E-409C-BE32-E72D297353CC}">
              <c16:uniqueId val="{00000000-DD8D-4F98-8921-7969C725F8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DD8D-4F98-8921-7969C725F8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117.3</c:v>
                </c:pt>
                <c:pt idx="1">
                  <c:v>116.53</c:v>
                </c:pt>
                <c:pt idx="2">
                  <c:v>118.42</c:v>
                </c:pt>
                <c:pt idx="3">
                  <c:v>116.71</c:v>
                </c:pt>
                <c:pt idx="4">
                  <c:v>114.77</c:v>
                </c:pt>
              </c:numCache>
            </c:numRef>
          </c:val>
          <c:extLst>
            <c:ext xmlns:c16="http://schemas.microsoft.com/office/drawing/2014/chart" uri="{C3380CC4-5D6E-409C-BE32-E72D297353CC}">
              <c16:uniqueId val="{00000000-1F2A-4D21-A970-C19893C553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1F2A-4D21-A970-C19893C553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18.45</c:v>
                </c:pt>
                <c:pt idx="1">
                  <c:v>20.59</c:v>
                </c:pt>
                <c:pt idx="2">
                  <c:v>22.93</c:v>
                </c:pt>
                <c:pt idx="3">
                  <c:v>25.2</c:v>
                </c:pt>
                <c:pt idx="4">
                  <c:v>27.13</c:v>
                </c:pt>
              </c:numCache>
            </c:numRef>
          </c:val>
          <c:extLst>
            <c:ext xmlns:c16="http://schemas.microsoft.com/office/drawing/2014/chart" uri="{C3380CC4-5D6E-409C-BE32-E72D297353CC}">
              <c16:uniqueId val="{00000000-2347-46C7-875E-0F66C38B84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2347-46C7-875E-0F66C38B84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2.59</c:v>
                </c:pt>
                <c:pt idx="1">
                  <c:v>3.1</c:v>
                </c:pt>
                <c:pt idx="2">
                  <c:v>4.25</c:v>
                </c:pt>
                <c:pt idx="3">
                  <c:v>5.21</c:v>
                </c:pt>
                <c:pt idx="4">
                  <c:v>6.57</c:v>
                </c:pt>
              </c:numCache>
            </c:numRef>
          </c:val>
          <c:extLst>
            <c:ext xmlns:c16="http://schemas.microsoft.com/office/drawing/2014/chart" uri="{C3380CC4-5D6E-409C-BE32-E72D297353CC}">
              <c16:uniqueId val="{00000000-1237-481A-8D0C-35A0FE6CF2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1237-481A-8D0C-35A0FE6CF2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D4-4765-9708-043F0B333E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B7D4-4765-9708-043F0B333E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36.53</c:v>
                </c:pt>
                <c:pt idx="1">
                  <c:v>40.74</c:v>
                </c:pt>
                <c:pt idx="2">
                  <c:v>40.619999999999997</c:v>
                </c:pt>
                <c:pt idx="3">
                  <c:v>41.83</c:v>
                </c:pt>
                <c:pt idx="4">
                  <c:v>58.28</c:v>
                </c:pt>
              </c:numCache>
            </c:numRef>
          </c:val>
          <c:extLst>
            <c:ext xmlns:c16="http://schemas.microsoft.com/office/drawing/2014/chart" uri="{C3380CC4-5D6E-409C-BE32-E72D297353CC}">
              <c16:uniqueId val="{00000000-1187-4D9F-9F2B-7E528C15CF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1187-4D9F-9F2B-7E528C15CF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1332.35</c:v>
                </c:pt>
                <c:pt idx="1">
                  <c:v>1284.01</c:v>
                </c:pt>
                <c:pt idx="2">
                  <c:v>1238.6600000000001</c:v>
                </c:pt>
                <c:pt idx="3">
                  <c:v>1204.17</c:v>
                </c:pt>
                <c:pt idx="4">
                  <c:v>1215.1400000000001</c:v>
                </c:pt>
              </c:numCache>
            </c:numRef>
          </c:val>
          <c:extLst>
            <c:ext xmlns:c16="http://schemas.microsoft.com/office/drawing/2014/chart" uri="{C3380CC4-5D6E-409C-BE32-E72D297353CC}">
              <c16:uniqueId val="{00000000-7641-4BE7-9BB4-6257A81EBE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7641-4BE7-9BB4-6257A81EBE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887-4EDB-A9D7-B10E3BE87B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4887-4EDB-A9D7-B10E3BE87B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169.22</c:v>
                </c:pt>
                <c:pt idx="1">
                  <c:v>168.03</c:v>
                </c:pt>
                <c:pt idx="2">
                  <c:v>166.61</c:v>
                </c:pt>
                <c:pt idx="3">
                  <c:v>166.32</c:v>
                </c:pt>
                <c:pt idx="4">
                  <c:v>165.95</c:v>
                </c:pt>
              </c:numCache>
            </c:numRef>
          </c:val>
          <c:extLst>
            <c:ext xmlns:c16="http://schemas.microsoft.com/office/drawing/2014/chart" uri="{C3380CC4-5D6E-409C-BE32-E72D297353CC}">
              <c16:uniqueId val="{00000000-C3CE-4FC1-87AF-5040300C30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C3CE-4FC1-87AF-5040300C30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2" zoomScaleNormal="100" workbookViewId="0">
      <selection activeCell="BL66" sqref="BL14: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56" t="str">
        <f>データ!H6</f>
        <v>広島県　福山市</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9" t="s">
        <v>1</v>
      </c>
      <c r="C7" s="39"/>
      <c r="D7" s="39"/>
      <c r="E7" s="39"/>
      <c r="F7" s="39"/>
      <c r="G7" s="39"/>
      <c r="H7" s="39"/>
      <c r="I7" s="39" t="s">
        <v>2</v>
      </c>
      <c r="J7" s="39"/>
      <c r="K7" s="39"/>
      <c r="L7" s="39"/>
      <c r="M7" s="39"/>
      <c r="N7" s="39"/>
      <c r="O7" s="39"/>
      <c r="P7" s="39" t="s">
        <v>3</v>
      </c>
      <c r="Q7" s="39"/>
      <c r="R7" s="39"/>
      <c r="S7" s="39"/>
      <c r="T7" s="39"/>
      <c r="U7" s="39"/>
      <c r="V7" s="39"/>
      <c r="W7" s="39" t="s">
        <v>4</v>
      </c>
      <c r="X7" s="39"/>
      <c r="Y7" s="39"/>
      <c r="Z7" s="39"/>
      <c r="AA7" s="39"/>
      <c r="AB7" s="39"/>
      <c r="AC7" s="39"/>
      <c r="AD7" s="39" t="s">
        <v>5</v>
      </c>
      <c r="AE7" s="39"/>
      <c r="AF7" s="39"/>
      <c r="AG7" s="39"/>
      <c r="AH7" s="39"/>
      <c r="AI7" s="39"/>
      <c r="AJ7" s="39"/>
      <c r="AK7" s="3"/>
      <c r="AL7" s="39" t="s">
        <v>6</v>
      </c>
      <c r="AM7" s="39"/>
      <c r="AN7" s="39"/>
      <c r="AO7" s="39"/>
      <c r="AP7" s="39"/>
      <c r="AQ7" s="39"/>
      <c r="AR7" s="39"/>
      <c r="AS7" s="39"/>
      <c r="AT7" s="39" t="s">
        <v>7</v>
      </c>
      <c r="AU7" s="39"/>
      <c r="AV7" s="39"/>
      <c r="AW7" s="39"/>
      <c r="AX7" s="39"/>
      <c r="AY7" s="39"/>
      <c r="AZ7" s="39"/>
      <c r="BA7" s="39"/>
      <c r="BB7" s="39" t="s">
        <v>8</v>
      </c>
      <c r="BC7" s="39"/>
      <c r="BD7" s="39"/>
      <c r="BE7" s="39"/>
      <c r="BF7" s="39"/>
      <c r="BG7" s="39"/>
      <c r="BH7" s="39"/>
      <c r="BI7" s="39"/>
      <c r="BJ7" s="3"/>
      <c r="BK7" s="3"/>
      <c r="BL7" s="57" t="s">
        <v>9</v>
      </c>
      <c r="BM7" s="58"/>
      <c r="BN7" s="58"/>
      <c r="BO7" s="58"/>
      <c r="BP7" s="58"/>
      <c r="BQ7" s="58"/>
      <c r="BR7" s="58"/>
      <c r="BS7" s="58"/>
      <c r="BT7" s="58"/>
      <c r="BU7" s="58"/>
      <c r="BV7" s="58"/>
      <c r="BW7" s="58"/>
      <c r="BX7" s="58"/>
      <c r="BY7" s="59"/>
    </row>
    <row r="8" spans="1:78" ht="18.75" customHeight="1" x14ac:dyDescent="0.2">
      <c r="A8" s="2"/>
      <c r="B8" s="53" t="str">
        <f>データ!I6</f>
        <v>法適用</v>
      </c>
      <c r="C8" s="53"/>
      <c r="D8" s="53"/>
      <c r="E8" s="53"/>
      <c r="F8" s="53"/>
      <c r="G8" s="53"/>
      <c r="H8" s="53"/>
      <c r="I8" s="53" t="str">
        <f>データ!J6</f>
        <v>下水道事業</v>
      </c>
      <c r="J8" s="53"/>
      <c r="K8" s="53"/>
      <c r="L8" s="53"/>
      <c r="M8" s="53"/>
      <c r="N8" s="53"/>
      <c r="O8" s="53"/>
      <c r="P8" s="53" t="str">
        <f>データ!K6</f>
        <v>公共下水道</v>
      </c>
      <c r="Q8" s="53"/>
      <c r="R8" s="53"/>
      <c r="S8" s="53"/>
      <c r="T8" s="53"/>
      <c r="U8" s="53"/>
      <c r="V8" s="53"/>
      <c r="W8" s="53" t="str">
        <f>データ!L6</f>
        <v>Ad</v>
      </c>
      <c r="X8" s="53"/>
      <c r="Y8" s="53"/>
      <c r="Z8" s="53"/>
      <c r="AA8" s="53"/>
      <c r="AB8" s="53"/>
      <c r="AC8" s="53"/>
      <c r="AD8" s="54" t="str">
        <f>データ!$M$6</f>
        <v>自治体職員</v>
      </c>
      <c r="AE8" s="54"/>
      <c r="AF8" s="54"/>
      <c r="AG8" s="54"/>
      <c r="AH8" s="54"/>
      <c r="AI8" s="54"/>
      <c r="AJ8" s="54"/>
      <c r="AK8" s="3"/>
      <c r="AL8" s="33">
        <f>データ!S6</f>
        <v>460684</v>
      </c>
      <c r="AM8" s="33"/>
      <c r="AN8" s="33"/>
      <c r="AO8" s="33"/>
      <c r="AP8" s="33"/>
      <c r="AQ8" s="33"/>
      <c r="AR8" s="33"/>
      <c r="AS8" s="33"/>
      <c r="AT8" s="34">
        <f>データ!T6</f>
        <v>517.72</v>
      </c>
      <c r="AU8" s="34"/>
      <c r="AV8" s="34"/>
      <c r="AW8" s="34"/>
      <c r="AX8" s="34"/>
      <c r="AY8" s="34"/>
      <c r="AZ8" s="34"/>
      <c r="BA8" s="34"/>
      <c r="BB8" s="34">
        <f>データ!U6</f>
        <v>889.83</v>
      </c>
      <c r="BC8" s="34"/>
      <c r="BD8" s="34"/>
      <c r="BE8" s="34"/>
      <c r="BF8" s="34"/>
      <c r="BG8" s="34"/>
      <c r="BH8" s="34"/>
      <c r="BI8" s="34"/>
      <c r="BJ8" s="3"/>
      <c r="BK8" s="3"/>
      <c r="BL8" s="49" t="s">
        <v>10</v>
      </c>
      <c r="BM8" s="50"/>
      <c r="BN8" s="51" t="s">
        <v>11</v>
      </c>
      <c r="BO8" s="51"/>
      <c r="BP8" s="51"/>
      <c r="BQ8" s="51"/>
      <c r="BR8" s="51"/>
      <c r="BS8" s="51"/>
      <c r="BT8" s="51"/>
      <c r="BU8" s="51"/>
      <c r="BV8" s="51"/>
      <c r="BW8" s="51"/>
      <c r="BX8" s="51"/>
      <c r="BY8" s="52"/>
    </row>
    <row r="9" spans="1:78" ht="18.75" customHeight="1" x14ac:dyDescent="0.2">
      <c r="A9" s="2"/>
      <c r="B9" s="39" t="s">
        <v>12</v>
      </c>
      <c r="C9" s="39"/>
      <c r="D9" s="39"/>
      <c r="E9" s="39"/>
      <c r="F9" s="39"/>
      <c r="G9" s="39"/>
      <c r="H9" s="39"/>
      <c r="I9" s="39" t="s">
        <v>13</v>
      </c>
      <c r="J9" s="39"/>
      <c r="K9" s="39"/>
      <c r="L9" s="39"/>
      <c r="M9" s="39"/>
      <c r="N9" s="39"/>
      <c r="O9" s="39"/>
      <c r="P9" s="39" t="s">
        <v>14</v>
      </c>
      <c r="Q9" s="39"/>
      <c r="R9" s="39"/>
      <c r="S9" s="39"/>
      <c r="T9" s="39"/>
      <c r="U9" s="39"/>
      <c r="V9" s="39"/>
      <c r="W9" s="39" t="s">
        <v>15</v>
      </c>
      <c r="X9" s="39"/>
      <c r="Y9" s="39"/>
      <c r="Z9" s="39"/>
      <c r="AA9" s="39"/>
      <c r="AB9" s="39"/>
      <c r="AC9" s="39"/>
      <c r="AD9" s="39" t="s">
        <v>16</v>
      </c>
      <c r="AE9" s="39"/>
      <c r="AF9" s="39"/>
      <c r="AG9" s="39"/>
      <c r="AH9" s="39"/>
      <c r="AI9" s="39"/>
      <c r="AJ9" s="39"/>
      <c r="AK9" s="3"/>
      <c r="AL9" s="39" t="s">
        <v>17</v>
      </c>
      <c r="AM9" s="39"/>
      <c r="AN9" s="39"/>
      <c r="AO9" s="39"/>
      <c r="AP9" s="39"/>
      <c r="AQ9" s="39"/>
      <c r="AR9" s="39"/>
      <c r="AS9" s="39"/>
      <c r="AT9" s="39" t="s">
        <v>18</v>
      </c>
      <c r="AU9" s="39"/>
      <c r="AV9" s="39"/>
      <c r="AW9" s="39"/>
      <c r="AX9" s="39"/>
      <c r="AY9" s="39"/>
      <c r="AZ9" s="39"/>
      <c r="BA9" s="39"/>
      <c r="BB9" s="39" t="s">
        <v>19</v>
      </c>
      <c r="BC9" s="39"/>
      <c r="BD9" s="39"/>
      <c r="BE9" s="39"/>
      <c r="BF9" s="39"/>
      <c r="BG9" s="39"/>
      <c r="BH9" s="39"/>
      <c r="BI9" s="39"/>
      <c r="BJ9" s="3"/>
      <c r="BK9" s="3"/>
      <c r="BL9" s="40" t="s">
        <v>20</v>
      </c>
      <c r="BM9" s="41"/>
      <c r="BN9" s="42" t="s">
        <v>21</v>
      </c>
      <c r="BO9" s="42"/>
      <c r="BP9" s="42"/>
      <c r="BQ9" s="42"/>
      <c r="BR9" s="42"/>
      <c r="BS9" s="42"/>
      <c r="BT9" s="42"/>
      <c r="BU9" s="42"/>
      <c r="BV9" s="42"/>
      <c r="BW9" s="42"/>
      <c r="BX9" s="42"/>
      <c r="BY9" s="43"/>
    </row>
    <row r="10" spans="1:78" ht="18.75" customHeight="1" x14ac:dyDescent="0.2">
      <c r="A10" s="2"/>
      <c r="B10" s="34" t="str">
        <f>データ!N6</f>
        <v>-</v>
      </c>
      <c r="C10" s="34"/>
      <c r="D10" s="34"/>
      <c r="E10" s="34"/>
      <c r="F10" s="34"/>
      <c r="G10" s="34"/>
      <c r="H10" s="34"/>
      <c r="I10" s="34">
        <f>データ!O6</f>
        <v>53.57</v>
      </c>
      <c r="J10" s="34"/>
      <c r="K10" s="34"/>
      <c r="L10" s="34"/>
      <c r="M10" s="34"/>
      <c r="N10" s="34"/>
      <c r="O10" s="34"/>
      <c r="P10" s="34">
        <f>データ!P6</f>
        <v>76.27</v>
      </c>
      <c r="Q10" s="34"/>
      <c r="R10" s="34"/>
      <c r="S10" s="34"/>
      <c r="T10" s="34"/>
      <c r="U10" s="34"/>
      <c r="V10" s="34"/>
      <c r="W10" s="34">
        <f>データ!Q6</f>
        <v>93.96</v>
      </c>
      <c r="X10" s="34"/>
      <c r="Y10" s="34"/>
      <c r="Z10" s="34"/>
      <c r="AA10" s="34"/>
      <c r="AB10" s="34"/>
      <c r="AC10" s="34"/>
      <c r="AD10" s="33">
        <f>データ!R6</f>
        <v>2926</v>
      </c>
      <c r="AE10" s="33"/>
      <c r="AF10" s="33"/>
      <c r="AG10" s="33"/>
      <c r="AH10" s="33"/>
      <c r="AI10" s="33"/>
      <c r="AJ10" s="33"/>
      <c r="AK10" s="2"/>
      <c r="AL10" s="33">
        <f>データ!V6</f>
        <v>350209</v>
      </c>
      <c r="AM10" s="33"/>
      <c r="AN10" s="33"/>
      <c r="AO10" s="33"/>
      <c r="AP10" s="33"/>
      <c r="AQ10" s="33"/>
      <c r="AR10" s="33"/>
      <c r="AS10" s="33"/>
      <c r="AT10" s="34">
        <f>データ!W6</f>
        <v>74.290000000000006</v>
      </c>
      <c r="AU10" s="34"/>
      <c r="AV10" s="34"/>
      <c r="AW10" s="34"/>
      <c r="AX10" s="34"/>
      <c r="AY10" s="34"/>
      <c r="AZ10" s="34"/>
      <c r="BA10" s="34"/>
      <c r="BB10" s="34">
        <f>データ!X6</f>
        <v>4714.08</v>
      </c>
      <c r="BC10" s="34"/>
      <c r="BD10" s="34"/>
      <c r="BE10" s="34"/>
      <c r="BF10" s="34"/>
      <c r="BG10" s="34"/>
      <c r="BH10" s="34"/>
      <c r="BI10" s="34"/>
      <c r="BJ10" s="2"/>
      <c r="BK10" s="2"/>
      <c r="BL10" s="35" t="s">
        <v>22</v>
      </c>
      <c r="BM10" s="36"/>
      <c r="BN10" s="37" t="s">
        <v>23</v>
      </c>
      <c r="BO10" s="37"/>
      <c r="BP10" s="37"/>
      <c r="BQ10" s="37"/>
      <c r="BR10" s="37"/>
      <c r="BS10" s="37"/>
      <c r="BT10" s="37"/>
      <c r="BU10" s="37"/>
      <c r="BV10" s="37"/>
      <c r="BW10" s="37"/>
      <c r="BX10" s="37"/>
      <c r="BY10" s="3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24</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25</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8" t="s">
        <v>26</v>
      </c>
      <c r="BM14" s="69"/>
      <c r="BN14" s="69"/>
      <c r="BO14" s="69"/>
      <c r="BP14" s="69"/>
      <c r="BQ14" s="69"/>
      <c r="BR14" s="69"/>
      <c r="BS14" s="69"/>
      <c r="BT14" s="69"/>
      <c r="BU14" s="69"/>
      <c r="BV14" s="69"/>
      <c r="BW14" s="69"/>
      <c r="BX14" s="69"/>
      <c r="BY14" s="69"/>
      <c r="BZ14" s="70"/>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113</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27</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114</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29</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115</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32" t="s">
        <v>30</v>
      </c>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MYSoF2VHrj39pgD7X+Yl5ts/5kx+TGG1WrMrPsBBzcMO4HeNkNuJ4+9GAjLx2rUUW+8uy5d77uXh9p4EB1nQw==" saltValue="H0c8HQF6yl+NEIcgZcyu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1" t="s">
        <v>52</v>
      </c>
      <c r="I3" s="62"/>
      <c r="J3" s="62"/>
      <c r="K3" s="62"/>
      <c r="L3" s="62"/>
      <c r="M3" s="62"/>
      <c r="N3" s="62"/>
      <c r="O3" s="62"/>
      <c r="P3" s="62"/>
      <c r="Q3" s="62"/>
      <c r="R3" s="62"/>
      <c r="S3" s="62"/>
      <c r="T3" s="62"/>
      <c r="U3" s="62"/>
      <c r="V3" s="62"/>
      <c r="W3" s="62"/>
      <c r="X3" s="63"/>
      <c r="Y3" s="67" t="s">
        <v>53</v>
      </c>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t="s">
        <v>54</v>
      </c>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row>
    <row r="4" spans="1:148" x14ac:dyDescent="0.2">
      <c r="A4" s="14" t="s">
        <v>55</v>
      </c>
      <c r="B4" s="16"/>
      <c r="C4" s="16"/>
      <c r="D4" s="16"/>
      <c r="E4" s="16"/>
      <c r="F4" s="16"/>
      <c r="G4" s="16"/>
      <c r="H4" s="64"/>
      <c r="I4" s="65"/>
      <c r="J4" s="65"/>
      <c r="K4" s="65"/>
      <c r="L4" s="65"/>
      <c r="M4" s="65"/>
      <c r="N4" s="65"/>
      <c r="O4" s="65"/>
      <c r="P4" s="65"/>
      <c r="Q4" s="65"/>
      <c r="R4" s="65"/>
      <c r="S4" s="65"/>
      <c r="T4" s="65"/>
      <c r="U4" s="65"/>
      <c r="V4" s="65"/>
      <c r="W4" s="65"/>
      <c r="X4" s="66"/>
      <c r="Y4" s="60" t="s">
        <v>56</v>
      </c>
      <c r="Z4" s="60"/>
      <c r="AA4" s="60"/>
      <c r="AB4" s="60"/>
      <c r="AC4" s="60"/>
      <c r="AD4" s="60"/>
      <c r="AE4" s="60"/>
      <c r="AF4" s="60"/>
      <c r="AG4" s="60"/>
      <c r="AH4" s="60"/>
      <c r="AI4" s="60"/>
      <c r="AJ4" s="60" t="s">
        <v>57</v>
      </c>
      <c r="AK4" s="60"/>
      <c r="AL4" s="60"/>
      <c r="AM4" s="60"/>
      <c r="AN4" s="60"/>
      <c r="AO4" s="60"/>
      <c r="AP4" s="60"/>
      <c r="AQ4" s="60"/>
      <c r="AR4" s="60"/>
      <c r="AS4" s="60"/>
      <c r="AT4" s="60"/>
      <c r="AU4" s="60" t="s">
        <v>58</v>
      </c>
      <c r="AV4" s="60"/>
      <c r="AW4" s="60"/>
      <c r="AX4" s="60"/>
      <c r="AY4" s="60"/>
      <c r="AZ4" s="60"/>
      <c r="BA4" s="60"/>
      <c r="BB4" s="60"/>
      <c r="BC4" s="60"/>
      <c r="BD4" s="60"/>
      <c r="BE4" s="60"/>
      <c r="BF4" s="60" t="s">
        <v>59</v>
      </c>
      <c r="BG4" s="60"/>
      <c r="BH4" s="60"/>
      <c r="BI4" s="60"/>
      <c r="BJ4" s="60"/>
      <c r="BK4" s="60"/>
      <c r="BL4" s="60"/>
      <c r="BM4" s="60"/>
      <c r="BN4" s="60"/>
      <c r="BO4" s="60"/>
      <c r="BP4" s="60"/>
      <c r="BQ4" s="60" t="s">
        <v>60</v>
      </c>
      <c r="BR4" s="60"/>
      <c r="BS4" s="60"/>
      <c r="BT4" s="60"/>
      <c r="BU4" s="60"/>
      <c r="BV4" s="60"/>
      <c r="BW4" s="60"/>
      <c r="BX4" s="60"/>
      <c r="BY4" s="60"/>
      <c r="BZ4" s="60"/>
      <c r="CA4" s="60"/>
      <c r="CB4" s="60" t="s">
        <v>61</v>
      </c>
      <c r="CC4" s="60"/>
      <c r="CD4" s="60"/>
      <c r="CE4" s="60"/>
      <c r="CF4" s="60"/>
      <c r="CG4" s="60"/>
      <c r="CH4" s="60"/>
      <c r="CI4" s="60"/>
      <c r="CJ4" s="60"/>
      <c r="CK4" s="60"/>
      <c r="CL4" s="60"/>
      <c r="CM4" s="60" t="s">
        <v>62</v>
      </c>
      <c r="CN4" s="60"/>
      <c r="CO4" s="60"/>
      <c r="CP4" s="60"/>
      <c r="CQ4" s="60"/>
      <c r="CR4" s="60"/>
      <c r="CS4" s="60"/>
      <c r="CT4" s="60"/>
      <c r="CU4" s="60"/>
      <c r="CV4" s="60"/>
      <c r="CW4" s="60"/>
      <c r="CX4" s="60" t="s">
        <v>63</v>
      </c>
      <c r="CY4" s="60"/>
      <c r="CZ4" s="60"/>
      <c r="DA4" s="60"/>
      <c r="DB4" s="60"/>
      <c r="DC4" s="60"/>
      <c r="DD4" s="60"/>
      <c r="DE4" s="60"/>
      <c r="DF4" s="60"/>
      <c r="DG4" s="60"/>
      <c r="DH4" s="60"/>
      <c r="DI4" s="60" t="s">
        <v>64</v>
      </c>
      <c r="DJ4" s="60"/>
      <c r="DK4" s="60"/>
      <c r="DL4" s="60"/>
      <c r="DM4" s="60"/>
      <c r="DN4" s="60"/>
      <c r="DO4" s="60"/>
      <c r="DP4" s="60"/>
      <c r="DQ4" s="60"/>
      <c r="DR4" s="60"/>
      <c r="DS4" s="60"/>
      <c r="DT4" s="60" t="s">
        <v>65</v>
      </c>
      <c r="DU4" s="60"/>
      <c r="DV4" s="60"/>
      <c r="DW4" s="60"/>
      <c r="DX4" s="60"/>
      <c r="DY4" s="60"/>
      <c r="DZ4" s="60"/>
      <c r="EA4" s="60"/>
      <c r="EB4" s="60"/>
      <c r="EC4" s="60"/>
      <c r="ED4" s="60"/>
      <c r="EE4" s="60" t="s">
        <v>66</v>
      </c>
      <c r="EF4" s="60"/>
      <c r="EG4" s="60"/>
      <c r="EH4" s="60"/>
      <c r="EI4" s="60"/>
      <c r="EJ4" s="60"/>
      <c r="EK4" s="60"/>
      <c r="EL4" s="60"/>
      <c r="EM4" s="60"/>
      <c r="EN4" s="60"/>
      <c r="EO4" s="60"/>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342076</v>
      </c>
      <c r="D6" s="19">
        <f t="shared" si="3"/>
        <v>46</v>
      </c>
      <c r="E6" s="19">
        <f t="shared" si="3"/>
        <v>17</v>
      </c>
      <c r="F6" s="19">
        <f t="shared" si="3"/>
        <v>1</v>
      </c>
      <c r="G6" s="19">
        <f t="shared" si="3"/>
        <v>0</v>
      </c>
      <c r="H6" s="19" t="str">
        <f t="shared" si="3"/>
        <v>広島県　福山市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53.57</v>
      </c>
      <c r="P6" s="20">
        <f t="shared" si="3"/>
        <v>76.27</v>
      </c>
      <c r="Q6" s="20">
        <f t="shared" si="3"/>
        <v>93.96</v>
      </c>
      <c r="R6" s="20">
        <f t="shared" si="3"/>
        <v>2926</v>
      </c>
      <c r="S6" s="20">
        <f t="shared" si="3"/>
        <v>460684</v>
      </c>
      <c r="T6" s="20">
        <f t="shared" si="3"/>
        <v>517.72</v>
      </c>
      <c r="U6" s="20">
        <f t="shared" si="3"/>
        <v>889.83</v>
      </c>
      <c r="V6" s="20">
        <f t="shared" si="3"/>
        <v>350209</v>
      </c>
      <c r="W6" s="20">
        <f t="shared" si="3"/>
        <v>74.290000000000006</v>
      </c>
      <c r="X6" s="20">
        <f t="shared" si="3"/>
        <v>4714.08</v>
      </c>
      <c r="Y6" s="21">
        <f>IF(Y7="",NA(),Y7)</f>
        <v>117.3</v>
      </c>
      <c r="Z6" s="21">
        <f t="shared" ref="Z6:AH6" si="4">IF(Z7="",NA(),Z7)</f>
        <v>116.53</v>
      </c>
      <c r="AA6" s="21">
        <f t="shared" si="4"/>
        <v>118.42</v>
      </c>
      <c r="AB6" s="21">
        <f t="shared" si="4"/>
        <v>116.71</v>
      </c>
      <c r="AC6" s="21">
        <f t="shared" si="4"/>
        <v>114.77</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36.53</v>
      </c>
      <c r="AV6" s="21">
        <f t="shared" ref="AV6:BD6" si="6">IF(AV7="",NA(),AV7)</f>
        <v>40.74</v>
      </c>
      <c r="AW6" s="21">
        <f t="shared" si="6"/>
        <v>40.619999999999997</v>
      </c>
      <c r="AX6" s="21">
        <f t="shared" si="6"/>
        <v>41.83</v>
      </c>
      <c r="AY6" s="21">
        <f t="shared" si="6"/>
        <v>58.28</v>
      </c>
      <c r="AZ6" s="21">
        <f t="shared" si="6"/>
        <v>62.12</v>
      </c>
      <c r="BA6" s="21">
        <f t="shared" si="6"/>
        <v>61.57</v>
      </c>
      <c r="BB6" s="21">
        <f t="shared" si="6"/>
        <v>60.82</v>
      </c>
      <c r="BC6" s="21">
        <f t="shared" si="6"/>
        <v>63.48</v>
      </c>
      <c r="BD6" s="21">
        <f t="shared" si="6"/>
        <v>65.510000000000005</v>
      </c>
      <c r="BE6" s="20" t="str">
        <f>IF(BE7="","",IF(BE7="-","【-】","【"&amp;SUBSTITUTE(TEXT(BE7,"#,##0.00"),"-","△")&amp;"】"))</f>
        <v>【73.44】</v>
      </c>
      <c r="BF6" s="21">
        <f>IF(BF7="",NA(),BF7)</f>
        <v>1332.35</v>
      </c>
      <c r="BG6" s="21">
        <f t="shared" ref="BG6:BO6" si="7">IF(BG7="",NA(),BG7)</f>
        <v>1284.01</v>
      </c>
      <c r="BH6" s="21">
        <f t="shared" si="7"/>
        <v>1238.6600000000001</v>
      </c>
      <c r="BI6" s="21">
        <f t="shared" si="7"/>
        <v>1204.17</v>
      </c>
      <c r="BJ6" s="21">
        <f t="shared" si="7"/>
        <v>1215.1400000000001</v>
      </c>
      <c r="BK6" s="21">
        <f t="shared" si="7"/>
        <v>875.53</v>
      </c>
      <c r="BL6" s="21">
        <f t="shared" si="7"/>
        <v>867.39</v>
      </c>
      <c r="BM6" s="21">
        <f t="shared" si="7"/>
        <v>920.83</v>
      </c>
      <c r="BN6" s="21">
        <f t="shared" si="7"/>
        <v>874.02</v>
      </c>
      <c r="BO6" s="21">
        <f t="shared" si="7"/>
        <v>827.43</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99.83</v>
      </c>
      <c r="BW6" s="21">
        <f t="shared" si="8"/>
        <v>100.91</v>
      </c>
      <c r="BX6" s="21">
        <f t="shared" si="8"/>
        <v>99.82</v>
      </c>
      <c r="BY6" s="21">
        <f t="shared" si="8"/>
        <v>100.32</v>
      </c>
      <c r="BZ6" s="21">
        <f t="shared" si="8"/>
        <v>99.71</v>
      </c>
      <c r="CA6" s="20" t="str">
        <f>IF(CA7="","",IF(CA7="-","【-】","【"&amp;SUBSTITUTE(TEXT(CA7,"#,##0.00"),"-","△")&amp;"】"))</f>
        <v>【97.61】</v>
      </c>
      <c r="CB6" s="21">
        <f>IF(CB7="",NA(),CB7)</f>
        <v>169.22</v>
      </c>
      <c r="CC6" s="21">
        <f t="shared" ref="CC6:CK6" si="9">IF(CC7="",NA(),CC7)</f>
        <v>168.03</v>
      </c>
      <c r="CD6" s="21">
        <f t="shared" si="9"/>
        <v>166.61</v>
      </c>
      <c r="CE6" s="21">
        <f t="shared" si="9"/>
        <v>166.32</v>
      </c>
      <c r="CF6" s="21">
        <f t="shared" si="9"/>
        <v>165.95</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87.18</v>
      </c>
      <c r="CN6" s="21">
        <f t="shared" ref="CN6:CV6" si="10">IF(CN7="",NA(),CN7)</f>
        <v>89.46</v>
      </c>
      <c r="CO6" s="21">
        <f t="shared" si="10"/>
        <v>89.99</v>
      </c>
      <c r="CP6" s="21">
        <f t="shared" si="10"/>
        <v>88.16</v>
      </c>
      <c r="CQ6" s="21">
        <f t="shared" si="10"/>
        <v>87.46</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93.91</v>
      </c>
      <c r="CY6" s="21">
        <f t="shared" ref="CY6:DG6" si="11">IF(CY7="",NA(),CY7)</f>
        <v>94.3</v>
      </c>
      <c r="CZ6" s="21">
        <f t="shared" si="11"/>
        <v>94.82</v>
      </c>
      <c r="DA6" s="21">
        <f t="shared" si="11"/>
        <v>95.21</v>
      </c>
      <c r="DB6" s="21">
        <f t="shared" si="11"/>
        <v>95.46</v>
      </c>
      <c r="DC6" s="21">
        <f t="shared" si="11"/>
        <v>93.96</v>
      </c>
      <c r="DD6" s="21">
        <f t="shared" si="11"/>
        <v>94.06</v>
      </c>
      <c r="DE6" s="21">
        <f t="shared" si="11"/>
        <v>94.41</v>
      </c>
      <c r="DF6" s="21">
        <f t="shared" si="11"/>
        <v>94.43</v>
      </c>
      <c r="DG6" s="21">
        <f t="shared" si="11"/>
        <v>94.58</v>
      </c>
      <c r="DH6" s="20" t="str">
        <f>IF(DH7="","",IF(DH7="-","【-】","【"&amp;SUBSTITUTE(TEXT(DH7,"#,##0.00"),"-","△")&amp;"】"))</f>
        <v>【95.82】</v>
      </c>
      <c r="DI6" s="21">
        <f>IF(DI7="",NA(),DI7)</f>
        <v>18.45</v>
      </c>
      <c r="DJ6" s="21">
        <f t="shared" ref="DJ6:DR6" si="12">IF(DJ7="",NA(),DJ7)</f>
        <v>20.59</v>
      </c>
      <c r="DK6" s="21">
        <f t="shared" si="12"/>
        <v>22.93</v>
      </c>
      <c r="DL6" s="21">
        <f t="shared" si="12"/>
        <v>25.2</v>
      </c>
      <c r="DM6" s="21">
        <f t="shared" si="12"/>
        <v>27.13</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2.59</v>
      </c>
      <c r="DU6" s="21">
        <f t="shared" ref="DU6:EC6" si="13">IF(DU7="",NA(),DU7)</f>
        <v>3.1</v>
      </c>
      <c r="DV6" s="21">
        <f t="shared" si="13"/>
        <v>4.25</v>
      </c>
      <c r="DW6" s="21">
        <f t="shared" si="13"/>
        <v>5.21</v>
      </c>
      <c r="DX6" s="21">
        <f t="shared" si="13"/>
        <v>6.57</v>
      </c>
      <c r="DY6" s="21">
        <f t="shared" si="13"/>
        <v>5.04</v>
      </c>
      <c r="DZ6" s="21">
        <f t="shared" si="13"/>
        <v>5.1100000000000003</v>
      </c>
      <c r="EA6" s="21">
        <f t="shared" si="13"/>
        <v>5.18</v>
      </c>
      <c r="EB6" s="21">
        <f t="shared" si="13"/>
        <v>6.01</v>
      </c>
      <c r="EC6" s="21">
        <f t="shared" si="13"/>
        <v>6.84</v>
      </c>
      <c r="ED6" s="20" t="str">
        <f>IF(ED7="","",IF(ED7="-","【-】","【"&amp;SUBSTITUTE(TEXT(ED7,"#,##0.00"),"-","△")&amp;"】"))</f>
        <v>【7.62】</v>
      </c>
      <c r="EE6" s="21">
        <f>IF(EE7="",NA(),EE7)</f>
        <v>0.05</v>
      </c>
      <c r="EF6" s="21">
        <f t="shared" ref="EF6:EN6" si="14">IF(EF7="",NA(),EF7)</f>
        <v>0.02</v>
      </c>
      <c r="EG6" s="21">
        <f t="shared" si="14"/>
        <v>0.09</v>
      </c>
      <c r="EH6" s="21">
        <f t="shared" si="14"/>
        <v>0.06</v>
      </c>
      <c r="EI6" s="21">
        <f t="shared" si="14"/>
        <v>0.26</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2">
      <c r="A7" s="14"/>
      <c r="B7" s="23">
        <v>2022</v>
      </c>
      <c r="C7" s="23">
        <v>342076</v>
      </c>
      <c r="D7" s="23">
        <v>46</v>
      </c>
      <c r="E7" s="23">
        <v>17</v>
      </c>
      <c r="F7" s="23">
        <v>1</v>
      </c>
      <c r="G7" s="23">
        <v>0</v>
      </c>
      <c r="H7" s="23" t="s">
        <v>96</v>
      </c>
      <c r="I7" s="23" t="s">
        <v>97</v>
      </c>
      <c r="J7" s="23" t="s">
        <v>98</v>
      </c>
      <c r="K7" s="23" t="s">
        <v>99</v>
      </c>
      <c r="L7" s="23" t="s">
        <v>100</v>
      </c>
      <c r="M7" s="23" t="s">
        <v>101</v>
      </c>
      <c r="N7" s="24" t="s">
        <v>102</v>
      </c>
      <c r="O7" s="24">
        <v>53.57</v>
      </c>
      <c r="P7" s="24">
        <v>76.27</v>
      </c>
      <c r="Q7" s="24">
        <v>93.96</v>
      </c>
      <c r="R7" s="24">
        <v>2926</v>
      </c>
      <c r="S7" s="24">
        <v>460684</v>
      </c>
      <c r="T7" s="24">
        <v>517.72</v>
      </c>
      <c r="U7" s="24">
        <v>889.83</v>
      </c>
      <c r="V7" s="24">
        <v>350209</v>
      </c>
      <c r="W7" s="24">
        <v>74.290000000000006</v>
      </c>
      <c r="X7" s="24">
        <v>4714.08</v>
      </c>
      <c r="Y7" s="24">
        <v>117.3</v>
      </c>
      <c r="Z7" s="24">
        <v>116.53</v>
      </c>
      <c r="AA7" s="24">
        <v>118.42</v>
      </c>
      <c r="AB7" s="24">
        <v>116.71</v>
      </c>
      <c r="AC7" s="24">
        <v>114.77</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36.53</v>
      </c>
      <c r="AV7" s="24">
        <v>40.74</v>
      </c>
      <c r="AW7" s="24">
        <v>40.619999999999997</v>
      </c>
      <c r="AX7" s="24">
        <v>41.83</v>
      </c>
      <c r="AY7" s="24">
        <v>58.28</v>
      </c>
      <c r="AZ7" s="24">
        <v>62.12</v>
      </c>
      <c r="BA7" s="24">
        <v>61.57</v>
      </c>
      <c r="BB7" s="24">
        <v>60.82</v>
      </c>
      <c r="BC7" s="24">
        <v>63.48</v>
      </c>
      <c r="BD7" s="24">
        <v>65.510000000000005</v>
      </c>
      <c r="BE7" s="24">
        <v>73.44</v>
      </c>
      <c r="BF7" s="24">
        <v>1332.35</v>
      </c>
      <c r="BG7" s="24">
        <v>1284.01</v>
      </c>
      <c r="BH7" s="24">
        <v>1238.6600000000001</v>
      </c>
      <c r="BI7" s="24">
        <v>1204.17</v>
      </c>
      <c r="BJ7" s="24">
        <v>1215.1400000000001</v>
      </c>
      <c r="BK7" s="24">
        <v>875.53</v>
      </c>
      <c r="BL7" s="24">
        <v>867.39</v>
      </c>
      <c r="BM7" s="24">
        <v>920.83</v>
      </c>
      <c r="BN7" s="24">
        <v>874.02</v>
      </c>
      <c r="BO7" s="24">
        <v>827.43</v>
      </c>
      <c r="BP7" s="24">
        <v>652.82000000000005</v>
      </c>
      <c r="BQ7" s="24">
        <v>100</v>
      </c>
      <c r="BR7" s="24">
        <v>100</v>
      </c>
      <c r="BS7" s="24">
        <v>100</v>
      </c>
      <c r="BT7" s="24">
        <v>100</v>
      </c>
      <c r="BU7" s="24">
        <v>100</v>
      </c>
      <c r="BV7" s="24">
        <v>99.83</v>
      </c>
      <c r="BW7" s="24">
        <v>100.91</v>
      </c>
      <c r="BX7" s="24">
        <v>99.82</v>
      </c>
      <c r="BY7" s="24">
        <v>100.32</v>
      </c>
      <c r="BZ7" s="24">
        <v>99.71</v>
      </c>
      <c r="CA7" s="24">
        <v>97.61</v>
      </c>
      <c r="CB7" s="24">
        <v>169.22</v>
      </c>
      <c r="CC7" s="24">
        <v>168.03</v>
      </c>
      <c r="CD7" s="24">
        <v>166.61</v>
      </c>
      <c r="CE7" s="24">
        <v>166.32</v>
      </c>
      <c r="CF7" s="24">
        <v>165.95</v>
      </c>
      <c r="CG7" s="24">
        <v>158.94</v>
      </c>
      <c r="CH7" s="24">
        <v>158.04</v>
      </c>
      <c r="CI7" s="24">
        <v>156.77000000000001</v>
      </c>
      <c r="CJ7" s="24">
        <v>157.63999999999999</v>
      </c>
      <c r="CK7" s="24">
        <v>159.59</v>
      </c>
      <c r="CL7" s="24">
        <v>138.29</v>
      </c>
      <c r="CM7" s="24">
        <v>87.18</v>
      </c>
      <c r="CN7" s="24">
        <v>89.46</v>
      </c>
      <c r="CO7" s="24">
        <v>89.99</v>
      </c>
      <c r="CP7" s="24">
        <v>88.16</v>
      </c>
      <c r="CQ7" s="24">
        <v>87.46</v>
      </c>
      <c r="CR7" s="24">
        <v>67.069999999999993</v>
      </c>
      <c r="CS7" s="24">
        <v>66.78</v>
      </c>
      <c r="CT7" s="24">
        <v>67</v>
      </c>
      <c r="CU7" s="24">
        <v>66.650000000000006</v>
      </c>
      <c r="CV7" s="24">
        <v>64.45</v>
      </c>
      <c r="CW7" s="24">
        <v>59.1</v>
      </c>
      <c r="CX7" s="24">
        <v>93.91</v>
      </c>
      <c r="CY7" s="24">
        <v>94.3</v>
      </c>
      <c r="CZ7" s="24">
        <v>94.82</v>
      </c>
      <c r="DA7" s="24">
        <v>95.21</v>
      </c>
      <c r="DB7" s="24">
        <v>95.46</v>
      </c>
      <c r="DC7" s="24">
        <v>93.96</v>
      </c>
      <c r="DD7" s="24">
        <v>94.06</v>
      </c>
      <c r="DE7" s="24">
        <v>94.41</v>
      </c>
      <c r="DF7" s="24">
        <v>94.43</v>
      </c>
      <c r="DG7" s="24">
        <v>94.58</v>
      </c>
      <c r="DH7" s="24">
        <v>95.82</v>
      </c>
      <c r="DI7" s="24">
        <v>18.45</v>
      </c>
      <c r="DJ7" s="24">
        <v>20.59</v>
      </c>
      <c r="DK7" s="24">
        <v>22.93</v>
      </c>
      <c r="DL7" s="24">
        <v>25.2</v>
      </c>
      <c r="DM7" s="24">
        <v>27.13</v>
      </c>
      <c r="DN7" s="24">
        <v>33.090000000000003</v>
      </c>
      <c r="DO7" s="24">
        <v>34.33</v>
      </c>
      <c r="DP7" s="24">
        <v>34.15</v>
      </c>
      <c r="DQ7" s="24">
        <v>35.53</v>
      </c>
      <c r="DR7" s="24">
        <v>37.51</v>
      </c>
      <c r="DS7" s="24">
        <v>39.74</v>
      </c>
      <c r="DT7" s="24">
        <v>2.59</v>
      </c>
      <c r="DU7" s="24">
        <v>3.1</v>
      </c>
      <c r="DV7" s="24">
        <v>4.25</v>
      </c>
      <c r="DW7" s="24">
        <v>5.21</v>
      </c>
      <c r="DX7" s="24">
        <v>6.57</v>
      </c>
      <c r="DY7" s="24">
        <v>5.04</v>
      </c>
      <c r="DZ7" s="24">
        <v>5.1100000000000003</v>
      </c>
      <c r="EA7" s="24">
        <v>5.18</v>
      </c>
      <c r="EB7" s="24">
        <v>6.01</v>
      </c>
      <c r="EC7" s="24">
        <v>6.84</v>
      </c>
      <c r="ED7" s="24">
        <v>7.62</v>
      </c>
      <c r="EE7" s="24">
        <v>0.05</v>
      </c>
      <c r="EF7" s="24">
        <v>0.02</v>
      </c>
      <c r="EG7" s="24">
        <v>0.09</v>
      </c>
      <c r="EH7" s="24">
        <v>0.06</v>
      </c>
      <c r="EI7" s="24">
        <v>0.26</v>
      </c>
      <c r="EJ7" s="24">
        <v>0.25</v>
      </c>
      <c r="EK7" s="24">
        <v>0.21</v>
      </c>
      <c r="EL7" s="24">
        <v>0.33</v>
      </c>
      <c r="EM7" s="24">
        <v>0.22</v>
      </c>
      <c r="EN7" s="24">
        <v>0.23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久永　慎介</cp:lastModifiedBy>
  <cp:lastPrinted>2024-01-31T04:45:13Z</cp:lastPrinted>
  <dcterms:created xsi:type="dcterms:W3CDTF">2023-12-12T00:50:23Z</dcterms:created>
  <dcterms:modified xsi:type="dcterms:W3CDTF">2024-01-31T11:13:24Z</dcterms:modified>
  <cp:category/>
</cp:coreProperties>
</file>